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ational Institute Of Bank Management\Projects\Vittharth Live Project\ALM LP\Excel\Submisson\"/>
    </mc:Choice>
  </mc:AlternateContent>
  <bookViews>
    <workbookView xWindow="-110" yWindow="-110" windowWidth="19420" windowHeight="11020" firstSheet="3" activeTab="6"/>
  </bookViews>
  <sheets>
    <sheet name="Report 1" sheetId="1" state="hidden" r:id="rId1"/>
    <sheet name="Sheet2" sheetId="3" state="hidden" r:id="rId2"/>
    <sheet name="Sheet3" sheetId="4" state="hidden" r:id="rId3"/>
    <sheet name="Axis Bank Limited" sheetId="9" r:id="rId4"/>
    <sheet name="Axis - EVE" sheetId="7" r:id="rId5"/>
    <sheet name="ORIENTAL BANK OF COMMERCE" sheetId="10" r:id="rId6"/>
    <sheet name="OBC - EVE" sheetId="11" r:id="rId7"/>
  </sheets>
  <calcPr calcId="152511"/>
</workbook>
</file>

<file path=xl/calcChain.xml><?xml version="1.0" encoding="utf-8"?>
<calcChain xmlns="http://schemas.openxmlformats.org/spreadsheetml/2006/main">
  <c r="T9" i="11" l="1"/>
  <c r="S9" i="11"/>
  <c r="R9" i="11"/>
  <c r="Q9" i="11"/>
  <c r="P9" i="11"/>
  <c r="O9" i="11"/>
  <c r="N9" i="11"/>
  <c r="I9" i="11"/>
  <c r="H9" i="11"/>
  <c r="G9" i="11"/>
  <c r="F9" i="11"/>
  <c r="E9" i="11"/>
  <c r="D9" i="11"/>
  <c r="C9" i="11"/>
  <c r="T6" i="11"/>
  <c r="S6" i="11"/>
  <c r="R6" i="11"/>
  <c r="Q6" i="11"/>
  <c r="P6" i="11"/>
  <c r="O6" i="11"/>
  <c r="N6" i="11"/>
  <c r="I6" i="11"/>
  <c r="H6" i="11"/>
  <c r="G6" i="11"/>
  <c r="F6" i="11"/>
  <c r="E6" i="11"/>
  <c r="D6" i="11"/>
  <c r="C6" i="11"/>
  <c r="T9" i="7"/>
  <c r="S9" i="7"/>
  <c r="R9" i="7"/>
  <c r="Q9" i="7"/>
  <c r="P9" i="7"/>
  <c r="O9" i="7"/>
  <c r="N9" i="7"/>
  <c r="T6" i="7"/>
  <c r="S6" i="7"/>
  <c r="R6" i="7"/>
  <c r="Q6" i="7"/>
  <c r="P6" i="7"/>
  <c r="O6" i="7"/>
  <c r="N6" i="7"/>
  <c r="I9" i="7"/>
  <c r="H9" i="7"/>
  <c r="G9" i="7"/>
  <c r="F9" i="7"/>
  <c r="E9" i="7"/>
  <c r="D9" i="7"/>
  <c r="C9" i="7"/>
  <c r="I6" i="7"/>
  <c r="H6" i="7"/>
  <c r="G6" i="7"/>
  <c r="F6" i="7"/>
  <c r="E6" i="7"/>
  <c r="D6" i="7"/>
  <c r="C6" i="7"/>
  <c r="P24" i="11" l="1"/>
  <c r="Q24" i="11"/>
  <c r="R24" i="11"/>
  <c r="S24" i="11"/>
  <c r="S27" i="11" s="1"/>
  <c r="T24" i="11"/>
  <c r="O24" i="11"/>
  <c r="N24" i="11"/>
  <c r="P21" i="11"/>
  <c r="P23" i="11" s="1"/>
  <c r="Q21" i="11"/>
  <c r="R21" i="11"/>
  <c r="S21" i="11"/>
  <c r="T21" i="11"/>
  <c r="O21" i="11"/>
  <c r="N21" i="11"/>
  <c r="P18" i="11"/>
  <c r="Q18" i="11"/>
  <c r="R18" i="11"/>
  <c r="S18" i="11"/>
  <c r="T18" i="11"/>
  <c r="O18" i="11"/>
  <c r="O20" i="11" s="1"/>
  <c r="N18" i="11"/>
  <c r="P11" i="11"/>
  <c r="Q11" i="11"/>
  <c r="Q13" i="11" s="1"/>
  <c r="R11" i="11"/>
  <c r="S11" i="11"/>
  <c r="T11" i="11"/>
  <c r="O11" i="11"/>
  <c r="N11" i="11"/>
  <c r="P8" i="11"/>
  <c r="Q8" i="11"/>
  <c r="R8" i="11"/>
  <c r="S8" i="11"/>
  <c r="S14" i="11" s="1"/>
  <c r="T8" i="11"/>
  <c r="O8" i="11"/>
  <c r="N8" i="11"/>
  <c r="P5" i="11"/>
  <c r="P7" i="11" s="1"/>
  <c r="Q5" i="11"/>
  <c r="R5" i="11"/>
  <c r="S5" i="11"/>
  <c r="T5" i="11"/>
  <c r="T14" i="11" s="1"/>
  <c r="O5" i="11"/>
  <c r="N5" i="11"/>
  <c r="E24" i="11"/>
  <c r="F24" i="11"/>
  <c r="G24" i="11"/>
  <c r="H24" i="11"/>
  <c r="I24" i="11"/>
  <c r="D24" i="11"/>
  <c r="C24" i="11"/>
  <c r="E21" i="11"/>
  <c r="F21" i="11"/>
  <c r="F27" i="11" s="1"/>
  <c r="G21" i="11"/>
  <c r="G23" i="11" s="1"/>
  <c r="H21" i="11"/>
  <c r="I21" i="11"/>
  <c r="D21" i="11"/>
  <c r="C21" i="11"/>
  <c r="C23" i="11" s="1"/>
  <c r="E18" i="11"/>
  <c r="F18" i="11"/>
  <c r="G18" i="11"/>
  <c r="H18" i="11"/>
  <c r="H27" i="11" s="1"/>
  <c r="I18" i="11"/>
  <c r="D18" i="11"/>
  <c r="C18" i="11"/>
  <c r="E11" i="11"/>
  <c r="E13" i="11" s="1"/>
  <c r="F11" i="11"/>
  <c r="G11" i="11"/>
  <c r="H11" i="11"/>
  <c r="I11" i="11"/>
  <c r="I13" i="11" s="1"/>
  <c r="D11" i="11"/>
  <c r="C11" i="11"/>
  <c r="E8" i="11"/>
  <c r="F8" i="11"/>
  <c r="F10" i="11" s="1"/>
  <c r="G8" i="11"/>
  <c r="H8" i="11"/>
  <c r="I8" i="11"/>
  <c r="D8" i="11"/>
  <c r="D10" i="11" s="1"/>
  <c r="C8" i="11"/>
  <c r="E5" i="11"/>
  <c r="F5" i="11"/>
  <c r="G5" i="11"/>
  <c r="G7" i="11" s="1"/>
  <c r="H5" i="11"/>
  <c r="I5" i="11"/>
  <c r="D5" i="11"/>
  <c r="C5" i="11"/>
  <c r="C7" i="11" s="1"/>
  <c r="G26" i="11"/>
  <c r="Q23" i="11"/>
  <c r="S20" i="11"/>
  <c r="R27" i="11"/>
  <c r="P10" i="11"/>
  <c r="H14" i="11"/>
  <c r="T4" i="11"/>
  <c r="S4" i="11"/>
  <c r="R4" i="11"/>
  <c r="R23" i="11" s="1"/>
  <c r="Q4" i="11"/>
  <c r="Q10" i="11" s="1"/>
  <c r="P4" i="11"/>
  <c r="P13" i="11" s="1"/>
  <c r="O4" i="11"/>
  <c r="O10" i="11" s="1"/>
  <c r="N4" i="11"/>
  <c r="N23" i="11" s="1"/>
  <c r="I4" i="11"/>
  <c r="I7" i="11" s="1"/>
  <c r="H4" i="11"/>
  <c r="H10" i="11" s="1"/>
  <c r="G4" i="11"/>
  <c r="F4" i="11"/>
  <c r="E4" i="11"/>
  <c r="D4" i="11"/>
  <c r="C4" i="11"/>
  <c r="C10" i="11" s="1"/>
  <c r="R26" i="7"/>
  <c r="T20" i="7"/>
  <c r="R20" i="7"/>
  <c r="P24" i="7"/>
  <c r="P26" i="7" s="1"/>
  <c r="Q24" i="7"/>
  <c r="Q26" i="7" s="1"/>
  <c r="R24" i="7"/>
  <c r="S24" i="7"/>
  <c r="S26" i="7" s="1"/>
  <c r="T24" i="7"/>
  <c r="T26" i="7" s="1"/>
  <c r="P21" i="7"/>
  <c r="P23" i="7" s="1"/>
  <c r="Q21" i="7"/>
  <c r="R21" i="7"/>
  <c r="R23" i="7" s="1"/>
  <c r="S21" i="7"/>
  <c r="T21" i="7"/>
  <c r="T23" i="7" s="1"/>
  <c r="O24" i="7"/>
  <c r="N24" i="7"/>
  <c r="N26" i="7" s="1"/>
  <c r="O21" i="7"/>
  <c r="N21" i="7"/>
  <c r="N23" i="7" s="1"/>
  <c r="P18" i="7"/>
  <c r="P20" i="7" s="1"/>
  <c r="Q18" i="7"/>
  <c r="R18" i="7"/>
  <c r="R27" i="7" s="1"/>
  <c r="S18" i="7"/>
  <c r="S20" i="7" s="1"/>
  <c r="S29" i="7" s="1"/>
  <c r="T18" i="7"/>
  <c r="O18" i="7"/>
  <c r="O20" i="7" s="1"/>
  <c r="N18" i="7"/>
  <c r="N20" i="7" s="1"/>
  <c r="N10" i="7"/>
  <c r="P11" i="7"/>
  <c r="Q11" i="7"/>
  <c r="R11" i="7"/>
  <c r="R13" i="7" s="1"/>
  <c r="S11" i="7"/>
  <c r="T11" i="7"/>
  <c r="O11" i="7"/>
  <c r="N11" i="7"/>
  <c r="N13" i="7" s="1"/>
  <c r="P8" i="7"/>
  <c r="P10" i="7" s="1"/>
  <c r="Q8" i="7"/>
  <c r="Q10" i="7" s="1"/>
  <c r="R8" i="7"/>
  <c r="R10" i="7" s="1"/>
  <c r="S8" i="7"/>
  <c r="T8" i="7"/>
  <c r="T10" i="7" s="1"/>
  <c r="O8" i="7"/>
  <c r="N8" i="7"/>
  <c r="P5" i="7"/>
  <c r="Q5" i="7"/>
  <c r="Q7" i="7" s="1"/>
  <c r="R5" i="7"/>
  <c r="R7" i="7" s="1"/>
  <c r="S5" i="7"/>
  <c r="T5" i="7"/>
  <c r="O5" i="7"/>
  <c r="O7" i="7" s="1"/>
  <c r="N5" i="7"/>
  <c r="T4" i="7"/>
  <c r="S4" i="7"/>
  <c r="S23" i="7" s="1"/>
  <c r="R4" i="7"/>
  <c r="Q4" i="7"/>
  <c r="P4" i="7"/>
  <c r="O4" i="7"/>
  <c r="O23" i="7" s="1"/>
  <c r="N4" i="7"/>
  <c r="F20" i="7"/>
  <c r="C20" i="7"/>
  <c r="E24" i="7"/>
  <c r="E26" i="7" s="1"/>
  <c r="F24" i="7"/>
  <c r="F26" i="7" s="1"/>
  <c r="G24" i="7"/>
  <c r="G26" i="7" s="1"/>
  <c r="H24" i="7"/>
  <c r="I24" i="7"/>
  <c r="I26" i="7" s="1"/>
  <c r="D24" i="7"/>
  <c r="C24" i="7"/>
  <c r="C26" i="7" s="1"/>
  <c r="E21" i="7"/>
  <c r="E23" i="7" s="1"/>
  <c r="F21" i="7"/>
  <c r="F23" i="7" s="1"/>
  <c r="G21" i="7"/>
  <c r="G23" i="7" s="1"/>
  <c r="H21" i="7"/>
  <c r="I21" i="7"/>
  <c r="I27" i="7" s="1"/>
  <c r="D21" i="7"/>
  <c r="C21" i="7"/>
  <c r="C23" i="7" s="1"/>
  <c r="I18" i="7"/>
  <c r="I20" i="7" s="1"/>
  <c r="E18" i="7"/>
  <c r="E27" i="7" s="1"/>
  <c r="F18" i="7"/>
  <c r="G18" i="7"/>
  <c r="G20" i="7" s="1"/>
  <c r="H18" i="7"/>
  <c r="D18" i="7"/>
  <c r="D27" i="7" s="1"/>
  <c r="C18" i="7"/>
  <c r="E10" i="7"/>
  <c r="G10" i="7"/>
  <c r="E11" i="7"/>
  <c r="E13" i="7" s="1"/>
  <c r="F11" i="7"/>
  <c r="F13" i="7" s="1"/>
  <c r="G11" i="7"/>
  <c r="G13" i="7" s="1"/>
  <c r="H11" i="7"/>
  <c r="I11" i="7"/>
  <c r="I13" i="7" s="1"/>
  <c r="D11" i="7"/>
  <c r="C11" i="7"/>
  <c r="E8" i="7"/>
  <c r="F8" i="7"/>
  <c r="F10" i="7" s="1"/>
  <c r="G8" i="7"/>
  <c r="H8" i="7"/>
  <c r="I8" i="7"/>
  <c r="I10" i="7" s="1"/>
  <c r="D8" i="7"/>
  <c r="C8" i="7"/>
  <c r="C10" i="7" s="1"/>
  <c r="E5" i="7"/>
  <c r="E7" i="7" s="1"/>
  <c r="F5" i="7"/>
  <c r="G5" i="7"/>
  <c r="H5" i="7"/>
  <c r="I5" i="7"/>
  <c r="I7" i="7" s="1"/>
  <c r="D5" i="7"/>
  <c r="C5" i="7"/>
  <c r="I4" i="7"/>
  <c r="H4" i="7"/>
  <c r="G4" i="7"/>
  <c r="F4" i="7"/>
  <c r="F7" i="7" s="1"/>
  <c r="E4" i="7"/>
  <c r="D4" i="7"/>
  <c r="D7" i="7" s="1"/>
  <c r="C4" i="7"/>
  <c r="P20" i="4"/>
  <c r="Q20" i="4"/>
  <c r="R20" i="4"/>
  <c r="S20" i="4"/>
  <c r="T20" i="4"/>
  <c r="O20" i="4"/>
  <c r="P19" i="4"/>
  <c r="Q19" i="4"/>
  <c r="R19" i="4"/>
  <c r="S19" i="4"/>
  <c r="T19" i="4"/>
  <c r="O19" i="4"/>
  <c r="N20" i="4"/>
  <c r="N19" i="4"/>
  <c r="P18" i="4"/>
  <c r="Q18" i="4"/>
  <c r="R18" i="4"/>
  <c r="S18" i="4"/>
  <c r="T18" i="4"/>
  <c r="O18" i="4"/>
  <c r="P17" i="4"/>
  <c r="Q17" i="4"/>
  <c r="R17" i="4"/>
  <c r="S17" i="4"/>
  <c r="T17" i="4"/>
  <c r="O17" i="4"/>
  <c r="N18" i="4"/>
  <c r="N17" i="4"/>
  <c r="P16" i="4"/>
  <c r="Q16" i="4"/>
  <c r="R16" i="4"/>
  <c r="S16" i="4"/>
  <c r="T16" i="4"/>
  <c r="O16" i="4"/>
  <c r="P15" i="4"/>
  <c r="Q15" i="4"/>
  <c r="R15" i="4"/>
  <c r="S15" i="4"/>
  <c r="T15" i="4"/>
  <c r="O15" i="4"/>
  <c r="N16" i="4"/>
  <c r="N15" i="4"/>
  <c r="P14" i="4"/>
  <c r="Q14" i="4"/>
  <c r="R14" i="4"/>
  <c r="S14" i="4"/>
  <c r="T14" i="4"/>
  <c r="O14" i="4"/>
  <c r="P13" i="4"/>
  <c r="Q13" i="4"/>
  <c r="R13" i="4"/>
  <c r="S13" i="4"/>
  <c r="T13" i="4"/>
  <c r="O13" i="4"/>
  <c r="N14" i="4"/>
  <c r="N13" i="4"/>
  <c r="P12" i="4"/>
  <c r="Q12" i="4"/>
  <c r="R12" i="4"/>
  <c r="S12" i="4"/>
  <c r="T12" i="4"/>
  <c r="O12" i="4"/>
  <c r="P11" i="4"/>
  <c r="Q11" i="4"/>
  <c r="R11" i="4"/>
  <c r="S11" i="4"/>
  <c r="T11" i="4"/>
  <c r="O11" i="4"/>
  <c r="N12" i="4"/>
  <c r="N11" i="4"/>
  <c r="P10" i="4"/>
  <c r="Q10" i="4"/>
  <c r="R10" i="4"/>
  <c r="S10" i="4"/>
  <c r="T10" i="4"/>
  <c r="O10" i="4"/>
  <c r="P9" i="4"/>
  <c r="Q9" i="4"/>
  <c r="R9" i="4"/>
  <c r="S9" i="4"/>
  <c r="T9" i="4"/>
  <c r="O9" i="4"/>
  <c r="N10" i="4"/>
  <c r="N9" i="4"/>
  <c r="F7" i="11" l="1"/>
  <c r="Q14" i="11"/>
  <c r="G20" i="11"/>
  <c r="G29" i="11" s="1"/>
  <c r="G28" i="11" s="1"/>
  <c r="S23" i="11"/>
  <c r="H27" i="7"/>
  <c r="T14" i="7"/>
  <c r="M8" i="7"/>
  <c r="Q27" i="7"/>
  <c r="O27" i="7"/>
  <c r="P14" i="7"/>
  <c r="S14" i="7"/>
  <c r="N27" i="7"/>
  <c r="M27" i="7" s="1"/>
  <c r="F14" i="7"/>
  <c r="G27" i="7"/>
  <c r="M5" i="7"/>
  <c r="O14" i="7"/>
  <c r="M11" i="7"/>
  <c r="H7" i="11"/>
  <c r="I10" i="11"/>
  <c r="G13" i="11"/>
  <c r="G16" i="11" s="1"/>
  <c r="S13" i="11"/>
  <c r="F23" i="11"/>
  <c r="H23" i="11"/>
  <c r="H26" i="11"/>
  <c r="D7" i="11"/>
  <c r="E10" i="11"/>
  <c r="C20" i="11"/>
  <c r="C29" i="11" s="1"/>
  <c r="E27" i="11"/>
  <c r="N10" i="11"/>
  <c r="R7" i="11"/>
  <c r="F13" i="11"/>
  <c r="N13" i="11"/>
  <c r="S10" i="11"/>
  <c r="R10" i="11"/>
  <c r="O13" i="11"/>
  <c r="H13" i="11"/>
  <c r="S26" i="11"/>
  <c r="C13" i="11"/>
  <c r="D20" i="11"/>
  <c r="I23" i="11"/>
  <c r="E23" i="11"/>
  <c r="T13" i="11"/>
  <c r="O26" i="11"/>
  <c r="R13" i="11"/>
  <c r="R16" i="11" s="1"/>
  <c r="G10" i="11"/>
  <c r="D13" i="11"/>
  <c r="C26" i="11"/>
  <c r="G27" i="11"/>
  <c r="T10" i="11"/>
  <c r="T26" i="11"/>
  <c r="P16" i="11"/>
  <c r="I16" i="11"/>
  <c r="R29" i="7"/>
  <c r="H20" i="7"/>
  <c r="H13" i="7"/>
  <c r="H14" i="7"/>
  <c r="H7" i="7"/>
  <c r="H16" i="7" s="1"/>
  <c r="H15" i="7" s="1"/>
  <c r="R28" i="7"/>
  <c r="B5" i="7"/>
  <c r="N29" i="7"/>
  <c r="N28" i="7" s="1"/>
  <c r="D13" i="7"/>
  <c r="D26" i="7"/>
  <c r="D23" i="7"/>
  <c r="H10" i="7"/>
  <c r="B8" i="7"/>
  <c r="C13" i="7"/>
  <c r="B11" i="7"/>
  <c r="E14" i="7"/>
  <c r="H26" i="7"/>
  <c r="H29" i="7" s="1"/>
  <c r="H28" i="7" s="1"/>
  <c r="H23" i="7"/>
  <c r="T29" i="7"/>
  <c r="G14" i="7"/>
  <c r="D10" i="7"/>
  <c r="I14" i="7"/>
  <c r="R16" i="7"/>
  <c r="P29" i="7"/>
  <c r="F29" i="7"/>
  <c r="N7" i="7"/>
  <c r="N16" i="7" s="1"/>
  <c r="Q14" i="7"/>
  <c r="Q23" i="7"/>
  <c r="S27" i="7"/>
  <c r="S28" i="7" s="1"/>
  <c r="D14" i="7"/>
  <c r="G7" i="7"/>
  <c r="E20" i="7"/>
  <c r="C27" i="7"/>
  <c r="F27" i="7"/>
  <c r="O10" i="7"/>
  <c r="S10" i="7"/>
  <c r="O13" i="7"/>
  <c r="S13" i="7"/>
  <c r="N14" i="7"/>
  <c r="N15" i="7" s="1"/>
  <c r="R14" i="7"/>
  <c r="Q20" i="7"/>
  <c r="O26" i="7"/>
  <c r="O29" i="7" s="1"/>
  <c r="P27" i="7"/>
  <c r="T27" i="7"/>
  <c r="T28" i="7" s="1"/>
  <c r="C29" i="7"/>
  <c r="C28" i="7" s="1"/>
  <c r="I23" i="7"/>
  <c r="Q13" i="7"/>
  <c r="Q16" i="7" s="1"/>
  <c r="C7" i="7"/>
  <c r="D20" i="7"/>
  <c r="D29" i="7" s="1"/>
  <c r="D28" i="7" s="1"/>
  <c r="S7" i="7"/>
  <c r="P13" i="7"/>
  <c r="T13" i="7"/>
  <c r="C14" i="7"/>
  <c r="P7" i="7"/>
  <c r="T7" i="7"/>
  <c r="I29" i="7"/>
  <c r="I28" i="7" s="1"/>
  <c r="E29" i="7"/>
  <c r="E28" i="7" s="1"/>
  <c r="G29" i="7"/>
  <c r="G28" i="7" s="1"/>
  <c r="E16" i="7"/>
  <c r="G16" i="7"/>
  <c r="G15" i="7" s="1"/>
  <c r="I16" i="7"/>
  <c r="I15" i="7" s="1"/>
  <c r="F16" i="7"/>
  <c r="F15" i="7" s="1"/>
  <c r="D16" i="7"/>
  <c r="D15" i="7" s="1"/>
  <c r="C16" i="7"/>
  <c r="O27" i="11"/>
  <c r="T27" i="11"/>
  <c r="P27" i="11"/>
  <c r="O23" i="11"/>
  <c r="O29" i="11" s="1"/>
  <c r="N27" i="11"/>
  <c r="O14" i="11"/>
  <c r="M11" i="11"/>
  <c r="P14" i="11"/>
  <c r="P15" i="11" s="1"/>
  <c r="R14" i="11"/>
  <c r="M8" i="11"/>
  <c r="M5" i="11"/>
  <c r="C27" i="11"/>
  <c r="D27" i="11"/>
  <c r="D14" i="11"/>
  <c r="B11" i="11"/>
  <c r="I14" i="11"/>
  <c r="E14" i="11"/>
  <c r="E7" i="11"/>
  <c r="E16" i="11" s="1"/>
  <c r="E15" i="11" s="1"/>
  <c r="C16" i="11"/>
  <c r="F16" i="11"/>
  <c r="H16" i="11"/>
  <c r="H15" i="11" s="1"/>
  <c r="I27" i="11"/>
  <c r="N7" i="11"/>
  <c r="T7" i="11"/>
  <c r="F14" i="11"/>
  <c r="N14" i="11"/>
  <c r="F20" i="11"/>
  <c r="T20" i="11"/>
  <c r="D23" i="11"/>
  <c r="E26" i="11"/>
  <c r="I26" i="11"/>
  <c r="Q26" i="11"/>
  <c r="B5" i="11"/>
  <c r="B8" i="11"/>
  <c r="G14" i="11"/>
  <c r="P20" i="11"/>
  <c r="T23" i="11"/>
  <c r="F26" i="11"/>
  <c r="N26" i="11"/>
  <c r="R26" i="11"/>
  <c r="D26" i="11"/>
  <c r="P26" i="11"/>
  <c r="N20" i="11"/>
  <c r="Q7" i="11"/>
  <c r="Q16" i="11" s="1"/>
  <c r="C14" i="11"/>
  <c r="E20" i="11"/>
  <c r="I20" i="11"/>
  <c r="Q27" i="11"/>
  <c r="Q20" i="11"/>
  <c r="H20" i="11"/>
  <c r="R20" i="11"/>
  <c r="O7" i="11"/>
  <c r="O16" i="11" s="1"/>
  <c r="S7" i="11"/>
  <c r="M14" i="7"/>
  <c r="O22" i="3"/>
  <c r="P22" i="3"/>
  <c r="Q22" i="3"/>
  <c r="R22" i="3"/>
  <c r="S22" i="3"/>
  <c r="N22" i="3"/>
  <c r="O20" i="3"/>
  <c r="P20" i="3"/>
  <c r="Q20" i="3"/>
  <c r="R20" i="3"/>
  <c r="S20" i="3"/>
  <c r="N20" i="3"/>
  <c r="O18" i="3"/>
  <c r="P18" i="3"/>
  <c r="Q18" i="3"/>
  <c r="R18" i="3"/>
  <c r="S18" i="3"/>
  <c r="N18" i="3"/>
  <c r="M22" i="3"/>
  <c r="M20" i="3"/>
  <c r="M18" i="3"/>
  <c r="O16" i="3"/>
  <c r="P16" i="3"/>
  <c r="Q16" i="3"/>
  <c r="R16" i="3"/>
  <c r="S16" i="3"/>
  <c r="N16" i="3"/>
  <c r="M16" i="3"/>
  <c r="O14" i="3"/>
  <c r="P14" i="3"/>
  <c r="Q14" i="3"/>
  <c r="R14" i="3"/>
  <c r="S14" i="3"/>
  <c r="N14" i="3"/>
  <c r="M14" i="3"/>
  <c r="O12" i="3"/>
  <c r="P12" i="3"/>
  <c r="Q12" i="3"/>
  <c r="R12" i="3"/>
  <c r="S12" i="3"/>
  <c r="N12" i="3"/>
  <c r="M12" i="3"/>
  <c r="H29" i="11" l="1"/>
  <c r="N16" i="11"/>
  <c r="S29" i="11"/>
  <c r="S28" i="11" s="1"/>
  <c r="D16" i="11"/>
  <c r="B16" i="11" s="1"/>
  <c r="C17" i="11" s="1"/>
  <c r="C32" i="11" s="1"/>
  <c r="E15" i="7"/>
  <c r="Q29" i="7"/>
  <c r="M29" i="7" s="1"/>
  <c r="T30" i="7" s="1"/>
  <c r="T33" i="7" s="1"/>
  <c r="S16" i="11"/>
  <c r="M16" i="11" s="1"/>
  <c r="S17" i="11" s="1"/>
  <c r="S32" i="11" s="1"/>
  <c r="T16" i="11"/>
  <c r="R29" i="11"/>
  <c r="R28" i="11" s="1"/>
  <c r="F15" i="11"/>
  <c r="I15" i="11"/>
  <c r="P28" i="7"/>
  <c r="O16" i="7"/>
  <c r="P16" i="7"/>
  <c r="S16" i="7"/>
  <c r="S15" i="7" s="1"/>
  <c r="T16" i="7"/>
  <c r="T15" i="7" s="1"/>
  <c r="O28" i="7"/>
  <c r="O15" i="7"/>
  <c r="F28" i="7"/>
  <c r="J28" i="7" s="1"/>
  <c r="B14" i="7"/>
  <c r="B27" i="7"/>
  <c r="R15" i="7"/>
  <c r="Q15" i="7"/>
  <c r="Q28" i="7"/>
  <c r="B29" i="7"/>
  <c r="I30" i="7" s="1"/>
  <c r="I33" i="7" s="1"/>
  <c r="B16" i="7"/>
  <c r="I17" i="7" s="1"/>
  <c r="I32" i="7" s="1"/>
  <c r="C15" i="7"/>
  <c r="F30" i="7"/>
  <c r="F33" i="7" s="1"/>
  <c r="G30" i="7"/>
  <c r="G33" i="7" s="1"/>
  <c r="D30" i="7"/>
  <c r="D33" i="7" s="1"/>
  <c r="H30" i="7"/>
  <c r="H33" i="7" s="1"/>
  <c r="Q29" i="11"/>
  <c r="Q28" i="11" s="1"/>
  <c r="O28" i="11"/>
  <c r="R15" i="11"/>
  <c r="I29" i="11"/>
  <c r="I28" i="11" s="1"/>
  <c r="E29" i="11"/>
  <c r="E28" i="11" s="1"/>
  <c r="G15" i="11"/>
  <c r="N29" i="11"/>
  <c r="N28" i="11" s="1"/>
  <c r="D29" i="11"/>
  <c r="D28" i="11" s="1"/>
  <c r="T29" i="11"/>
  <c r="N15" i="11"/>
  <c r="M14" i="11"/>
  <c r="O15" i="11"/>
  <c r="S15" i="11"/>
  <c r="C15" i="11"/>
  <c r="B14" i="11"/>
  <c r="P29" i="11"/>
  <c r="F29" i="11"/>
  <c r="M27" i="11"/>
  <c r="Q15" i="11"/>
  <c r="C28" i="11"/>
  <c r="B27" i="11"/>
  <c r="T15" i="11"/>
  <c r="H28" i="11"/>
  <c r="O21" i="3"/>
  <c r="P21" i="3"/>
  <c r="Q21" i="3"/>
  <c r="R21" i="3"/>
  <c r="S21" i="3"/>
  <c r="N21" i="3"/>
  <c r="M21" i="3"/>
  <c r="O19" i="3"/>
  <c r="P19" i="3"/>
  <c r="Q19" i="3"/>
  <c r="R19" i="3"/>
  <c r="S19" i="3"/>
  <c r="N19" i="3"/>
  <c r="M19" i="3"/>
  <c r="O17" i="3"/>
  <c r="P17" i="3"/>
  <c r="Q17" i="3"/>
  <c r="R17" i="3"/>
  <c r="S17" i="3"/>
  <c r="N17" i="3"/>
  <c r="M17" i="3"/>
  <c r="M15" i="3"/>
  <c r="O15" i="3"/>
  <c r="P15" i="3"/>
  <c r="Q15" i="3"/>
  <c r="R15" i="3"/>
  <c r="S15" i="3"/>
  <c r="N15" i="3"/>
  <c r="O13" i="3"/>
  <c r="P13" i="3"/>
  <c r="Q13" i="3"/>
  <c r="R13" i="3"/>
  <c r="S13" i="3"/>
  <c r="N13" i="3"/>
  <c r="M13" i="3"/>
  <c r="S11" i="3"/>
  <c r="R11" i="3"/>
  <c r="O11" i="3"/>
  <c r="P11" i="3"/>
  <c r="Q11" i="3"/>
  <c r="N11" i="3"/>
  <c r="M11" i="3"/>
  <c r="D15" i="11" l="1"/>
  <c r="J15" i="11"/>
  <c r="M16" i="7"/>
  <c r="B29" i="11"/>
  <c r="C30" i="11" s="1"/>
  <c r="C33" i="11" s="1"/>
  <c r="Q17" i="7"/>
  <c r="Q32" i="7" s="1"/>
  <c r="R17" i="7"/>
  <c r="R32" i="7" s="1"/>
  <c r="P15" i="7"/>
  <c r="N17" i="7"/>
  <c r="N32" i="7" s="1"/>
  <c r="S17" i="7"/>
  <c r="S32" i="7" s="1"/>
  <c r="P17" i="7"/>
  <c r="P32" i="7" s="1"/>
  <c r="T17" i="7"/>
  <c r="T32" i="7" s="1"/>
  <c r="U15" i="7"/>
  <c r="O17" i="7"/>
  <c r="O32" i="7" s="1"/>
  <c r="N30" i="7"/>
  <c r="N33" i="7" s="1"/>
  <c r="Q30" i="7"/>
  <c r="Q33" i="7" s="1"/>
  <c r="O30" i="7"/>
  <c r="O33" i="7" s="1"/>
  <c r="U28" i="7"/>
  <c r="M34" i="7"/>
  <c r="R30" i="7"/>
  <c r="R33" i="7" s="1"/>
  <c r="S30" i="7"/>
  <c r="S33" i="7" s="1"/>
  <c r="E30" i="7"/>
  <c r="E33" i="7" s="1"/>
  <c r="C30" i="7"/>
  <c r="C33" i="7" s="1"/>
  <c r="F17" i="7"/>
  <c r="F32" i="7" s="1"/>
  <c r="P30" i="7"/>
  <c r="P33" i="7" s="1"/>
  <c r="G17" i="7"/>
  <c r="G32" i="7" s="1"/>
  <c r="D17" i="7"/>
  <c r="D32" i="7" s="1"/>
  <c r="B34" i="7"/>
  <c r="E17" i="7"/>
  <c r="E32" i="7" s="1"/>
  <c r="J15" i="7"/>
  <c r="J33" i="7" s="1"/>
  <c r="C17" i="7"/>
  <c r="C32" i="7" s="1"/>
  <c r="H17" i="7"/>
  <c r="H32" i="7" s="1"/>
  <c r="I17" i="11"/>
  <c r="I32" i="11" s="1"/>
  <c r="F17" i="11"/>
  <c r="F32" i="11" s="1"/>
  <c r="E17" i="11"/>
  <c r="E32" i="11" s="1"/>
  <c r="H17" i="11"/>
  <c r="H32" i="11" s="1"/>
  <c r="T17" i="11"/>
  <c r="T32" i="11" s="1"/>
  <c r="O17" i="11"/>
  <c r="O32" i="11" s="1"/>
  <c r="Q17" i="11"/>
  <c r="Q32" i="11" s="1"/>
  <c r="H30" i="11"/>
  <c r="H33" i="11" s="1"/>
  <c r="G17" i="11"/>
  <c r="G32" i="11" s="1"/>
  <c r="D17" i="11"/>
  <c r="D32" i="11" s="1"/>
  <c r="E30" i="11"/>
  <c r="E33" i="11" s="1"/>
  <c r="T28" i="11"/>
  <c r="U15" i="11"/>
  <c r="F30" i="11"/>
  <c r="F33" i="11" s="1"/>
  <c r="F28" i="11"/>
  <c r="J28" i="11" s="1"/>
  <c r="J33" i="11" s="1"/>
  <c r="P17" i="11"/>
  <c r="P32" i="11" s="1"/>
  <c r="R17" i="11"/>
  <c r="R32" i="11" s="1"/>
  <c r="B34" i="11"/>
  <c r="G30" i="11"/>
  <c r="G33" i="11" s="1"/>
  <c r="I30" i="11"/>
  <c r="I33" i="11" s="1"/>
  <c r="P28" i="11"/>
  <c r="N17" i="11"/>
  <c r="N32" i="11" s="1"/>
  <c r="M29" i="11"/>
  <c r="P30" i="11" s="1"/>
  <c r="P33" i="11" s="1"/>
  <c r="D30" i="11"/>
  <c r="D33" i="11" s="1"/>
  <c r="D26" i="4"/>
  <c r="E26" i="4"/>
  <c r="F26" i="4"/>
  <c r="G26" i="4"/>
  <c r="H26" i="4"/>
  <c r="I26" i="4"/>
  <c r="J26" i="4"/>
  <c r="E25" i="4"/>
  <c r="F25" i="4"/>
  <c r="G25" i="4"/>
  <c r="H25" i="4"/>
  <c r="I25" i="4"/>
  <c r="J25" i="4"/>
  <c r="D25" i="4"/>
  <c r="C26" i="4"/>
  <c r="C25" i="4"/>
  <c r="E24" i="4"/>
  <c r="F24" i="4"/>
  <c r="G24" i="4"/>
  <c r="H24" i="4"/>
  <c r="I24" i="4"/>
  <c r="J24" i="4"/>
  <c r="D24" i="4"/>
  <c r="C24" i="4"/>
  <c r="D22" i="4"/>
  <c r="E22" i="4"/>
  <c r="F22" i="4"/>
  <c r="G22" i="4"/>
  <c r="H22" i="4"/>
  <c r="I22" i="4"/>
  <c r="J22" i="4"/>
  <c r="K22" i="4"/>
  <c r="C22" i="4"/>
  <c r="D21" i="4"/>
  <c r="E21" i="4"/>
  <c r="F21" i="4"/>
  <c r="G21" i="4"/>
  <c r="H21" i="4"/>
  <c r="I21" i="4"/>
  <c r="J21" i="4"/>
  <c r="K21" i="4"/>
  <c r="C21" i="4"/>
  <c r="E19" i="4"/>
  <c r="F19" i="4"/>
  <c r="G19" i="4"/>
  <c r="H19" i="4"/>
  <c r="I19" i="4"/>
  <c r="J19" i="4"/>
  <c r="D19" i="4"/>
  <c r="C19" i="4"/>
  <c r="E18" i="4"/>
  <c r="F18" i="4"/>
  <c r="G18" i="4"/>
  <c r="H18" i="4"/>
  <c r="I18" i="4"/>
  <c r="J18" i="4"/>
  <c r="D18" i="4"/>
  <c r="C18" i="4"/>
  <c r="E17" i="4"/>
  <c r="F17" i="4"/>
  <c r="G17" i="4"/>
  <c r="H17" i="4"/>
  <c r="I17" i="4"/>
  <c r="J17" i="4"/>
  <c r="D17" i="4"/>
  <c r="C17" i="4"/>
  <c r="D15" i="4"/>
  <c r="E15" i="4"/>
  <c r="F15" i="4"/>
  <c r="G15" i="4"/>
  <c r="H15" i="4"/>
  <c r="I15" i="4"/>
  <c r="J15" i="4"/>
  <c r="K15" i="4"/>
  <c r="C15" i="4"/>
  <c r="D14" i="4"/>
  <c r="E14" i="4"/>
  <c r="F14" i="4"/>
  <c r="G14" i="4"/>
  <c r="H14" i="4"/>
  <c r="I14" i="4"/>
  <c r="J14" i="4"/>
  <c r="K14" i="4"/>
  <c r="C14" i="4"/>
  <c r="C47" i="3"/>
  <c r="E47" i="3"/>
  <c r="F47" i="3"/>
  <c r="G47" i="3"/>
  <c r="H47" i="3"/>
  <c r="I47" i="3"/>
  <c r="D47" i="3"/>
  <c r="D42" i="3"/>
  <c r="E42" i="3"/>
  <c r="D49" i="3" s="1"/>
  <c r="F42" i="3"/>
  <c r="E49" i="3" s="1"/>
  <c r="G42" i="3"/>
  <c r="F49" i="3" s="1"/>
  <c r="H42" i="3"/>
  <c r="G49" i="3" s="1"/>
  <c r="I42" i="3"/>
  <c r="H49" i="3" s="1"/>
  <c r="J42" i="3"/>
  <c r="I49" i="3" s="1"/>
  <c r="K42" i="3"/>
  <c r="C42" i="3"/>
  <c r="C49" i="3" s="1"/>
  <c r="D41" i="3"/>
  <c r="E41" i="3"/>
  <c r="D48" i="3" s="1"/>
  <c r="F41" i="3"/>
  <c r="E48" i="3" s="1"/>
  <c r="G41" i="3"/>
  <c r="F48" i="3" s="1"/>
  <c r="H41" i="3"/>
  <c r="G48" i="3" s="1"/>
  <c r="I41" i="3"/>
  <c r="H48" i="3" s="1"/>
  <c r="J41" i="3"/>
  <c r="I48" i="3" s="1"/>
  <c r="K41" i="3"/>
  <c r="C41" i="3"/>
  <c r="I30" i="3"/>
  <c r="E30" i="3"/>
  <c r="F30" i="3"/>
  <c r="G30" i="3"/>
  <c r="H30" i="3"/>
  <c r="D30" i="3"/>
  <c r="C25" i="3"/>
  <c r="D24" i="3"/>
  <c r="E24" i="3"/>
  <c r="D31" i="3" s="1"/>
  <c r="F24" i="3"/>
  <c r="E31" i="3" s="1"/>
  <c r="G24" i="3"/>
  <c r="F31" i="3" s="1"/>
  <c r="H24" i="3"/>
  <c r="G31" i="3" s="1"/>
  <c r="I24" i="3"/>
  <c r="H31" i="3" s="1"/>
  <c r="J24" i="3"/>
  <c r="I31" i="3" s="1"/>
  <c r="C24" i="3"/>
  <c r="D25" i="3"/>
  <c r="E25" i="3"/>
  <c r="D32" i="3" s="1"/>
  <c r="F25" i="3"/>
  <c r="E32" i="3" s="1"/>
  <c r="G25" i="3"/>
  <c r="F32" i="3" s="1"/>
  <c r="H25" i="3"/>
  <c r="G32" i="3" s="1"/>
  <c r="I25" i="3"/>
  <c r="H32" i="3" s="1"/>
  <c r="J25" i="3"/>
  <c r="I32" i="3" s="1"/>
  <c r="K25" i="3"/>
  <c r="K24" i="3"/>
  <c r="C30" i="3"/>
  <c r="B33" i="7" l="1"/>
  <c r="M32" i="7"/>
  <c r="U33" i="7"/>
  <c r="M33" i="7"/>
  <c r="M35" i="7" s="1"/>
  <c r="M37" i="7" s="1"/>
  <c r="B32" i="7"/>
  <c r="B35" i="7" s="1"/>
  <c r="B37" i="7" s="1"/>
  <c r="B33" i="11"/>
  <c r="B32" i="11"/>
  <c r="M32" i="11"/>
  <c r="M34" i="11"/>
  <c r="O30" i="11"/>
  <c r="O33" i="11" s="1"/>
  <c r="S30" i="11"/>
  <c r="S33" i="11" s="1"/>
  <c r="N30" i="11"/>
  <c r="N33" i="11" s="1"/>
  <c r="R30" i="11"/>
  <c r="R33" i="11" s="1"/>
  <c r="Q30" i="11"/>
  <c r="Q33" i="11" s="1"/>
  <c r="U28" i="11"/>
  <c r="U33" i="11" s="1"/>
  <c r="T30" i="11"/>
  <c r="T33" i="11" s="1"/>
  <c r="C48" i="3"/>
  <c r="C32" i="3"/>
  <c r="C31" i="3"/>
  <c r="E10" i="4"/>
  <c r="F10" i="4"/>
  <c r="G10" i="4"/>
  <c r="H10" i="4"/>
  <c r="I10" i="4"/>
  <c r="J10" i="4"/>
  <c r="D10" i="4"/>
  <c r="C10" i="4"/>
  <c r="B35" i="11" l="1"/>
  <c r="B37" i="11" s="1"/>
  <c r="M33" i="11"/>
  <c r="M35" i="11" s="1"/>
  <c r="M37" i="11" s="1"/>
  <c r="E12" i="4"/>
  <c r="F12" i="4"/>
  <c r="G12" i="4"/>
  <c r="H12" i="4"/>
  <c r="I12" i="4"/>
  <c r="J12" i="4"/>
  <c r="D12" i="4"/>
  <c r="C12" i="4"/>
  <c r="E11" i="4"/>
  <c r="F11" i="4"/>
  <c r="G11" i="4"/>
  <c r="H11" i="4"/>
  <c r="I11" i="4"/>
  <c r="J11" i="4"/>
  <c r="D11" i="4"/>
  <c r="C11" i="4"/>
  <c r="J21" i="3" l="1"/>
  <c r="C22" i="3"/>
  <c r="K20" i="3"/>
  <c r="K19" i="3"/>
  <c r="K18" i="3"/>
  <c r="I16" i="3"/>
  <c r="H16" i="3"/>
  <c r="G16" i="3"/>
  <c r="F16" i="3"/>
  <c r="E16" i="3"/>
  <c r="D16" i="3"/>
  <c r="K21" i="3" l="1"/>
  <c r="D22" i="3"/>
  <c r="E22" i="3" s="1"/>
  <c r="F22" i="3" s="1"/>
  <c r="G22" i="3" s="1"/>
  <c r="H22" i="3" s="1"/>
  <c r="I22" i="3" s="1"/>
  <c r="J22" i="3" s="1"/>
  <c r="K8" i="4"/>
  <c r="J8" i="4"/>
  <c r="I8" i="4"/>
  <c r="H8" i="4"/>
  <c r="G8" i="4"/>
  <c r="F8" i="4"/>
  <c r="E8" i="4"/>
  <c r="D8" i="4"/>
  <c r="C8" i="4"/>
  <c r="K7" i="4"/>
  <c r="K9" i="4" s="1"/>
  <c r="J7" i="4"/>
  <c r="I7" i="4"/>
  <c r="I9" i="4" s="1"/>
  <c r="H7" i="4"/>
  <c r="G7" i="4"/>
  <c r="F7" i="4"/>
  <c r="F9" i="4" s="1"/>
  <c r="E7" i="4"/>
  <c r="E9" i="4" s="1"/>
  <c r="D7" i="4"/>
  <c r="D9" i="4" s="1"/>
  <c r="C7" i="4"/>
  <c r="C9" i="4" s="1"/>
  <c r="E13" i="3"/>
  <c r="F13" i="3"/>
  <c r="G13" i="3"/>
  <c r="H13" i="3"/>
  <c r="I13" i="3"/>
  <c r="D13" i="3"/>
  <c r="C13" i="3"/>
  <c r="J9" i="4" l="1"/>
  <c r="H9" i="4"/>
  <c r="G9" i="4"/>
  <c r="D8" i="3"/>
  <c r="E8" i="3"/>
  <c r="F8" i="3"/>
  <c r="G8" i="3"/>
  <c r="H8" i="3"/>
  <c r="I8" i="3"/>
  <c r="J8" i="3"/>
  <c r="K8" i="3"/>
  <c r="K7" i="3"/>
  <c r="D7" i="3"/>
  <c r="E7" i="3"/>
  <c r="E9" i="3" s="1"/>
  <c r="F7" i="3"/>
  <c r="F9" i="3" s="1"/>
  <c r="G7" i="3"/>
  <c r="H7" i="3"/>
  <c r="I7" i="3"/>
  <c r="J7" i="3"/>
  <c r="J9" i="3" s="1"/>
  <c r="C7" i="3"/>
  <c r="C8" i="3"/>
  <c r="G9" i="3" l="1"/>
  <c r="C11" i="3"/>
  <c r="D9" i="3"/>
  <c r="K9" i="3"/>
  <c r="H9" i="3"/>
  <c r="I9" i="3"/>
  <c r="C10" i="3"/>
  <c r="C9" i="3"/>
  <c r="C16" i="3" s="1"/>
</calcChain>
</file>

<file path=xl/sharedStrings.xml><?xml version="1.0" encoding="utf-8"?>
<sst xmlns="http://schemas.openxmlformats.org/spreadsheetml/2006/main" count="15875" uniqueCount="413">
  <si>
    <t>MATURITY PROFILE OF SELECT  ITEMS OF LIABILITIES AND ASSETS OF SCHEDULED COMMERCIAL BANKS</t>
  </si>
  <si>
    <t>(Amount in ` Crore)</t>
  </si>
  <si>
    <t>Year</t>
  </si>
  <si>
    <t>Bank</t>
  </si>
  <si>
    <t>Deposits</t>
  </si>
  <si>
    <t>Total of Deposits</t>
  </si>
  <si>
    <t>Borrowings</t>
  </si>
  <si>
    <t>Total Of Borrowings</t>
  </si>
  <si>
    <t>Investments (at book value)</t>
  </si>
  <si>
    <t>Total of Investments (at book value)</t>
  </si>
  <si>
    <t>Foreign Currency Assets</t>
  </si>
  <si>
    <t>Total of Foreign Currency Assets</t>
  </si>
  <si>
    <t>Foreign Currency Liabilities</t>
  </si>
  <si>
    <t>Total of Foreign Currency Liabilities</t>
  </si>
  <si>
    <t>Loans and Advances</t>
  </si>
  <si>
    <t>Total of Loans and Advances</t>
  </si>
  <si>
    <t>a)  1 - 14 days</t>
  </si>
  <si>
    <t>b)  15 - 28 days</t>
  </si>
  <si>
    <t>c)  29 days to 3 months</t>
  </si>
  <si>
    <t>d)  Over 3 months to 6 months</t>
  </si>
  <si>
    <t>e)  Over 6 months to 1 year</t>
  </si>
  <si>
    <t>f)  Over 1 year to 3 years</t>
  </si>
  <si>
    <t>g)  Over 3 years to 5 years</t>
  </si>
  <si>
    <t>h)  Over 5 years</t>
  </si>
  <si>
    <t>f)   Over 1 year to 3 years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</si>
  <si>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</si>
  <si>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</si>
  <si>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</si>
  <si>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</si>
  <si>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</si>
  <si>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</si>
  <si>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</si>
  <si>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</si>
  <si>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</si>
  <si>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</si>
  <si>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</si>
  <si>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</si>
  <si>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</si>
  <si>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</si>
  <si>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</si>
  <si>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</si>
  <si>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</si>
  <si>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</si>
  <si>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</si>
  <si>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</si>
  <si>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</si>
  <si>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</si>
  <si>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</si>
  <si>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</si>
  <si>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</si>
  <si>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</si>
  <si>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</si>
  <si>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</si>
  <si>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</si>
  <si>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</si>
  <si>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</si>
  <si>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</si>
  <si>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</si>
  <si>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</si>
  <si>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</si>
  <si>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</si>
  <si>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</si>
  <si>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</si>
  <si>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</si>
  <si>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</si>
  <si>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</si>
  <si>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</si>
  <si>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</si>
  <si>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</si>
  <si>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</si>
  <si>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</si>
  <si>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</si>
  <si>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</si>
  <si>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</si>
  <si>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</si>
  <si>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</si>
  <si>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</si>
  <si>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</si>
  <si>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</si>
  <si>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ALLAHABAD BANK</t>
  </si>
  <si>
    <t>-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</si>
  <si>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</si>
  <si>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</si>
  <si>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</si>
  <si>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</si>
  <si>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</si>
  <si>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</si>
  <si>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</si>
  <si>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</si>
  <si>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</si>
  <si>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</si>
  <si>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</si>
  <si>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</si>
  <si>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</si>
  <si>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STATE BANK OF INDIA</t>
  </si>
  <si>
    <t>SYNDICATE BANK</t>
  </si>
  <si>
    <t>UCO BANK</t>
  </si>
  <si>
    <t>UNION BANK OF INDIA</t>
  </si>
  <si>
    <t>UNITED BANK OF INDIA</t>
  </si>
  <si>
    <t>VIJAYA BANK</t>
  </si>
  <si>
    <t>PUBLIC SECTOR BANKS</t>
  </si>
  <si>
    <t>AXIS BANK LIMITED</t>
  </si>
  <si>
    <t>BANDHAN BANK LIMITED</t>
  </si>
  <si>
    <t>CATHOLIC SYRIAN BANK LTD</t>
  </si>
  <si>
    <t>CITY UNION BANK LIMITED</t>
  </si>
  <si>
    <t>DCB BANK LIMITED</t>
  </si>
  <si>
    <t>FEDERAL BANK LTD</t>
  </si>
  <si>
    <t>HDFC BANK LTD.</t>
  </si>
  <si>
    <t>ICICI BANK LIMITED</t>
  </si>
  <si>
    <t>IDBI BANK LIMITED</t>
  </si>
  <si>
    <t>IDFC FIRST BANK LIMITED</t>
  </si>
  <si>
    <t>INDUSIND BANK LTD</t>
  </si>
  <si>
    <t>JAMMU &amp; KASHMIR BANK LTD</t>
  </si>
  <si>
    <t>KARNATAKA BANK LTD</t>
  </si>
  <si>
    <t>KARUR VYSYA BANK LTD</t>
  </si>
  <si>
    <t>KOTAK MAHINDRA BANK LTD.</t>
  </si>
  <si>
    <t>LAKSHMI VILAS BANK LTD</t>
  </si>
  <si>
    <t>NAINITAL BANK LTD</t>
  </si>
  <si>
    <t>RBL BANK LIMITED</t>
  </si>
  <si>
    <t>SOUTH INDIAN BANK LTD</t>
  </si>
  <si>
    <t>TAMILNAD MERCANTILE BANK LTD</t>
  </si>
  <si>
    <t>THE DHANALAKSHMI BANK LTD</t>
  </si>
  <si>
    <t>YES BANK LTD.</t>
  </si>
  <si>
    <t>PRIVATE SECTOR BANKS</t>
  </si>
  <si>
    <t>AB BANK LIMITED</t>
  </si>
  <si>
    <t>ABU DHABI COMMERCIAL BANK PJSC</t>
  </si>
  <si>
    <t>AMERICAN EXPRESS BANKING CORP.</t>
  </si>
  <si>
    <t>AUSTRALIA AND NEW ZEALAND BANKING GROUP LIMITED</t>
  </si>
  <si>
    <t>BANK OF AMERICA , NATIONAL ASSOCIATION</t>
  </si>
  <si>
    <t>BANK OF BAHRAIN &amp; KUWAIT B.S.C.</t>
  </si>
  <si>
    <t>BANK OF CEYLON</t>
  </si>
  <si>
    <t>BANK OF NOVA SCOTIA</t>
  </si>
  <si>
    <t>BARCLAYS BANK PLC</t>
  </si>
  <si>
    <t>BNP PARIBAS</t>
  </si>
  <si>
    <t>CITIBANK N.A</t>
  </si>
  <si>
    <t>COOPERATIEVE RABOBANK U.A.</t>
  </si>
  <si>
    <t>CREDIT AGRICOLE CORPORATE AND INVESTMENT BANK</t>
  </si>
  <si>
    <t>CREDIT SUISSE AG</t>
  </si>
  <si>
    <t>CTBC BANK CO., LTD.</t>
  </si>
  <si>
    <t>DBS BANK INDIA LTD.</t>
  </si>
  <si>
    <t>DEUTSCHE BANK AG</t>
  </si>
  <si>
    <t>DOHA BANK Q.P.S.C</t>
  </si>
  <si>
    <t>EMIRATES NBD BANK (P.J.S.C.)</t>
  </si>
  <si>
    <t>FIRST ABU DHABI BANK PJSC</t>
  </si>
  <si>
    <t>FIRSTRAND BANK LTD</t>
  </si>
  <si>
    <t>HONGKONG AND SHANGHAI BANKING CORPN.LTD.</t>
  </si>
  <si>
    <t>INDUSTRIAL AND COMMERCIAL BANK OF CHINA</t>
  </si>
  <si>
    <t>INDUSTRIAL BANK OF KOREA</t>
  </si>
  <si>
    <t>JPMORGAN CHASE BANK NATIONAL ASSOCIATION</t>
  </si>
  <si>
    <t>JSC VTB BANK</t>
  </si>
  <si>
    <t>KEB HANA BANK</t>
  </si>
  <si>
    <t>KRUNG THAI BANK PUBLIC COMPANY LIMITED</t>
  </si>
  <si>
    <t>MASHREQ BANK PSC</t>
  </si>
  <si>
    <t>MIZUHO BANK LTD</t>
  </si>
  <si>
    <t>MUFG Bank Ltd</t>
  </si>
  <si>
    <t>NATIONAL AUSTRALIA BANK</t>
  </si>
  <si>
    <t>PT BANK MAYBANK INDONESIA TBK</t>
  </si>
  <si>
    <t>QATAR NATIONAL BANK SAQ</t>
  </si>
  <si>
    <t>SBERBANK</t>
  </si>
  <si>
    <t>SBM BANK (INDIA) LTD.</t>
  </si>
  <si>
    <t>SHINHAN BANK</t>
  </si>
  <si>
    <t>SOCIETE GENERALE</t>
  </si>
  <si>
    <t>SONALI BANK</t>
  </si>
  <si>
    <t>STANDARD CHARTERED BANK</t>
  </si>
  <si>
    <t>SUMITOMO MITSUI BANKING CORPORATION</t>
  </si>
  <si>
    <t>THE ROYAL BANK OF SCOTLAND PLC</t>
  </si>
  <si>
    <t>UNITED OVERSEAS BANK LTD</t>
  </si>
  <si>
    <t>WESTPAC BANKING CORPORATION</t>
  </si>
  <si>
    <t>WOORI BANK</t>
  </si>
  <si>
    <t>FOREIGN BANKS</t>
  </si>
  <si>
    <t>AU SMALL FINANCE BANK LIMITED</t>
  </si>
  <si>
    <t>CAPITAL SMALL FINANCE BANK LIMITED</t>
  </si>
  <si>
    <t>EQUITAS SMALL FINANCE BANK LIMITED</t>
  </si>
  <si>
    <t>ESAF SMALL FINANCE BANK LIMITED</t>
  </si>
  <si>
    <t>SURYODAY SMALL FINANCE BANK LIMITED</t>
  </si>
  <si>
    <t>UJJIVAN SMALL FINANCE BANK LIMITED</t>
  </si>
  <si>
    <t>UTKARSH SMALL FINANCE BANK LIMITED</t>
  </si>
  <si>
    <t xml:space="preserve">SMALL FINANCE BANKS </t>
  </si>
  <si>
    <t>ALL SCHEDULED COMMERCIAL BANKS</t>
  </si>
  <si>
    <t>STATE BANK OF BIKANER AND JAIPUR</t>
  </si>
  <si>
    <t>STATE BANK OF HYDERABAD</t>
  </si>
  <si>
    <t>STATE BANK OF MYSORE</t>
  </si>
  <si>
    <t>STATE BANK OF PATIALA</t>
  </si>
  <si>
    <t>STATE BANK OF TRAVANCORE</t>
  </si>
  <si>
    <t>STATE BANK OF INDIA &amp; ITS ASSOCIATES</t>
  </si>
  <si>
    <t>BHARATIYA MAHILA BANK LTD.</t>
  </si>
  <si>
    <t>NATIONALISED BANKS</t>
  </si>
  <si>
    <t>COMMONWEALTH BANK OF AUSTRALIA</t>
  </si>
  <si>
    <t>KBC BANK NV</t>
  </si>
  <si>
    <t>State Bank of Bikaner &amp; Jaipur</t>
  </si>
  <si>
    <t>State Bank of Hyderabad</t>
  </si>
  <si>
    <t>State Bank of India</t>
  </si>
  <si>
    <t>State Bank of Mysore</t>
  </si>
  <si>
    <t>State Bank of Patiala</t>
  </si>
  <si>
    <t>State Bank of Travancore</t>
  </si>
  <si>
    <t xml:space="preserve">Allahabad Bank                </t>
  </si>
  <si>
    <t xml:space="preserve">Andhra Bank                   </t>
  </si>
  <si>
    <t>Bank of Baroda</t>
  </si>
  <si>
    <t>Bank of India</t>
  </si>
  <si>
    <t>Bank of Maharashtra</t>
  </si>
  <si>
    <t>Bharatiya Mahila Bank Ltd.</t>
  </si>
  <si>
    <t xml:space="preserve">Canara Bank                   </t>
  </si>
  <si>
    <t>Central Bank of India</t>
  </si>
  <si>
    <t xml:space="preserve">Corporation Bank              </t>
  </si>
  <si>
    <t xml:space="preserve">Dena Bank                     </t>
  </si>
  <si>
    <t>IDBI Bank Limited</t>
  </si>
  <si>
    <t xml:space="preserve">Indian Bank                   </t>
  </si>
  <si>
    <t xml:space="preserve">Indian Overseas Bank          </t>
  </si>
  <si>
    <t>Oriental Bank of Commerce</t>
  </si>
  <si>
    <t xml:space="preserve">Punjab and Sind Bank            </t>
  </si>
  <si>
    <t xml:space="preserve">Punjab National Bank          </t>
  </si>
  <si>
    <t xml:space="preserve">Syndicate Bank                </t>
  </si>
  <si>
    <t>UCO Bank</t>
  </si>
  <si>
    <t>Union Bank of India</t>
  </si>
  <si>
    <t>United Bank of India</t>
  </si>
  <si>
    <t xml:space="preserve">Vijaya Bank                   </t>
  </si>
  <si>
    <t>Axis Bank</t>
  </si>
  <si>
    <t>Catholic Syrian Bank ltd</t>
  </si>
  <si>
    <t>City Union Bank limited</t>
  </si>
  <si>
    <t xml:space="preserve">DCB Bank Limited       </t>
  </si>
  <si>
    <t>Dhanlaxmi Bank</t>
  </si>
  <si>
    <t>Federal Bank</t>
  </si>
  <si>
    <t xml:space="preserve">HDFC Bank </t>
  </si>
  <si>
    <t>ICICI Bank</t>
  </si>
  <si>
    <t xml:space="preserve">IndusInd Bank </t>
  </si>
  <si>
    <t>ING Vysya Bank</t>
  </si>
  <si>
    <t>Jammu &amp; Kashmir Bank ltd</t>
  </si>
  <si>
    <t>Karnataka Bank ltd</t>
  </si>
  <si>
    <t>Karur Vysya Bank</t>
  </si>
  <si>
    <t xml:space="preserve">Kotak Mahindra Bank ltd    </t>
  </si>
  <si>
    <t>Lakshmi Vilas Bank</t>
  </si>
  <si>
    <t xml:space="preserve">Nainital Bank             </t>
  </si>
  <si>
    <t>RBL</t>
  </si>
  <si>
    <t>South Indian Bank</t>
  </si>
  <si>
    <t>Tamilnad Mercantile Bank ltd</t>
  </si>
  <si>
    <t>Yes Bank ltd.</t>
  </si>
  <si>
    <t xml:space="preserve">AB Bank Limited          </t>
  </si>
  <si>
    <t xml:space="preserve">Abu Dhabi Commercial Bank     </t>
  </si>
  <si>
    <t>American Express Banking Corp.</t>
  </si>
  <si>
    <t>Australia and New Zealand Banking Group Limited</t>
  </si>
  <si>
    <t>Bank of America N.A.</t>
  </si>
  <si>
    <t>Bank of Bahrain &amp; Kuwait B.S.C.</t>
  </si>
  <si>
    <t>Bank of Ceylon</t>
  </si>
  <si>
    <t>Bank of Nova Scotia</t>
  </si>
  <si>
    <t>Barclays Bank Plc</t>
  </si>
  <si>
    <t>BNP Paribas</t>
  </si>
  <si>
    <t>Citibank N.A.</t>
  </si>
  <si>
    <t>Commonwealth Bank of Australia</t>
  </si>
  <si>
    <t>Cooperatieve Rabobank U.A.</t>
  </si>
  <si>
    <t>Credit Agricole</t>
  </si>
  <si>
    <t>Credit Suisse AG</t>
  </si>
  <si>
    <t xml:space="preserve">CTBC Bank </t>
  </si>
  <si>
    <t>DBS Bank India Ltd.</t>
  </si>
  <si>
    <t>Deutsche Bank AG</t>
  </si>
  <si>
    <t>Doha Bank Q.P.S.C</t>
  </si>
  <si>
    <t>FirstRand Bank ltd</t>
  </si>
  <si>
    <t>Hongkong and Shanghai Banking Corpn.Ltd.</t>
  </si>
  <si>
    <t>HSBC Bank Oman S.A.O.G.</t>
  </si>
  <si>
    <t>Industrial and Commercial Bank of China</t>
  </si>
  <si>
    <t>JP Morgan Chase Bank N.A.</t>
  </si>
  <si>
    <t>JSC VTB Bank</t>
  </si>
  <si>
    <t>KBC Bank NV</t>
  </si>
  <si>
    <t>Krung Thai Bank Public Company Limited</t>
  </si>
  <si>
    <t>Mashreq bank PSC</t>
  </si>
  <si>
    <t xml:space="preserve">Mizuho Bank ltd        </t>
  </si>
  <si>
    <t>MUFG Bank, Ltd.</t>
  </si>
  <si>
    <t>National Australia Bank</t>
  </si>
  <si>
    <t>PT Bank Maybank Indonesia TBK</t>
  </si>
  <si>
    <t>Royal Bank of Scotland N.V.</t>
  </si>
  <si>
    <t>Sberbank</t>
  </si>
  <si>
    <t>SBM Bank (India) Ltd</t>
  </si>
  <si>
    <t>Shinhan Bank</t>
  </si>
  <si>
    <t xml:space="preserve">Societe Generale              </t>
  </si>
  <si>
    <t xml:space="preserve">Sonali Bank                   </t>
  </si>
  <si>
    <t xml:space="preserve">Standard Chartered Bank       </t>
  </si>
  <si>
    <t>Sumitomo Mitsui Banking Corporation</t>
  </si>
  <si>
    <t>UBS AG</t>
  </si>
  <si>
    <t>United Overseas Bank ltd</t>
  </si>
  <si>
    <t xml:space="preserve">Westpac Banking Corporation </t>
  </si>
  <si>
    <t>Woori Bank</t>
  </si>
  <si>
    <t>SBI Commercial &amp; International Bank ltd</t>
  </si>
  <si>
    <t>State Bank of Indore</t>
  </si>
  <si>
    <t>Bank of Rajasthan Ltd</t>
  </si>
  <si>
    <t>State Bank of Saurashtra</t>
  </si>
  <si>
    <t xml:space="preserve">Centurion Bank of Punjab                 </t>
  </si>
  <si>
    <t xml:space="preserve">Lord Krishna Bank         </t>
  </si>
  <si>
    <t>Sangli Bank</t>
  </si>
  <si>
    <t xml:space="preserve">American Express Bank         </t>
  </si>
  <si>
    <t xml:space="preserve">Bharat Overseas Bank      </t>
  </si>
  <si>
    <t>Ganesh Bank of Kurundwad</t>
  </si>
  <si>
    <t>United Western Bank</t>
  </si>
  <si>
    <t>STATE BANK OF BIKANER &amp; JAIPUR</t>
  </si>
  <si>
    <t>STATE BANK OF INDORE</t>
  </si>
  <si>
    <t>STATE BANK OF SAURASHTRA</t>
  </si>
  <si>
    <t xml:space="preserve">ALLAHABAD BANK                </t>
  </si>
  <si>
    <t xml:space="preserve">ANDHRA BANK                   </t>
  </si>
  <si>
    <t xml:space="preserve">CANARA BANK                   </t>
  </si>
  <si>
    <t xml:space="preserve">CORPORATION BANK              </t>
  </si>
  <si>
    <t xml:space="preserve">DENA BANK                     </t>
  </si>
  <si>
    <t xml:space="preserve">INDIAN BANK                   </t>
  </si>
  <si>
    <t xml:space="preserve">INDIAN OVERSEAS BANK          </t>
  </si>
  <si>
    <t xml:space="preserve">PUNJAB AND SIND BANK            </t>
  </si>
  <si>
    <t xml:space="preserve">PUNJAB NATIONAL BANK          </t>
  </si>
  <si>
    <t xml:space="preserve">SYNDICATE BANK                </t>
  </si>
  <si>
    <t xml:space="preserve">VIJAYA BANK                   </t>
  </si>
  <si>
    <t>AXIS BANK</t>
  </si>
  <si>
    <t>BANK OF PUNJAB</t>
  </si>
  <si>
    <t>BANK OF RAJASTHAN LTD</t>
  </si>
  <si>
    <t xml:space="preserve">BHARAT OVERSEAS BANK      </t>
  </si>
  <si>
    <t xml:space="preserve">CENTURION BANK OF PUNJAB                 </t>
  </si>
  <si>
    <t xml:space="preserve">DCB BANK LIMITED       </t>
  </si>
  <si>
    <t>DHANLAXMI BANK</t>
  </si>
  <si>
    <t>FEDERAL BANK</t>
  </si>
  <si>
    <t>GANESH BANK OF KURUNDWAD</t>
  </si>
  <si>
    <t xml:space="preserve">HDFC BANK </t>
  </si>
  <si>
    <t>ICICI BANK</t>
  </si>
  <si>
    <t xml:space="preserve">INDUSIND BANK </t>
  </si>
  <si>
    <t>ING VYSYA BANK</t>
  </si>
  <si>
    <t>KARUR VYSYA BANK</t>
  </si>
  <si>
    <t xml:space="preserve">KOTAK MAHINDRA BANK LTD    </t>
  </si>
  <si>
    <t>LAKSHMI VILAS BANK</t>
  </si>
  <si>
    <t xml:space="preserve">LORD KRISHNA BANK         </t>
  </si>
  <si>
    <t xml:space="preserve">NAINITAL BANK             </t>
  </si>
  <si>
    <t>SANGLI BANK</t>
  </si>
  <si>
    <t>SBI COMMERCIAL &amp; INTERNATIONAL BANK LTD</t>
  </si>
  <si>
    <t>SOUTH INDIAN BANK</t>
  </si>
  <si>
    <t>UNITED WESTERN BANK</t>
  </si>
  <si>
    <t xml:space="preserve">AB BANK LIMITED          </t>
  </si>
  <si>
    <t xml:space="preserve">ABU DHABI COMMERCIAL BANK     </t>
  </si>
  <si>
    <t xml:space="preserve">AMERICAN EXPRESS BANK         </t>
  </si>
  <si>
    <t>BANK OF AMERICA N.A.</t>
  </si>
  <si>
    <t>CITIBANK N.A.</t>
  </si>
  <si>
    <t>CREDIT AGRICOLE</t>
  </si>
  <si>
    <t xml:space="preserve">CTBC BANK </t>
  </si>
  <si>
    <t>HSBC BANK OMAN S.A.O.G.</t>
  </si>
  <si>
    <t xml:space="preserve">ING BANK </t>
  </si>
  <si>
    <t>JP MORGAN CHASE BANK N.A.</t>
  </si>
  <si>
    <t xml:space="preserve">MIZUHO BANK LTD        </t>
  </si>
  <si>
    <t>MUFG BANK, LTD.</t>
  </si>
  <si>
    <t>ROYAL BANK OF SCOTLAND N.V.</t>
  </si>
  <si>
    <t>SBM BANK (INDIA) LTD</t>
  </si>
  <si>
    <t xml:space="preserve">SOCIETE GENERALE              </t>
  </si>
  <si>
    <t xml:space="preserve">SONALI BANK                   </t>
  </si>
  <si>
    <t xml:space="preserve">STANDARD CHARTERED BANK       </t>
  </si>
  <si>
    <t xml:space="preserve">UFJ BANK </t>
  </si>
  <si>
    <t>See Notes on Tables.</t>
  </si>
  <si>
    <t>Assets</t>
  </si>
  <si>
    <t>Liabilities</t>
  </si>
  <si>
    <t>Net Gap</t>
  </si>
  <si>
    <t>BV Deposits</t>
  </si>
  <si>
    <t>Bucket</t>
  </si>
  <si>
    <t>0 -1 MO</t>
  </si>
  <si>
    <t>BV Borrowings</t>
  </si>
  <si>
    <t>BV Investments</t>
  </si>
  <si>
    <t>Particulars</t>
  </si>
  <si>
    <t>0 - 1 MO</t>
  </si>
  <si>
    <t>1 - 3 MO</t>
  </si>
  <si>
    <t>3 - 6 MO</t>
  </si>
  <si>
    <t>6 - 12 MO</t>
  </si>
  <si>
    <t>12 - 36 MO</t>
  </si>
  <si>
    <t>36 - 60 MO</t>
  </si>
  <si>
    <t>&gt; 60 MO</t>
  </si>
  <si>
    <t>Non-Sensitive</t>
  </si>
  <si>
    <t>Total</t>
  </si>
  <si>
    <t>BV FCA</t>
  </si>
  <si>
    <t xml:space="preserve"> Term Deposits (Fixed Rate)</t>
  </si>
  <si>
    <t xml:space="preserve"> </t>
  </si>
  <si>
    <t>A. TOTAL LIABILITIES</t>
  </si>
  <si>
    <t>BV FCL</t>
  </si>
  <si>
    <t>B.  TOTAL ASSETS</t>
  </si>
  <si>
    <t>NET GAP  (B-A)</t>
  </si>
  <si>
    <t>BV Loans</t>
  </si>
  <si>
    <t>CUMULATIVE GAP</t>
  </si>
  <si>
    <t>0</t>
  </si>
  <si>
    <t>Mid-point of bucket</t>
  </si>
  <si>
    <t>Duration of bucket</t>
  </si>
  <si>
    <t>Book Value of Advances</t>
  </si>
  <si>
    <t>Current market rate - Advances</t>
  </si>
  <si>
    <t>Market Value of Advances</t>
  </si>
  <si>
    <t>Book Value of Investments</t>
  </si>
  <si>
    <t>Current market rate - Investments</t>
  </si>
  <si>
    <t>Market Value of Investments</t>
  </si>
  <si>
    <t>Book Value of FCA</t>
  </si>
  <si>
    <t>Current market rate - FCA</t>
  </si>
  <si>
    <t>Market Value of FCA</t>
  </si>
  <si>
    <t>Book Value of Assets</t>
  </si>
  <si>
    <t>Wtd. Avg. Asset Rate</t>
  </si>
  <si>
    <t>Current market rate - Assets</t>
  </si>
  <si>
    <t>Market Value of Assets</t>
  </si>
  <si>
    <t xml:space="preserve">Market weights of Assets </t>
  </si>
  <si>
    <t>Book Value of Deposits</t>
  </si>
  <si>
    <t>Current market rate - Deposits</t>
  </si>
  <si>
    <t>Market Value of Deposits</t>
  </si>
  <si>
    <t>Book Value of Borrowings</t>
  </si>
  <si>
    <t>Current market rate - Borrowings</t>
  </si>
  <si>
    <t>Market Value of Borrowings</t>
  </si>
  <si>
    <t>Book Value of FCL</t>
  </si>
  <si>
    <t>Current market rate - FCL</t>
  </si>
  <si>
    <t>Market Value of FCL</t>
  </si>
  <si>
    <t>Book Value of Liabilities</t>
  </si>
  <si>
    <t>Wtd. Avg. Liability Rate</t>
  </si>
  <si>
    <t>Current market rate - Liabilities</t>
  </si>
  <si>
    <t>Market Value of Liabilities</t>
  </si>
  <si>
    <t xml:space="preserve">Market weights of liabilties </t>
  </si>
  <si>
    <t xml:space="preserve">Duration of Assets </t>
  </si>
  <si>
    <t>Wtd. Avg. Asset &amp; Liability Rate</t>
  </si>
  <si>
    <t xml:space="preserve">Duration of Liabilities </t>
  </si>
  <si>
    <t>Leverage</t>
  </si>
  <si>
    <t>Leveraged Duration Gap</t>
  </si>
  <si>
    <t>Assumed Rate Change</t>
  </si>
  <si>
    <t>EVE Impact</t>
  </si>
  <si>
    <t>a)  1 0 14 days</t>
  </si>
  <si>
    <t>b)  15 0 28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</si>
</sst>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00"/>
    <numFmt numFmtId="165" formatCode="0.000%"/>
    <numFmt numFmtId="166" formatCode="0.0000%"/>
    <numFmt numFmtId="167" formatCode="0.00000%"/>
  </numFmts>
  <fonts count="18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488AC7"/>
      <name val="Arial"/>
      <family val="2"/>
    </font>
    <font>
      <sz val="9"/>
      <color rgb="FF000000"/>
      <name val="'Rupee Foradian'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5">
    <xf numFmtId="0" fontId="0" fillId="0" borderId="0"/>
    <xf numFmtId="9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9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0" fontId="3" fillId="2" borderId="0" xfId="0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left" wrapText="1"/>
    </xf>
    <xf numFmtId="2" fontId="6" fillId="4" borderId="5" xfId="0" applyNumberFormat="1" applyFont="1" applyFill="1" applyBorder="1" applyAlignment="1">
      <alignment horizontal="right"/>
    </xf>
    <xf numFmtId="49" fontId="6" fillId="4" borderId="5" xfId="0" applyNumberFormat="1" applyFont="1" applyFill="1" applyBorder="1" applyAlignment="1">
      <alignment horizontal="right"/>
    </xf>
    <xf numFmtId="2" fontId="6" fillId="4" borderId="4" xfId="0" applyNumberFormat="1" applyFont="1" applyFill="1" applyBorder="1" applyAlignment="1">
      <alignment horizontal="right"/>
    </xf>
    <xf numFmtId="49" fontId="6" fillId="4" borderId="6" xfId="0" applyNumberFormat="1" applyFont="1" applyFill="1" applyBorder="1" applyAlignment="1">
      <alignment horizontal="left" wrapText="1"/>
    </xf>
    <xf numFmtId="2" fontId="6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4" borderId="0" xfId="0" applyNumberFormat="1" applyFont="1" applyFill="1" applyAlignment="1">
      <alignment horizontal="right"/>
    </xf>
    <xf numFmtId="49" fontId="6" fillId="4" borderId="0" xfId="0" applyNumberFormat="1" applyFont="1" applyFill="1" applyAlignment="1">
      <alignment horizontal="right"/>
    </xf>
    <xf numFmtId="2" fontId="6" fillId="4" borderId="6" xfId="0" applyNumberFormat="1" applyFont="1" applyFill="1" applyBorder="1" applyAlignment="1">
      <alignment horizontal="right"/>
    </xf>
    <xf numFmtId="49" fontId="5" fillId="2" borderId="2" xfId="0" applyNumberFormat="1" applyFont="1" applyFill="1" applyBorder="1" applyAlignment="1">
      <alignment horizontal="left"/>
    </xf>
    <xf numFmtId="2" fontId="5" fillId="2" borderId="7" xfId="0" applyNumberFormat="1" applyFont="1" applyFill="1" applyBorder="1" applyAlignment="1">
      <alignment horizontal="right" vertical="center"/>
    </xf>
    <xf numFmtId="2" fontId="5" fillId="2" borderId="2" xfId="0" applyNumberFormat="1" applyFont="1" applyFill="1" applyBorder="1" applyAlignment="1">
      <alignment horizontal="right" vertical="center"/>
    </xf>
    <xf numFmtId="49" fontId="6" fillId="2" borderId="6" xfId="0" applyNumberFormat="1" applyFont="1" applyFill="1" applyBorder="1" applyAlignment="1">
      <alignment horizontal="right"/>
    </xf>
    <xf numFmtId="49" fontId="5" fillId="2" borderId="7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right" vertical="center"/>
    </xf>
    <xf numFmtId="2" fontId="5" fillId="2" borderId="9" xfId="0" applyNumberFormat="1" applyFont="1" applyFill="1" applyBorder="1" applyAlignment="1">
      <alignment horizontal="right" vertical="center"/>
    </xf>
    <xf numFmtId="49" fontId="6" fillId="4" borderId="6" xfId="0" applyNumberFormat="1" applyFont="1" applyFill="1" applyBorder="1" applyAlignment="1">
      <alignment horizontal="right"/>
    </xf>
    <xf numFmtId="49" fontId="6" fillId="4" borderId="4" xfId="0" applyNumberFormat="1" applyFont="1" applyFill="1" applyBorder="1" applyAlignment="1">
      <alignment horizontal="left"/>
    </xf>
    <xf numFmtId="49" fontId="6" fillId="4" borderId="6" xfId="0" applyNumberFormat="1" applyFont="1" applyFill="1" applyBorder="1" applyAlignment="1">
      <alignment horizontal="left"/>
    </xf>
    <xf numFmtId="49" fontId="8" fillId="2" borderId="0" xfId="0" applyNumberFormat="1" applyFont="1" applyFill="1" applyAlignment="1">
      <alignment horizontal="left" vertical="top"/>
    </xf>
    <xf numFmtId="49" fontId="6" fillId="2" borderId="0" xfId="0" applyNumberFormat="1" applyFont="1" applyFill="1" applyAlignment="1">
      <alignment horizontal="left"/>
    </xf>
    <xf numFmtId="2" fontId="0" fillId="0" borderId="0" xfId="0" applyNumberFormat="1"/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2" fontId="10" fillId="0" borderId="0" xfId="0" applyNumberFormat="1" applyFont="1"/>
    <xf numFmtId="0" fontId="11" fillId="0" borderId="0" xfId="0" applyFont="1"/>
    <xf numFmtId="0" fontId="11" fillId="6" borderId="0" xfId="0" applyFont="1" applyFill="1"/>
    <xf numFmtId="0" fontId="11" fillId="5" borderId="11" xfId="0" applyFont="1" applyFill="1" applyBorder="1"/>
    <xf numFmtId="0" fontId="11" fillId="6" borderId="12" xfId="0" applyFont="1" applyFill="1" applyBorder="1"/>
    <xf numFmtId="164" fontId="0" fillId="0" borderId="0" xfId="0" applyNumberFormat="1"/>
    <xf numFmtId="2" fontId="11" fillId="0" borderId="0" xfId="0" applyNumberFormat="1" applyFont="1"/>
    <xf numFmtId="0" fontId="11" fillId="7" borderId="0" xfId="0" applyFont="1" applyFill="1"/>
    <xf numFmtId="10" fontId="0" fillId="0" borderId="0" xfId="1" applyNumberFormat="1" applyFont="1"/>
    <xf numFmtId="2" fontId="11" fillId="7" borderId="0" xfId="0" applyNumberFormat="1" applyFont="1" applyFill="1"/>
    <xf numFmtId="0" fontId="11" fillId="0" borderId="13" xfId="0" applyFont="1" applyBorder="1"/>
    <xf numFmtId="0" fontId="0" fillId="0" borderId="13" xfId="0" applyBorder="1"/>
    <xf numFmtId="2" fontId="0" fillId="0" borderId="13" xfId="0" applyNumberFormat="1" applyBorder="1"/>
    <xf numFmtId="10" fontId="0" fillId="0" borderId="0" xfId="1" applyNumberFormat="1" applyFont="1" applyBorder="1"/>
    <xf numFmtId="0" fontId="11" fillId="0" borderId="14" xfId="0" applyFont="1" applyBorder="1"/>
    <xf numFmtId="0" fontId="0" fillId="0" borderId="14" xfId="0" applyBorder="1"/>
    <xf numFmtId="2" fontId="0" fillId="0" borderId="14" xfId="0" applyNumberFormat="1" applyBorder="1"/>
    <xf numFmtId="0" fontId="15" fillId="0" borderId="0" xfId="4" applyFont="1"/>
    <xf numFmtId="0" fontId="11" fillId="5" borderId="0" xfId="0" applyFont="1" applyFill="1"/>
    <xf numFmtId="0" fontId="14" fillId="0" borderId="0" xfId="4" applyFont="1"/>
    <xf numFmtId="9" fontId="11" fillId="0" borderId="0" xfId="0" applyNumberFormat="1" applyFont="1"/>
    <xf numFmtId="0" fontId="0" fillId="5" borderId="0" xfId="0" applyFill="1"/>
    <xf numFmtId="49" fontId="16" fillId="3" borderId="1" xfId="14" applyNumberFormat="1" applyFont="1" applyFill="1" applyBorder="1" applyAlignment="1">
      <alignment horizontal="center" vertical="center" wrapText="1"/>
    </xf>
    <xf numFmtId="49" fontId="17" fillId="4" borderId="6" xfId="14" applyNumberFormat="1" applyFont="1" applyFill="1" applyBorder="1" applyAlignment="1">
      <alignment horizontal="left" wrapText="1"/>
    </xf>
    <xf numFmtId="49" fontId="16" fillId="3" borderId="21" xfId="14" applyNumberFormat="1" applyFont="1" applyFill="1" applyBorder="1" applyAlignment="1">
      <alignment horizontal="center" vertical="center" wrapText="1"/>
    </xf>
    <xf numFmtId="49" fontId="17" fillId="4" borderId="22" xfId="14" applyNumberFormat="1" applyFont="1" applyFill="1" applyBorder="1" applyAlignment="1">
      <alignment horizontal="left" wrapText="1"/>
    </xf>
    <xf numFmtId="2" fontId="17" fillId="4" borderId="0" xfId="14" applyNumberFormat="1" applyFont="1" applyFill="1" applyBorder="1" applyAlignment="1">
      <alignment horizontal="right"/>
    </xf>
    <xf numFmtId="49" fontId="17" fillId="4" borderId="0" xfId="14" applyNumberFormat="1" applyFont="1" applyFill="1" applyBorder="1" applyAlignment="1">
      <alignment horizontal="right"/>
    </xf>
    <xf numFmtId="2" fontId="17" fillId="4" borderId="23" xfId="14" applyNumberFormat="1" applyFont="1" applyFill="1" applyBorder="1" applyAlignment="1">
      <alignment horizontal="right"/>
    </xf>
    <xf numFmtId="2" fontId="17" fillId="2" borderId="0" xfId="14" applyNumberFormat="1" applyFont="1" applyFill="1" applyBorder="1" applyAlignment="1">
      <alignment horizontal="right"/>
    </xf>
    <xf numFmtId="49" fontId="17" fillId="2" borderId="0" xfId="14" applyNumberFormat="1" applyFont="1" applyFill="1" applyBorder="1" applyAlignment="1">
      <alignment horizontal="right"/>
    </xf>
    <xf numFmtId="2" fontId="17" fillId="2" borderId="23" xfId="14" applyNumberFormat="1" applyFont="1" applyFill="1" applyBorder="1" applyAlignment="1">
      <alignment horizontal="right"/>
    </xf>
    <xf numFmtId="10" fontId="11" fillId="6" borderId="12" xfId="1" applyNumberFormat="1" applyFont="1" applyFill="1" applyBorder="1"/>
    <xf numFmtId="49" fontId="16" fillId="3" borderId="1" xfId="14" applyNumberFormat="1" applyFont="1" applyFill="1" applyBorder="1" applyAlignment="1">
      <alignment horizontal="center" vertical="center" wrapText="1"/>
    </xf>
    <xf numFmtId="49" fontId="16" fillId="3" borderId="2" xfId="14" applyNumberFormat="1" applyFont="1" applyFill="1" applyBorder="1" applyAlignment="1">
      <alignment horizontal="center" vertical="center" wrapText="1"/>
    </xf>
    <xf numFmtId="2" fontId="17" fillId="2" borderId="0" xfId="14" applyNumberFormat="1" applyFont="1" applyFill="1" applyAlignment="1">
      <alignment horizontal="right"/>
    </xf>
    <xf numFmtId="49" fontId="17" fillId="2" borderId="0" xfId="14" applyNumberFormat="1" applyFont="1" applyFill="1" applyAlignment="1">
      <alignment horizontal="right"/>
    </xf>
    <xf numFmtId="2" fontId="17" fillId="2" borderId="6" xfId="14" applyNumberFormat="1" applyFont="1" applyFill="1" applyBorder="1" applyAlignment="1">
      <alignment horizontal="right"/>
    </xf>
    <xf numFmtId="49" fontId="17" fillId="4" borderId="6" xfId="14" applyNumberFormat="1" applyFont="1" applyFill="1" applyBorder="1" applyAlignment="1">
      <alignment horizontal="left" wrapText="1"/>
    </xf>
    <xf numFmtId="49" fontId="16" fillId="3" borderId="21" xfId="14" applyNumberFormat="1" applyFont="1" applyFill="1" applyBorder="1" applyAlignment="1">
      <alignment horizontal="center" vertical="center" wrapText="1"/>
    </xf>
    <xf numFmtId="49" fontId="17" fillId="4" borderId="22" xfId="14" applyNumberFormat="1" applyFont="1" applyFill="1" applyBorder="1" applyAlignment="1">
      <alignment horizontal="left" wrapText="1"/>
    </xf>
    <xf numFmtId="2" fontId="17" fillId="2" borderId="0" xfId="14" applyNumberFormat="1" applyFont="1" applyFill="1" applyBorder="1" applyAlignment="1">
      <alignment horizontal="right"/>
    </xf>
    <xf numFmtId="2" fontId="17" fillId="2" borderId="23" xfId="14" applyNumberFormat="1" applyFont="1" applyFill="1" applyBorder="1" applyAlignment="1">
      <alignment horizontal="right"/>
    </xf>
    <xf numFmtId="167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9" fillId="0" borderId="0" xfId="0" applyFont="1" applyAlignment="1">
      <alignment wrapText="1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" fontId="5" fillId="4" borderId="10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top"/>
    </xf>
    <xf numFmtId="49" fontId="4" fillId="3" borderId="1" xfId="0" applyNumberFormat="1" applyFont="1" applyFill="1" applyBorder="1" applyAlignment="1">
      <alignment horizontal="center" vertical="center" wrapText="1"/>
    </xf>
    <xf numFmtId="49" fontId="16" fillId="3" borderId="17" xfId="14" applyNumberFormat="1" applyFont="1" applyFill="1" applyBorder="1" applyAlignment="1">
      <alignment horizontal="center" vertical="center" wrapText="1"/>
    </xf>
    <xf numFmtId="49" fontId="16" fillId="3" borderId="3" xfId="14" applyNumberFormat="1" applyFont="1" applyFill="1" applyBorder="1" applyAlignment="1">
      <alignment horizontal="center" vertical="center" wrapText="1"/>
    </xf>
    <xf numFmtId="49" fontId="16" fillId="3" borderId="15" xfId="14" applyNumberFormat="1" applyFont="1" applyFill="1" applyBorder="1" applyAlignment="1">
      <alignment horizontal="center" vertical="center" wrapText="1"/>
    </xf>
    <xf numFmtId="49" fontId="16" fillId="3" borderId="19" xfId="14" applyNumberFormat="1" applyFont="1" applyFill="1" applyBorder="1" applyAlignment="1">
      <alignment horizontal="center" vertical="center" wrapText="1"/>
    </xf>
    <xf numFmtId="49" fontId="16" fillId="3" borderId="16" xfId="14" applyNumberFormat="1" applyFont="1" applyFill="1" applyBorder="1" applyAlignment="1">
      <alignment horizontal="center" vertical="center" wrapText="1"/>
    </xf>
    <xf numFmtId="49" fontId="16" fillId="3" borderId="2" xfId="14" applyNumberFormat="1" applyFont="1" applyFill="1" applyBorder="1" applyAlignment="1">
      <alignment horizontal="center" vertical="center" wrapText="1"/>
    </xf>
    <xf numFmtId="49" fontId="16" fillId="3" borderId="17" xfId="14" applyNumberFormat="1" applyFont="1" applyFill="1" applyBorder="1" applyAlignment="1">
      <alignment horizontal="center" vertical="center"/>
    </xf>
    <xf numFmtId="49" fontId="16" fillId="3" borderId="18" xfId="14" applyNumberFormat="1" applyFont="1" applyFill="1" applyBorder="1" applyAlignment="1">
      <alignment horizontal="center" vertical="center" wrapText="1"/>
    </xf>
    <xf numFmtId="49" fontId="16" fillId="3" borderId="20" xfId="14" applyNumberFormat="1" applyFont="1" applyFill="1" applyBorder="1" applyAlignment="1">
      <alignment horizontal="center" vertical="center" wrapText="1"/>
    </xf>
    <xf numFmtId="49" fontId="16" fillId="3" borderId="18" xfId="14" applyNumberFormat="1" applyFont="1" applyFill="1" applyBorder="1" applyAlignment="1">
      <alignment horizontal="center" vertical="center"/>
    </xf>
    <xf numFmtId="49" fontId="16" fillId="3" borderId="24" xfId="14" applyNumberFormat="1" applyFont="1" applyFill="1" applyBorder="1" applyAlignment="1">
      <alignment horizontal="center" vertical="center" wrapText="1"/>
    </xf>
    <xf numFmtId="49" fontId="16" fillId="3" borderId="4" xfId="14" applyNumberFormat="1" applyFont="1" applyFill="1" applyBorder="1" applyAlignment="1">
      <alignment horizontal="center" vertical="center" wrapText="1"/>
    </xf>
  </cellXfs>
  <cellStyles count="15">
    <cellStyle name="Comma 2" xfId="11"/>
    <cellStyle name="Normal" xfId="0" builtinId="0"/>
    <cellStyle name="Normal 2" xfId="4"/>
    <cellStyle name="Normal 2 2" xfId="10"/>
    <cellStyle name="Normal 2 3" xfId="6"/>
    <cellStyle name="Normal 3" xfId="7"/>
    <cellStyle name="Normal 4" xfId="12"/>
    <cellStyle name="Normal 5" xfId="9"/>
    <cellStyle name="Normal 6" xfId="2"/>
    <cellStyle name="Normal 7" xfId="14"/>
    <cellStyle name="Percent" xfId="1" builtinId="5"/>
    <cellStyle name="Percent 2" xfId="5"/>
    <cellStyle name="Percent 2 2" xfId="8"/>
    <cellStyle name="Percent 3" xfId="13"/>
    <cellStyle name="Percent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93"/>
  <sheetViews>
    <sheetView topLeftCell="AR254" workbookViewId="0">
      <selection activeCell="AT269" sqref="AT269"/>
    </sheetView>
  </sheetViews>
  <sheetFormatPr defaultColWidth="8.81640625" defaultRowHeight="12.5"/>
  <cols>
    <col min="1" max="1" width="10" customWidth="1"/>
    <col min="2" max="2" width="42.1796875" customWidth="1"/>
    <col min="3" max="9" width="14.7265625" customWidth="1"/>
    <col min="10" max="10" width="15" customWidth="1"/>
    <col min="11" max="11" width="14.453125" customWidth="1"/>
    <col min="12" max="56" width="14.7265625" customWidth="1"/>
    <col min="57" max="57" width="4.7265625" customWidth="1"/>
  </cols>
  <sheetData>
    <row r="1" spans="1:56" s="1" customFormat="1" ht="11.9" customHeight="1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</row>
    <row r="2" spans="1:56" s="1" customFormat="1" ht="7.75" customHeight="1"/>
    <row r="3" spans="1:56" s="1" customFormat="1" ht="11.9" customHeight="1">
      <c r="A3" s="26" t="s">
        <v>1</v>
      </c>
    </row>
    <row r="4" spans="1:56" s="1" customFormat="1" ht="7.75" customHeight="1"/>
    <row r="5" spans="1:56" s="1" customFormat="1" ht="18.25" customHeight="1">
      <c r="A5" s="86" t="s">
        <v>2</v>
      </c>
      <c r="B5" s="81" t="s">
        <v>3</v>
      </c>
      <c r="C5" s="80" t="s">
        <v>4</v>
      </c>
      <c r="D5" s="80"/>
      <c r="E5" s="80"/>
      <c r="F5" s="80"/>
      <c r="G5" s="80"/>
      <c r="H5" s="80"/>
      <c r="I5" s="80"/>
      <c r="J5" s="80"/>
      <c r="K5" s="82" t="s">
        <v>5</v>
      </c>
      <c r="L5" s="80" t="s">
        <v>6</v>
      </c>
      <c r="M5" s="80"/>
      <c r="N5" s="80"/>
      <c r="O5" s="80"/>
      <c r="P5" s="80"/>
      <c r="Q5" s="80"/>
      <c r="R5" s="80"/>
      <c r="S5" s="80"/>
      <c r="T5" s="82" t="s">
        <v>7</v>
      </c>
      <c r="U5" s="80" t="s">
        <v>8</v>
      </c>
      <c r="V5" s="80"/>
      <c r="W5" s="80"/>
      <c r="X5" s="80"/>
      <c r="Y5" s="80"/>
      <c r="Z5" s="80"/>
      <c r="AA5" s="80"/>
      <c r="AB5" s="80"/>
      <c r="AC5" s="82" t="s">
        <v>9</v>
      </c>
      <c r="AD5" s="80" t="s">
        <v>10</v>
      </c>
      <c r="AE5" s="80"/>
      <c r="AF5" s="80"/>
      <c r="AG5" s="80"/>
      <c r="AH5" s="80"/>
      <c r="AI5" s="80"/>
      <c r="AJ5" s="80"/>
      <c r="AK5" s="80"/>
      <c r="AL5" s="82" t="s">
        <v>11</v>
      </c>
      <c r="AM5" s="80" t="s">
        <v>12</v>
      </c>
      <c r="AN5" s="80"/>
      <c r="AO5" s="80"/>
      <c r="AP5" s="80"/>
      <c r="AQ5" s="80"/>
      <c r="AR5" s="80"/>
      <c r="AS5" s="80"/>
      <c r="AT5" s="80"/>
      <c r="AU5" s="82" t="s">
        <v>13</v>
      </c>
      <c r="AV5" s="80" t="s">
        <v>14</v>
      </c>
      <c r="AW5" s="80"/>
      <c r="AX5" s="80"/>
      <c r="AY5" s="80"/>
      <c r="AZ5" s="80"/>
      <c r="BA5" s="80"/>
      <c r="BB5" s="80"/>
      <c r="BC5" s="80"/>
      <c r="BD5" s="82" t="s">
        <v>15</v>
      </c>
    </row>
    <row r="6" spans="1:56" s="1" customFormat="1" ht="33.75" customHeight="1">
      <c r="A6" s="86"/>
      <c r="B6" s="81"/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2" t="s">
        <v>22</v>
      </c>
      <c r="J6" s="2" t="s">
        <v>23</v>
      </c>
      <c r="K6" s="82"/>
      <c r="L6" s="2" t="s">
        <v>16</v>
      </c>
      <c r="M6" s="2" t="s">
        <v>17</v>
      </c>
      <c r="N6" s="2" t="s">
        <v>18</v>
      </c>
      <c r="O6" s="2" t="s">
        <v>19</v>
      </c>
      <c r="P6" s="2" t="s">
        <v>20</v>
      </c>
      <c r="Q6" s="2" t="s">
        <v>21</v>
      </c>
      <c r="R6" s="2" t="s">
        <v>22</v>
      </c>
      <c r="S6" s="2" t="s">
        <v>23</v>
      </c>
      <c r="T6" s="82"/>
      <c r="U6" s="2" t="s">
        <v>16</v>
      </c>
      <c r="V6" s="2" t="s">
        <v>17</v>
      </c>
      <c r="W6" s="2" t="s">
        <v>18</v>
      </c>
      <c r="X6" s="2" t="s">
        <v>19</v>
      </c>
      <c r="Y6" s="2" t="s">
        <v>20</v>
      </c>
      <c r="Z6" s="2" t="s">
        <v>24</v>
      </c>
      <c r="AA6" s="2" t="s">
        <v>22</v>
      </c>
      <c r="AB6" s="2" t="s">
        <v>23</v>
      </c>
      <c r="AC6" s="82"/>
      <c r="AD6" s="2" t="s">
        <v>16</v>
      </c>
      <c r="AE6" s="2" t="s">
        <v>17</v>
      </c>
      <c r="AF6" s="2" t="s">
        <v>18</v>
      </c>
      <c r="AG6" s="2" t="s">
        <v>19</v>
      </c>
      <c r="AH6" s="2" t="s">
        <v>20</v>
      </c>
      <c r="AI6" s="2" t="s">
        <v>21</v>
      </c>
      <c r="AJ6" s="2" t="s">
        <v>22</v>
      </c>
      <c r="AK6" s="2" t="s">
        <v>23</v>
      </c>
      <c r="AL6" s="82"/>
      <c r="AM6" s="2" t="s">
        <v>16</v>
      </c>
      <c r="AN6" s="2" t="s">
        <v>17</v>
      </c>
      <c r="AO6" s="2" t="s">
        <v>18</v>
      </c>
      <c r="AP6" s="2" t="s">
        <v>19</v>
      </c>
      <c r="AQ6" s="2" t="s">
        <v>20</v>
      </c>
      <c r="AR6" s="2" t="s">
        <v>21</v>
      </c>
      <c r="AS6" s="2" t="s">
        <v>22</v>
      </c>
      <c r="AT6" s="2" t="s">
        <v>23</v>
      </c>
      <c r="AU6" s="82"/>
      <c r="AV6" s="2" t="s">
        <v>16</v>
      </c>
      <c r="AW6" s="2" t="s">
        <v>17</v>
      </c>
      <c r="AX6" s="2" t="s">
        <v>18</v>
      </c>
      <c r="AY6" s="2" t="s">
        <v>19</v>
      </c>
      <c r="AZ6" s="2" t="s">
        <v>20</v>
      </c>
      <c r="BA6" s="2" t="s">
        <v>21</v>
      </c>
      <c r="BB6" s="2" t="s">
        <v>22</v>
      </c>
      <c r="BC6" s="2" t="s">
        <v>23</v>
      </c>
      <c r="BD6" s="82"/>
    </row>
    <row r="7" spans="1:56" s="1" customFormat="1" ht="16.399999999999999" customHeight="1">
      <c r="A7" s="86"/>
      <c r="B7" s="81"/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32</v>
      </c>
      <c r="K7" s="2" t="s">
        <v>33</v>
      </c>
      <c r="L7" s="2" t="s">
        <v>34</v>
      </c>
      <c r="M7" s="2" t="s">
        <v>35</v>
      </c>
      <c r="N7" s="2" t="s">
        <v>36</v>
      </c>
      <c r="O7" s="2" t="s">
        <v>37</v>
      </c>
      <c r="P7" s="2" t="s">
        <v>38</v>
      </c>
      <c r="Q7" s="2" t="s">
        <v>39</v>
      </c>
      <c r="R7" s="2" t="s">
        <v>40</v>
      </c>
      <c r="S7" s="2" t="s">
        <v>41</v>
      </c>
      <c r="T7" s="2" t="s">
        <v>42</v>
      </c>
      <c r="U7" s="2" t="s">
        <v>43</v>
      </c>
      <c r="V7" s="2" t="s">
        <v>44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 t="s">
        <v>51</v>
      </c>
      <c r="AD7" s="2" t="s">
        <v>52</v>
      </c>
      <c r="AE7" s="2" t="s">
        <v>53</v>
      </c>
      <c r="AF7" s="2" t="s">
        <v>54</v>
      </c>
      <c r="AG7" s="2" t="s">
        <v>55</v>
      </c>
      <c r="AH7" s="2" t="s">
        <v>56</v>
      </c>
      <c r="AI7" s="2" t="s">
        <v>57</v>
      </c>
      <c r="AJ7" s="2" t="s">
        <v>58</v>
      </c>
      <c r="AK7" s="2" t="s">
        <v>59</v>
      </c>
      <c r="AL7" s="2" t="s">
        <v>60</v>
      </c>
      <c r="AM7" s="2" t="s">
        <v>61</v>
      </c>
      <c r="AN7" s="2" t="s">
        <v>62</v>
      </c>
      <c r="AO7" s="2" t="s">
        <v>63</v>
      </c>
      <c r="AP7" s="2" t="s">
        <v>64</v>
      </c>
      <c r="AQ7" s="2" t="s">
        <v>65</v>
      </c>
      <c r="AR7" s="2" t="s">
        <v>66</v>
      </c>
      <c r="AS7" s="2" t="s">
        <v>67</v>
      </c>
      <c r="AT7" s="2" t="s">
        <v>68</v>
      </c>
      <c r="AU7" s="2" t="s">
        <v>69</v>
      </c>
      <c r="AV7" s="2" t="s">
        <v>70</v>
      </c>
      <c r="AW7" s="2" t="s">
        <v>71</v>
      </c>
      <c r="AX7" s="2" t="s">
        <v>72</v>
      </c>
      <c r="AY7" s="2" t="s">
        <v>73</v>
      </c>
      <c r="AZ7" s="2" t="s">
        <v>74</v>
      </c>
      <c r="BA7" s="2" t="s">
        <v>75</v>
      </c>
      <c r="BB7" s="2" t="s">
        <v>76</v>
      </c>
      <c r="BC7" s="2" t="s">
        <v>77</v>
      </c>
      <c r="BD7" s="2" t="s">
        <v>78</v>
      </c>
    </row>
    <row r="8" spans="1:56" s="1" customFormat="1" ht="20.149999999999999" customHeight="1">
      <c r="A8" s="84">
        <v>2019</v>
      </c>
      <c r="B8" s="4" t="s">
        <v>79</v>
      </c>
      <c r="C8" s="5">
        <v>15408.49</v>
      </c>
      <c r="D8" s="5">
        <v>1329.33</v>
      </c>
      <c r="E8" s="5">
        <v>5481.9</v>
      </c>
      <c r="F8" s="5">
        <v>5595.87</v>
      </c>
      <c r="G8" s="5">
        <v>11302.1</v>
      </c>
      <c r="H8" s="5">
        <v>70726.2</v>
      </c>
      <c r="I8" s="5">
        <v>36345.089999999997</v>
      </c>
      <c r="J8" s="5">
        <v>68145.09</v>
      </c>
      <c r="K8" s="5">
        <v>214334.07</v>
      </c>
      <c r="L8" s="5">
        <v>5177.17</v>
      </c>
      <c r="M8" s="6" t="s">
        <v>80</v>
      </c>
      <c r="N8" s="5">
        <v>90.01</v>
      </c>
      <c r="O8" s="5">
        <v>472.5</v>
      </c>
      <c r="P8" s="5">
        <v>749.91</v>
      </c>
      <c r="Q8" s="5">
        <v>2797.63</v>
      </c>
      <c r="R8" s="5">
        <v>701.72</v>
      </c>
      <c r="S8" s="5">
        <v>2500</v>
      </c>
      <c r="T8" s="5">
        <v>12488.94</v>
      </c>
      <c r="U8" s="5">
        <v>16404.060000000001</v>
      </c>
      <c r="V8" s="5">
        <v>512.4</v>
      </c>
      <c r="W8" s="5">
        <v>5497.96</v>
      </c>
      <c r="X8" s="5">
        <v>1428.74</v>
      </c>
      <c r="Y8" s="5">
        <v>2745.57</v>
      </c>
      <c r="Z8" s="5">
        <v>16137.11</v>
      </c>
      <c r="AA8" s="5">
        <v>7821.4</v>
      </c>
      <c r="AB8" s="5">
        <v>29010.67</v>
      </c>
      <c r="AC8" s="5">
        <v>79557.91</v>
      </c>
      <c r="AD8" s="5">
        <v>297.33</v>
      </c>
      <c r="AE8" s="5">
        <v>86.56</v>
      </c>
      <c r="AF8" s="5">
        <v>373.37</v>
      </c>
      <c r="AG8" s="5">
        <v>52.59</v>
      </c>
      <c r="AH8" s="5">
        <v>806.59</v>
      </c>
      <c r="AI8" s="5">
        <v>3530.89</v>
      </c>
      <c r="AJ8" s="5">
        <v>1742.31</v>
      </c>
      <c r="AK8" s="5">
        <v>335.68</v>
      </c>
      <c r="AL8" s="5">
        <v>7225.32</v>
      </c>
      <c r="AM8" s="5">
        <v>247.21</v>
      </c>
      <c r="AN8" s="5">
        <v>9.06</v>
      </c>
      <c r="AO8" s="5">
        <v>51.94</v>
      </c>
      <c r="AP8" s="5">
        <v>84.02</v>
      </c>
      <c r="AQ8" s="5">
        <v>3259.58</v>
      </c>
      <c r="AR8" s="5">
        <v>2490.25</v>
      </c>
      <c r="AS8" s="5">
        <v>708.98</v>
      </c>
      <c r="AT8" s="5">
        <v>548.6</v>
      </c>
      <c r="AU8" s="5">
        <v>7399.64</v>
      </c>
      <c r="AV8" s="5">
        <v>4924.96</v>
      </c>
      <c r="AW8" s="5">
        <v>4907.47</v>
      </c>
      <c r="AX8" s="5">
        <v>12778.52</v>
      </c>
      <c r="AY8" s="5">
        <v>8888.3799999999992</v>
      </c>
      <c r="AZ8" s="5">
        <v>12929.46</v>
      </c>
      <c r="BA8" s="5">
        <v>34446.99</v>
      </c>
      <c r="BB8" s="5">
        <v>17690.3</v>
      </c>
      <c r="BC8" s="5">
        <v>45646.080000000002</v>
      </c>
      <c r="BD8" s="7">
        <v>142212.16</v>
      </c>
    </row>
    <row r="9" spans="1:56" s="1" customFormat="1" ht="20.149999999999999" customHeight="1">
      <c r="A9" s="84"/>
      <c r="B9" s="8" t="s">
        <v>81</v>
      </c>
      <c r="C9" s="9">
        <v>9236.07</v>
      </c>
      <c r="D9" s="9">
        <v>6541.97</v>
      </c>
      <c r="E9" s="9">
        <v>24771.08</v>
      </c>
      <c r="F9" s="9">
        <v>32439.93</v>
      </c>
      <c r="G9" s="9">
        <v>65752.28</v>
      </c>
      <c r="H9" s="9">
        <v>19580.009999999998</v>
      </c>
      <c r="I9" s="9">
        <v>2284.4299999999998</v>
      </c>
      <c r="J9" s="9">
        <v>59215.23</v>
      </c>
      <c r="K9" s="9">
        <v>219821</v>
      </c>
      <c r="L9" s="9">
        <v>2132.2399999999998</v>
      </c>
      <c r="M9" s="10" t="s">
        <v>80</v>
      </c>
      <c r="N9" s="9">
        <v>596.19000000000005</v>
      </c>
      <c r="O9" s="9">
        <v>535.53</v>
      </c>
      <c r="P9" s="9">
        <v>1141.92</v>
      </c>
      <c r="Q9" s="9">
        <v>4334.75</v>
      </c>
      <c r="R9" s="9">
        <v>1533.97</v>
      </c>
      <c r="S9" s="9">
        <v>3.5089999999999999</v>
      </c>
      <c r="T9" s="9">
        <v>10278.109</v>
      </c>
      <c r="U9" s="9">
        <v>1090.8699999999999</v>
      </c>
      <c r="V9" s="9">
        <v>358.34</v>
      </c>
      <c r="W9" s="9">
        <v>1262.06</v>
      </c>
      <c r="X9" s="9">
        <v>830.11</v>
      </c>
      <c r="Y9" s="9">
        <v>1285.29</v>
      </c>
      <c r="Z9" s="9">
        <v>2380.85</v>
      </c>
      <c r="AA9" s="9">
        <v>5145.71</v>
      </c>
      <c r="AB9" s="9">
        <v>50599.861400000002</v>
      </c>
      <c r="AC9" s="9">
        <v>62953.091399999998</v>
      </c>
      <c r="AD9" s="9">
        <v>339.74</v>
      </c>
      <c r="AE9" s="9">
        <v>234.56</v>
      </c>
      <c r="AF9" s="9">
        <v>612.59</v>
      </c>
      <c r="AG9" s="9">
        <v>623.57000000000005</v>
      </c>
      <c r="AH9" s="10" t="s">
        <v>80</v>
      </c>
      <c r="AI9" s="10" t="s">
        <v>80</v>
      </c>
      <c r="AJ9" s="10" t="s">
        <v>80</v>
      </c>
      <c r="AK9" s="10" t="s">
        <v>80</v>
      </c>
      <c r="AL9" s="9">
        <v>1810.46</v>
      </c>
      <c r="AM9" s="9">
        <v>111.23</v>
      </c>
      <c r="AN9" s="9">
        <v>16.940000000000001</v>
      </c>
      <c r="AO9" s="9">
        <v>114.65</v>
      </c>
      <c r="AP9" s="9">
        <v>594.02</v>
      </c>
      <c r="AQ9" s="9">
        <v>320.95</v>
      </c>
      <c r="AR9" s="9">
        <v>171.76</v>
      </c>
      <c r="AS9" s="9">
        <v>37.619999999999997</v>
      </c>
      <c r="AT9" s="10" t="s">
        <v>80</v>
      </c>
      <c r="AU9" s="9">
        <v>1367.17</v>
      </c>
      <c r="AV9" s="9">
        <v>2988.44</v>
      </c>
      <c r="AW9" s="9">
        <v>2158.77</v>
      </c>
      <c r="AX9" s="9">
        <v>11051.3</v>
      </c>
      <c r="AY9" s="9">
        <v>8705.58</v>
      </c>
      <c r="AZ9" s="9">
        <v>12554.27</v>
      </c>
      <c r="BA9" s="9">
        <v>71479.69</v>
      </c>
      <c r="BB9" s="9">
        <v>13180.39</v>
      </c>
      <c r="BC9" s="9">
        <v>36704.247300000003</v>
      </c>
      <c r="BD9" s="11">
        <v>158822.68729999999</v>
      </c>
    </row>
    <row r="10" spans="1:56" s="1" customFormat="1" ht="20.149999999999999" customHeight="1">
      <c r="A10" s="84"/>
      <c r="B10" s="8" t="s">
        <v>82</v>
      </c>
      <c r="C10" s="12">
        <v>40081.53</v>
      </c>
      <c r="D10" s="12">
        <v>17813.189999999999</v>
      </c>
      <c r="E10" s="12">
        <v>65081.82</v>
      </c>
      <c r="F10" s="12">
        <v>64330.91</v>
      </c>
      <c r="G10" s="12">
        <v>98994.46</v>
      </c>
      <c r="H10" s="12">
        <v>183272.25</v>
      </c>
      <c r="I10" s="12">
        <v>33701.910000000003</v>
      </c>
      <c r="J10" s="12">
        <v>135413.64720000001</v>
      </c>
      <c r="K10" s="12">
        <v>638689.71719999996</v>
      </c>
      <c r="L10" s="12">
        <v>31701.85</v>
      </c>
      <c r="M10" s="13" t="s">
        <v>80</v>
      </c>
      <c r="N10" s="12">
        <v>3010.55</v>
      </c>
      <c r="O10" s="12">
        <v>10488.65</v>
      </c>
      <c r="P10" s="12">
        <v>8376.75</v>
      </c>
      <c r="Q10" s="12">
        <v>7361.2</v>
      </c>
      <c r="R10" s="12">
        <v>6262.2978000000003</v>
      </c>
      <c r="S10" s="13" t="s">
        <v>80</v>
      </c>
      <c r="T10" s="12">
        <v>67201.2978</v>
      </c>
      <c r="U10" s="12">
        <v>1971.76</v>
      </c>
      <c r="V10" s="12">
        <v>1405.67</v>
      </c>
      <c r="W10" s="12">
        <v>4680.4399999999996</v>
      </c>
      <c r="X10" s="12">
        <v>5225.05</v>
      </c>
      <c r="Y10" s="12">
        <v>7432.81</v>
      </c>
      <c r="Z10" s="12">
        <v>32851.1</v>
      </c>
      <c r="AA10" s="12">
        <v>26469.65</v>
      </c>
      <c r="AB10" s="12">
        <v>102261.6018</v>
      </c>
      <c r="AC10" s="12">
        <v>182298.08180000001</v>
      </c>
      <c r="AD10" s="12">
        <v>56789.46</v>
      </c>
      <c r="AE10" s="12">
        <v>12468.4</v>
      </c>
      <c r="AF10" s="12">
        <v>27743.43</v>
      </c>
      <c r="AG10" s="12">
        <v>19231.419999999998</v>
      </c>
      <c r="AH10" s="12">
        <v>13874.88</v>
      </c>
      <c r="AI10" s="12">
        <v>22665.46</v>
      </c>
      <c r="AJ10" s="12">
        <v>20210.12</v>
      </c>
      <c r="AK10" s="12">
        <v>9438.9</v>
      </c>
      <c r="AL10" s="12">
        <v>182422.07</v>
      </c>
      <c r="AM10" s="12">
        <v>37498.910000000003</v>
      </c>
      <c r="AN10" s="12">
        <v>10485.280000000001</v>
      </c>
      <c r="AO10" s="12">
        <v>38754.33</v>
      </c>
      <c r="AP10" s="12">
        <v>32449.24</v>
      </c>
      <c r="AQ10" s="12">
        <v>34881.800000000003</v>
      </c>
      <c r="AR10" s="12">
        <v>29425.19</v>
      </c>
      <c r="AS10" s="12">
        <v>9827.41</v>
      </c>
      <c r="AT10" s="12">
        <v>1287.3699999999999</v>
      </c>
      <c r="AU10" s="12">
        <v>194609.53</v>
      </c>
      <c r="AV10" s="12">
        <v>36243.35</v>
      </c>
      <c r="AW10" s="12">
        <v>26607.86</v>
      </c>
      <c r="AX10" s="12">
        <v>28981.27</v>
      </c>
      <c r="AY10" s="12">
        <v>20905.57</v>
      </c>
      <c r="AZ10" s="12">
        <v>25938.28</v>
      </c>
      <c r="BA10" s="12">
        <v>194884.47</v>
      </c>
      <c r="BB10" s="12">
        <v>50899.77</v>
      </c>
      <c r="BC10" s="12">
        <v>84358.166200000007</v>
      </c>
      <c r="BD10" s="14">
        <v>468818.73619999998</v>
      </c>
    </row>
    <row r="11" spans="1:56" s="1" customFormat="1" ht="20.149999999999999" customHeight="1">
      <c r="A11" s="84"/>
      <c r="B11" s="8" t="s">
        <v>83</v>
      </c>
      <c r="C11" s="9">
        <v>44600.04</v>
      </c>
      <c r="D11" s="9">
        <v>17260.63</v>
      </c>
      <c r="E11" s="9">
        <v>57045.27</v>
      </c>
      <c r="F11" s="9">
        <v>38780.11</v>
      </c>
      <c r="G11" s="9">
        <v>43484.04</v>
      </c>
      <c r="H11" s="9">
        <v>116710.56</v>
      </c>
      <c r="I11" s="9">
        <v>80921.22</v>
      </c>
      <c r="J11" s="9">
        <v>122060.48</v>
      </c>
      <c r="K11" s="9">
        <v>520862.35</v>
      </c>
      <c r="L11" s="9">
        <v>23981.31</v>
      </c>
      <c r="M11" s="9">
        <v>3.45</v>
      </c>
      <c r="N11" s="9">
        <v>106.12</v>
      </c>
      <c r="O11" s="9">
        <v>14.28</v>
      </c>
      <c r="P11" s="9">
        <v>80</v>
      </c>
      <c r="Q11" s="9">
        <v>9132.9699999999993</v>
      </c>
      <c r="R11" s="9">
        <v>0.1</v>
      </c>
      <c r="S11" s="9">
        <v>10922.94</v>
      </c>
      <c r="T11" s="9">
        <v>44241.17</v>
      </c>
      <c r="U11" s="9">
        <v>677.27</v>
      </c>
      <c r="V11" s="9">
        <v>280.01</v>
      </c>
      <c r="W11" s="9">
        <v>3822.34</v>
      </c>
      <c r="X11" s="9">
        <v>3099.11</v>
      </c>
      <c r="Y11" s="9">
        <v>2497.2800000000002</v>
      </c>
      <c r="Z11" s="9">
        <v>12945.89</v>
      </c>
      <c r="AA11" s="9">
        <v>24917.279999999999</v>
      </c>
      <c r="AB11" s="9">
        <v>99399.86</v>
      </c>
      <c r="AC11" s="9">
        <v>147639.04000000001</v>
      </c>
      <c r="AD11" s="9">
        <v>16102.04</v>
      </c>
      <c r="AE11" s="9">
        <v>9207.15</v>
      </c>
      <c r="AF11" s="9">
        <v>17191.349999999999</v>
      </c>
      <c r="AG11" s="9">
        <v>10601.62</v>
      </c>
      <c r="AH11" s="9">
        <v>15739.06</v>
      </c>
      <c r="AI11" s="9">
        <v>13537.63</v>
      </c>
      <c r="AJ11" s="9">
        <v>5730.44</v>
      </c>
      <c r="AK11" s="9">
        <v>11136.42</v>
      </c>
      <c r="AL11" s="9">
        <v>99245.71</v>
      </c>
      <c r="AM11" s="9">
        <v>17264.96</v>
      </c>
      <c r="AN11" s="9">
        <v>5712.28</v>
      </c>
      <c r="AO11" s="9">
        <v>49037.83</v>
      </c>
      <c r="AP11" s="9">
        <v>26245.99</v>
      </c>
      <c r="AQ11" s="9">
        <v>22584.29</v>
      </c>
      <c r="AR11" s="9">
        <v>15752.15</v>
      </c>
      <c r="AS11" s="9">
        <v>1788.96</v>
      </c>
      <c r="AT11" s="9">
        <v>1902.78</v>
      </c>
      <c r="AU11" s="9">
        <v>140289.24</v>
      </c>
      <c r="AV11" s="9">
        <v>30801.759999999998</v>
      </c>
      <c r="AW11" s="9">
        <v>5839.57</v>
      </c>
      <c r="AX11" s="9">
        <v>65547.16</v>
      </c>
      <c r="AY11" s="9">
        <v>30904.11</v>
      </c>
      <c r="AZ11" s="9">
        <v>40542.35</v>
      </c>
      <c r="BA11" s="9">
        <v>108355.23</v>
      </c>
      <c r="BB11" s="9">
        <v>33510.28</v>
      </c>
      <c r="BC11" s="9">
        <v>25505.48</v>
      </c>
      <c r="BD11" s="11">
        <v>341005.94</v>
      </c>
    </row>
    <row r="12" spans="1:56" s="1" customFormat="1" ht="20.149999999999999" customHeight="1">
      <c r="A12" s="84"/>
      <c r="B12" s="8" t="s">
        <v>84</v>
      </c>
      <c r="C12" s="12">
        <v>3972.8279000000002</v>
      </c>
      <c r="D12" s="12">
        <v>3193.2379000000001</v>
      </c>
      <c r="E12" s="12">
        <v>9126.4076000000005</v>
      </c>
      <c r="F12" s="12">
        <v>9979.9397000000008</v>
      </c>
      <c r="G12" s="12">
        <v>41257.053899999999</v>
      </c>
      <c r="H12" s="12">
        <v>25130.675500000001</v>
      </c>
      <c r="I12" s="12">
        <v>43356.083400000003</v>
      </c>
      <c r="J12" s="12">
        <v>4633.8604999999998</v>
      </c>
      <c r="K12" s="12">
        <v>140650.0864</v>
      </c>
      <c r="L12" s="12">
        <v>6816.5</v>
      </c>
      <c r="M12" s="12">
        <v>130</v>
      </c>
      <c r="N12" s="13" t="s">
        <v>80</v>
      </c>
      <c r="O12" s="12">
        <v>96.62</v>
      </c>
      <c r="P12" s="12">
        <v>584</v>
      </c>
      <c r="Q12" s="12">
        <v>22</v>
      </c>
      <c r="R12" s="12">
        <v>1000</v>
      </c>
      <c r="S12" s="12">
        <v>1500.0514000000001</v>
      </c>
      <c r="T12" s="12">
        <v>10149.171399999999</v>
      </c>
      <c r="U12" s="12">
        <v>3143.3649999999998</v>
      </c>
      <c r="V12" s="12">
        <v>838.03700000000003</v>
      </c>
      <c r="W12" s="12">
        <v>6241.54</v>
      </c>
      <c r="X12" s="12">
        <v>2882.9949999999999</v>
      </c>
      <c r="Y12" s="12">
        <v>1336.9169999999999</v>
      </c>
      <c r="Z12" s="12">
        <v>5133.9570000000003</v>
      </c>
      <c r="AA12" s="12">
        <v>2283.5700000000002</v>
      </c>
      <c r="AB12" s="12">
        <v>37836.670400000003</v>
      </c>
      <c r="AC12" s="12">
        <v>59697.051399999997</v>
      </c>
      <c r="AD12" s="12">
        <v>3158.846</v>
      </c>
      <c r="AE12" s="12">
        <v>1164.5899999999999</v>
      </c>
      <c r="AF12" s="12">
        <v>1177.336</v>
      </c>
      <c r="AG12" s="12">
        <v>723.59500000000003</v>
      </c>
      <c r="AH12" s="12">
        <v>2559.5700000000002</v>
      </c>
      <c r="AI12" s="12">
        <v>359.83499999999998</v>
      </c>
      <c r="AJ12" s="13" t="s">
        <v>80</v>
      </c>
      <c r="AK12" s="13" t="s">
        <v>80</v>
      </c>
      <c r="AL12" s="12">
        <v>9143.7720000000008</v>
      </c>
      <c r="AM12" s="12">
        <v>3442.9641000000001</v>
      </c>
      <c r="AN12" s="12">
        <v>1197.1500000000001</v>
      </c>
      <c r="AO12" s="12">
        <v>1168.4169999999999</v>
      </c>
      <c r="AP12" s="12">
        <v>666.41579999999999</v>
      </c>
      <c r="AQ12" s="12">
        <v>2517.6151</v>
      </c>
      <c r="AR12" s="12">
        <v>204.64750000000001</v>
      </c>
      <c r="AS12" s="12">
        <v>37.2744</v>
      </c>
      <c r="AT12" s="13" t="s">
        <v>80</v>
      </c>
      <c r="AU12" s="12">
        <v>9234.4838999999993</v>
      </c>
      <c r="AV12" s="12">
        <v>8061.4245000000001</v>
      </c>
      <c r="AW12" s="12">
        <v>4019.7444999999998</v>
      </c>
      <c r="AX12" s="12">
        <v>3340.6410999999998</v>
      </c>
      <c r="AY12" s="12">
        <v>8308.9490999999998</v>
      </c>
      <c r="AZ12" s="12">
        <v>5772.2855</v>
      </c>
      <c r="BA12" s="12">
        <v>36668.426599999999</v>
      </c>
      <c r="BB12" s="12">
        <v>9515</v>
      </c>
      <c r="BC12" s="12">
        <v>6979.7398000000003</v>
      </c>
      <c r="BD12" s="14">
        <v>82666.2111</v>
      </c>
    </row>
    <row r="13" spans="1:56" s="1" customFormat="1" ht="20.149999999999999" customHeight="1">
      <c r="A13" s="84"/>
      <c r="B13" s="8" t="s">
        <v>85</v>
      </c>
      <c r="C13" s="9">
        <v>47924.234799999998</v>
      </c>
      <c r="D13" s="9">
        <v>10425.69</v>
      </c>
      <c r="E13" s="9">
        <v>51384.12</v>
      </c>
      <c r="F13" s="9">
        <v>47120.34</v>
      </c>
      <c r="G13" s="9">
        <v>135263.72</v>
      </c>
      <c r="H13" s="9">
        <v>260656.24</v>
      </c>
      <c r="I13" s="9">
        <v>20835.919999999998</v>
      </c>
      <c r="J13" s="9">
        <v>25423.01</v>
      </c>
      <c r="K13" s="9">
        <v>599033.27480000001</v>
      </c>
      <c r="L13" s="9">
        <v>2870.24</v>
      </c>
      <c r="M13" s="9">
        <v>1165.26</v>
      </c>
      <c r="N13" s="9">
        <v>3587.11</v>
      </c>
      <c r="O13" s="9">
        <v>2973.44</v>
      </c>
      <c r="P13" s="9">
        <v>3163.12</v>
      </c>
      <c r="Q13" s="9">
        <v>7738.88</v>
      </c>
      <c r="R13" s="9">
        <v>8827.68</v>
      </c>
      <c r="S13" s="9">
        <v>10666.564399999999</v>
      </c>
      <c r="T13" s="9">
        <v>40992.294399999999</v>
      </c>
      <c r="U13" s="9">
        <v>319.3</v>
      </c>
      <c r="V13" s="9">
        <v>234.88</v>
      </c>
      <c r="W13" s="9">
        <v>6393.36</v>
      </c>
      <c r="X13" s="9">
        <v>6451.67</v>
      </c>
      <c r="Y13" s="9">
        <v>8714.39</v>
      </c>
      <c r="Z13" s="9">
        <v>19711.18</v>
      </c>
      <c r="AA13" s="9">
        <v>12124.89</v>
      </c>
      <c r="AB13" s="9">
        <v>99035.626000000004</v>
      </c>
      <c r="AC13" s="9">
        <v>152985.296</v>
      </c>
      <c r="AD13" s="9">
        <v>16647.77</v>
      </c>
      <c r="AE13" s="9">
        <v>3184.87</v>
      </c>
      <c r="AF13" s="9">
        <v>12453.39</v>
      </c>
      <c r="AG13" s="9">
        <v>7108.97</v>
      </c>
      <c r="AH13" s="9">
        <v>7973.84</v>
      </c>
      <c r="AI13" s="9">
        <v>2556.0100000000002</v>
      </c>
      <c r="AJ13" s="9">
        <v>5549.14</v>
      </c>
      <c r="AK13" s="9">
        <v>2923.32</v>
      </c>
      <c r="AL13" s="9">
        <v>58397.31</v>
      </c>
      <c r="AM13" s="9">
        <v>7240.34</v>
      </c>
      <c r="AN13" s="9">
        <v>4505.54</v>
      </c>
      <c r="AO13" s="9">
        <v>12004.55</v>
      </c>
      <c r="AP13" s="9">
        <v>5165.13</v>
      </c>
      <c r="AQ13" s="9">
        <v>3325.87</v>
      </c>
      <c r="AR13" s="9">
        <v>1334.4</v>
      </c>
      <c r="AS13" s="9">
        <v>118.34</v>
      </c>
      <c r="AT13" s="9">
        <v>1362.47</v>
      </c>
      <c r="AU13" s="9">
        <v>35056.639999999999</v>
      </c>
      <c r="AV13" s="9">
        <v>47210.84</v>
      </c>
      <c r="AW13" s="9">
        <v>32723</v>
      </c>
      <c r="AX13" s="9">
        <v>36346.31</v>
      </c>
      <c r="AY13" s="9">
        <v>37815.919999999998</v>
      </c>
      <c r="AZ13" s="9">
        <v>46517.39</v>
      </c>
      <c r="BA13" s="9">
        <v>96118.07</v>
      </c>
      <c r="BB13" s="9">
        <v>50191.38</v>
      </c>
      <c r="BC13" s="9">
        <v>80804.358399999997</v>
      </c>
      <c r="BD13" s="11">
        <v>427727.2684</v>
      </c>
    </row>
    <row r="14" spans="1:56" s="1" customFormat="1" ht="20.149999999999999" customHeight="1">
      <c r="A14" s="84"/>
      <c r="B14" s="8" t="s">
        <v>86</v>
      </c>
      <c r="C14" s="12">
        <v>5463</v>
      </c>
      <c r="D14" s="12">
        <v>5047.08</v>
      </c>
      <c r="E14" s="12">
        <v>16015.73</v>
      </c>
      <c r="F14" s="12">
        <v>11470</v>
      </c>
      <c r="G14" s="12">
        <v>25306.799999999999</v>
      </c>
      <c r="H14" s="12">
        <v>135241.85</v>
      </c>
      <c r="I14" s="12">
        <v>51835.1</v>
      </c>
      <c r="J14" s="12">
        <v>49475.876799999998</v>
      </c>
      <c r="K14" s="12">
        <v>299855.43680000002</v>
      </c>
      <c r="L14" s="12">
        <v>587.70000000000005</v>
      </c>
      <c r="M14" s="13" t="s">
        <v>80</v>
      </c>
      <c r="N14" s="12">
        <v>526.20000000000005</v>
      </c>
      <c r="O14" s="12">
        <v>1</v>
      </c>
      <c r="P14" s="12">
        <v>487.36160000000001</v>
      </c>
      <c r="Q14" s="12">
        <v>3593</v>
      </c>
      <c r="R14" s="12">
        <v>38.700000000000003</v>
      </c>
      <c r="S14" s="12">
        <v>5.0999999999999996</v>
      </c>
      <c r="T14" s="12">
        <v>5239.0616</v>
      </c>
      <c r="U14" s="12">
        <v>55933.38</v>
      </c>
      <c r="V14" s="12">
        <v>1716.17</v>
      </c>
      <c r="W14" s="12">
        <v>7514.68</v>
      </c>
      <c r="X14" s="12">
        <v>4111.07</v>
      </c>
      <c r="Y14" s="12">
        <v>5263.85</v>
      </c>
      <c r="Z14" s="12">
        <v>6715.13</v>
      </c>
      <c r="AA14" s="12">
        <v>9306.65</v>
      </c>
      <c r="AB14" s="12">
        <v>34737.1397</v>
      </c>
      <c r="AC14" s="12">
        <v>125298.06969999999</v>
      </c>
      <c r="AD14" s="12">
        <v>458.37</v>
      </c>
      <c r="AE14" s="12">
        <v>10.65</v>
      </c>
      <c r="AF14" s="12">
        <v>199.27</v>
      </c>
      <c r="AG14" s="12">
        <v>253.36</v>
      </c>
      <c r="AH14" s="12">
        <v>372.45</v>
      </c>
      <c r="AI14" s="12">
        <v>122.37</v>
      </c>
      <c r="AJ14" s="12">
        <v>9.34</v>
      </c>
      <c r="AK14" s="12">
        <v>0.26</v>
      </c>
      <c r="AL14" s="12">
        <v>1426.07</v>
      </c>
      <c r="AM14" s="12">
        <v>673.07</v>
      </c>
      <c r="AN14" s="12">
        <v>14</v>
      </c>
      <c r="AO14" s="12">
        <v>69.69</v>
      </c>
      <c r="AP14" s="12">
        <v>125.18</v>
      </c>
      <c r="AQ14" s="12">
        <v>600.96</v>
      </c>
      <c r="AR14" s="12">
        <v>382.15</v>
      </c>
      <c r="AS14" s="12">
        <v>159.46</v>
      </c>
      <c r="AT14" s="13" t="s">
        <v>80</v>
      </c>
      <c r="AU14" s="12">
        <v>2024.51</v>
      </c>
      <c r="AV14" s="12">
        <v>4805.5200000000004</v>
      </c>
      <c r="AW14" s="12">
        <v>5864.02</v>
      </c>
      <c r="AX14" s="12">
        <v>3475</v>
      </c>
      <c r="AY14" s="12">
        <v>3956.5</v>
      </c>
      <c r="AZ14" s="12">
        <v>7025.16</v>
      </c>
      <c r="BA14" s="12">
        <v>72141.86</v>
      </c>
      <c r="BB14" s="12">
        <v>15942.58</v>
      </c>
      <c r="BC14" s="12">
        <v>33314.720600000001</v>
      </c>
      <c r="BD14" s="14">
        <v>146525.36060000001</v>
      </c>
    </row>
    <row r="15" spans="1:56" s="1" customFormat="1" ht="20.149999999999999" customHeight="1">
      <c r="A15" s="84"/>
      <c r="B15" s="8" t="s">
        <v>87</v>
      </c>
      <c r="C15" s="9">
        <v>9681.0300000000007</v>
      </c>
      <c r="D15" s="9">
        <v>2797.92</v>
      </c>
      <c r="E15" s="9">
        <v>10904</v>
      </c>
      <c r="F15" s="9">
        <v>15802.56</v>
      </c>
      <c r="G15" s="9">
        <v>25914.92</v>
      </c>
      <c r="H15" s="9">
        <v>35836.32</v>
      </c>
      <c r="I15" s="9">
        <v>9075.18</v>
      </c>
      <c r="J15" s="9">
        <v>74555.91</v>
      </c>
      <c r="K15" s="9">
        <v>184567.84</v>
      </c>
      <c r="L15" s="9">
        <v>4706.0600000000004</v>
      </c>
      <c r="M15" s="10" t="s">
        <v>80</v>
      </c>
      <c r="N15" s="9">
        <v>507.21</v>
      </c>
      <c r="O15" s="9">
        <v>503.16</v>
      </c>
      <c r="P15" s="9">
        <v>43.51</v>
      </c>
      <c r="Q15" s="9">
        <v>21.51</v>
      </c>
      <c r="R15" s="9">
        <v>12.8</v>
      </c>
      <c r="S15" s="9">
        <v>2600</v>
      </c>
      <c r="T15" s="9">
        <v>8394.25</v>
      </c>
      <c r="U15" s="9">
        <v>13394.64</v>
      </c>
      <c r="V15" s="9">
        <v>726.7</v>
      </c>
      <c r="W15" s="9">
        <v>2771.31</v>
      </c>
      <c r="X15" s="9">
        <v>2956.55</v>
      </c>
      <c r="Y15" s="9">
        <v>4309.18</v>
      </c>
      <c r="Z15" s="9">
        <v>6437.63</v>
      </c>
      <c r="AA15" s="9">
        <v>2259.04</v>
      </c>
      <c r="AB15" s="9">
        <v>27124.15</v>
      </c>
      <c r="AC15" s="9">
        <v>59979.199999999997</v>
      </c>
      <c r="AD15" s="9">
        <v>3075.95</v>
      </c>
      <c r="AE15" s="9">
        <v>152.59</v>
      </c>
      <c r="AF15" s="9">
        <v>638.15</v>
      </c>
      <c r="AG15" s="9">
        <v>200.89</v>
      </c>
      <c r="AH15" s="9">
        <v>0.97</v>
      </c>
      <c r="AI15" s="10" t="s">
        <v>80</v>
      </c>
      <c r="AJ15" s="10" t="s">
        <v>80</v>
      </c>
      <c r="AK15" s="10" t="s">
        <v>80</v>
      </c>
      <c r="AL15" s="9">
        <v>4068.55</v>
      </c>
      <c r="AM15" s="9">
        <v>281.92</v>
      </c>
      <c r="AN15" s="9">
        <v>63.7</v>
      </c>
      <c r="AO15" s="9">
        <v>236.92</v>
      </c>
      <c r="AP15" s="9">
        <v>152.37</v>
      </c>
      <c r="AQ15" s="9">
        <v>374.17</v>
      </c>
      <c r="AR15" s="9">
        <v>383.37</v>
      </c>
      <c r="AS15" s="9">
        <v>244.67</v>
      </c>
      <c r="AT15" s="10" t="s">
        <v>80</v>
      </c>
      <c r="AU15" s="9">
        <v>1737.12</v>
      </c>
      <c r="AV15" s="9">
        <v>9381.36</v>
      </c>
      <c r="AW15" s="9">
        <v>10030.700000000001</v>
      </c>
      <c r="AX15" s="9">
        <v>8782.14</v>
      </c>
      <c r="AY15" s="9">
        <v>4008.7</v>
      </c>
      <c r="AZ15" s="9">
        <v>9049.2199999999993</v>
      </c>
      <c r="BA15" s="9">
        <v>55784.55</v>
      </c>
      <c r="BB15" s="9">
        <v>12796.43</v>
      </c>
      <c r="BC15" s="9">
        <v>11418.11</v>
      </c>
      <c r="BD15" s="11">
        <v>121251.21</v>
      </c>
    </row>
    <row r="16" spans="1:56" s="1" customFormat="1" ht="20.149999999999999" customHeight="1">
      <c r="A16" s="84"/>
      <c r="B16" s="8" t="s">
        <v>88</v>
      </c>
      <c r="C16" s="12">
        <v>4537.18</v>
      </c>
      <c r="D16" s="12">
        <v>1914.67</v>
      </c>
      <c r="E16" s="12">
        <v>7417.59</v>
      </c>
      <c r="F16" s="12">
        <v>11469.23</v>
      </c>
      <c r="G16" s="12">
        <v>20870.12</v>
      </c>
      <c r="H16" s="12">
        <v>21801.19</v>
      </c>
      <c r="I16" s="12">
        <v>13058.22</v>
      </c>
      <c r="J16" s="12">
        <v>19583.6522</v>
      </c>
      <c r="K16" s="12">
        <v>100651.85219999999</v>
      </c>
      <c r="L16" s="13" t="s">
        <v>80</v>
      </c>
      <c r="M16" s="12">
        <v>300</v>
      </c>
      <c r="N16" s="13" t="s">
        <v>80</v>
      </c>
      <c r="O16" s="13" t="s">
        <v>80</v>
      </c>
      <c r="P16" s="13" t="s">
        <v>80</v>
      </c>
      <c r="Q16" s="13" t="s">
        <v>80</v>
      </c>
      <c r="R16" s="12">
        <v>780</v>
      </c>
      <c r="S16" s="12">
        <v>1375</v>
      </c>
      <c r="T16" s="12">
        <v>2455</v>
      </c>
      <c r="U16" s="12">
        <v>299.60000000000002</v>
      </c>
      <c r="V16" s="12">
        <v>78.48</v>
      </c>
      <c r="W16" s="12">
        <v>181.27</v>
      </c>
      <c r="X16" s="12">
        <v>959.58</v>
      </c>
      <c r="Y16" s="12">
        <v>2254.23</v>
      </c>
      <c r="Z16" s="12">
        <v>4656.4799999999996</v>
      </c>
      <c r="AA16" s="12">
        <v>4857.6099999999997</v>
      </c>
      <c r="AB16" s="12">
        <v>25235.25</v>
      </c>
      <c r="AC16" s="12">
        <v>38522.5</v>
      </c>
      <c r="AD16" s="12">
        <v>1590.18</v>
      </c>
      <c r="AE16" s="12">
        <v>24.81</v>
      </c>
      <c r="AF16" s="12">
        <v>229.52</v>
      </c>
      <c r="AG16" s="12">
        <v>601.85</v>
      </c>
      <c r="AH16" s="12">
        <v>0.9</v>
      </c>
      <c r="AI16" s="12">
        <v>7.0000000000000007E-2</v>
      </c>
      <c r="AJ16" s="13" t="s">
        <v>80</v>
      </c>
      <c r="AK16" s="13" t="s">
        <v>80</v>
      </c>
      <c r="AL16" s="12">
        <v>2447.33</v>
      </c>
      <c r="AM16" s="12">
        <v>53.33</v>
      </c>
      <c r="AN16" s="12">
        <v>12.46</v>
      </c>
      <c r="AO16" s="12">
        <v>32.39</v>
      </c>
      <c r="AP16" s="12">
        <v>71.25</v>
      </c>
      <c r="AQ16" s="12">
        <v>230.57</v>
      </c>
      <c r="AR16" s="12">
        <v>301.86</v>
      </c>
      <c r="AS16" s="12">
        <v>173.38</v>
      </c>
      <c r="AT16" s="13" t="s">
        <v>80</v>
      </c>
      <c r="AU16" s="12">
        <v>875.24</v>
      </c>
      <c r="AV16" s="12">
        <v>3255.4</v>
      </c>
      <c r="AW16" s="12">
        <v>587.27</v>
      </c>
      <c r="AX16" s="12">
        <v>1017.88</v>
      </c>
      <c r="AY16" s="12">
        <v>457.24</v>
      </c>
      <c r="AZ16" s="12">
        <v>3089.76</v>
      </c>
      <c r="BA16" s="12">
        <v>25457.66</v>
      </c>
      <c r="BB16" s="12">
        <v>4041.15</v>
      </c>
      <c r="BC16" s="12">
        <v>14052.605600000001</v>
      </c>
      <c r="BD16" s="14">
        <v>51958.965600000003</v>
      </c>
    </row>
    <row r="17" spans="1:56" s="1" customFormat="1" ht="20.149999999999999" customHeight="1">
      <c r="A17" s="84"/>
      <c r="B17" s="8" t="s">
        <v>89</v>
      </c>
      <c r="C17" s="9">
        <v>14809.296899999999</v>
      </c>
      <c r="D17" s="9">
        <v>8196.7993999999999</v>
      </c>
      <c r="E17" s="9">
        <v>29286.563999999998</v>
      </c>
      <c r="F17" s="9">
        <v>18911.6361</v>
      </c>
      <c r="G17" s="9">
        <v>46272.371200000001</v>
      </c>
      <c r="H17" s="9">
        <v>70413.385299999994</v>
      </c>
      <c r="I17" s="9">
        <v>15648.4825</v>
      </c>
      <c r="J17" s="9">
        <v>38537.411399999997</v>
      </c>
      <c r="K17" s="9">
        <v>242075.94680000001</v>
      </c>
      <c r="L17" s="9">
        <v>6423.36</v>
      </c>
      <c r="M17" s="10" t="s">
        <v>80</v>
      </c>
      <c r="N17" s="9">
        <v>456.43290000000002</v>
      </c>
      <c r="O17" s="9">
        <v>206.47</v>
      </c>
      <c r="P17" s="9">
        <v>1251.79</v>
      </c>
      <c r="Q17" s="9">
        <v>2799.49</v>
      </c>
      <c r="R17" s="9">
        <v>1000</v>
      </c>
      <c r="S17" s="10" t="s">
        <v>80</v>
      </c>
      <c r="T17" s="9">
        <v>12137.5429</v>
      </c>
      <c r="U17" s="9">
        <v>8299.83</v>
      </c>
      <c r="V17" s="9">
        <v>2181.14</v>
      </c>
      <c r="W17" s="9">
        <v>5285.98</v>
      </c>
      <c r="X17" s="9">
        <v>4901.9799999999996</v>
      </c>
      <c r="Y17" s="9">
        <v>9614.7900000000009</v>
      </c>
      <c r="Z17" s="9">
        <v>15574.47</v>
      </c>
      <c r="AA17" s="9">
        <v>3969.11</v>
      </c>
      <c r="AB17" s="9">
        <v>15164.8742</v>
      </c>
      <c r="AC17" s="9">
        <v>64992.174200000001</v>
      </c>
      <c r="AD17" s="9">
        <v>2480.1</v>
      </c>
      <c r="AE17" s="9">
        <v>545.04999999999995</v>
      </c>
      <c r="AF17" s="9">
        <v>2393.58</v>
      </c>
      <c r="AG17" s="9">
        <v>1029.2</v>
      </c>
      <c r="AH17" s="9">
        <v>1686.18</v>
      </c>
      <c r="AI17" s="9">
        <v>987.54</v>
      </c>
      <c r="AJ17" s="9">
        <v>819.82</v>
      </c>
      <c r="AK17" s="9">
        <v>269.02999999999997</v>
      </c>
      <c r="AL17" s="9">
        <v>10210.5</v>
      </c>
      <c r="AM17" s="9">
        <v>809.09090000000003</v>
      </c>
      <c r="AN17" s="9">
        <v>1119.2678000000001</v>
      </c>
      <c r="AO17" s="9">
        <v>1743.4155000000001</v>
      </c>
      <c r="AP17" s="9">
        <v>1058.5540000000001</v>
      </c>
      <c r="AQ17" s="9">
        <v>2220.4258</v>
      </c>
      <c r="AR17" s="9">
        <v>2227.6134000000002</v>
      </c>
      <c r="AS17" s="9">
        <v>1165.0601999999999</v>
      </c>
      <c r="AT17" s="9">
        <v>585.47289999999998</v>
      </c>
      <c r="AU17" s="9">
        <v>10928.9005</v>
      </c>
      <c r="AV17" s="9">
        <v>12926.7048</v>
      </c>
      <c r="AW17" s="9">
        <v>5499.8834999999999</v>
      </c>
      <c r="AX17" s="9">
        <v>18619.639299999999</v>
      </c>
      <c r="AY17" s="9">
        <v>12921.0712</v>
      </c>
      <c r="AZ17" s="9">
        <v>30208.822700000001</v>
      </c>
      <c r="BA17" s="9">
        <v>54806.974999999999</v>
      </c>
      <c r="BB17" s="9">
        <v>23230.598000000002</v>
      </c>
      <c r="BC17" s="9">
        <v>23048.2179</v>
      </c>
      <c r="BD17" s="11">
        <v>181261.9124</v>
      </c>
    </row>
    <row r="18" spans="1:56" s="1" customFormat="1" ht="20.149999999999999" customHeight="1">
      <c r="A18" s="84"/>
      <c r="B18" s="8" t="s">
        <v>90</v>
      </c>
      <c r="C18" s="12">
        <v>13509.33</v>
      </c>
      <c r="D18" s="12">
        <v>5214.26</v>
      </c>
      <c r="E18" s="12">
        <v>17967.25</v>
      </c>
      <c r="F18" s="12">
        <v>22215.09</v>
      </c>
      <c r="G18" s="12">
        <v>44884.480000000003</v>
      </c>
      <c r="H18" s="12">
        <v>32558.94</v>
      </c>
      <c r="I18" s="12">
        <v>7025.77</v>
      </c>
      <c r="J18" s="12">
        <v>79158.960000000006</v>
      </c>
      <c r="K18" s="12">
        <v>222534.08</v>
      </c>
      <c r="L18" s="12">
        <v>6.78</v>
      </c>
      <c r="M18" s="13" t="s">
        <v>80</v>
      </c>
      <c r="N18" s="13" t="s">
        <v>80</v>
      </c>
      <c r="O18" s="12">
        <v>1178.6400000000001</v>
      </c>
      <c r="P18" s="12">
        <v>441.99</v>
      </c>
      <c r="Q18" s="12">
        <v>1473.3</v>
      </c>
      <c r="R18" s="13" t="s">
        <v>80</v>
      </c>
      <c r="S18" s="12">
        <v>3045.32</v>
      </c>
      <c r="T18" s="12">
        <v>6146.03</v>
      </c>
      <c r="U18" s="12">
        <v>8433.31</v>
      </c>
      <c r="V18" s="12">
        <v>1264.56</v>
      </c>
      <c r="W18" s="12">
        <v>5591.94</v>
      </c>
      <c r="X18" s="12">
        <v>5816.05</v>
      </c>
      <c r="Y18" s="12">
        <v>10767.65</v>
      </c>
      <c r="Z18" s="12">
        <v>9997.98</v>
      </c>
      <c r="AA18" s="12">
        <v>3148.8</v>
      </c>
      <c r="AB18" s="12">
        <v>21911.99</v>
      </c>
      <c r="AC18" s="12">
        <v>66932.28</v>
      </c>
      <c r="AD18" s="12">
        <v>4938.29</v>
      </c>
      <c r="AE18" s="12">
        <v>1998.57</v>
      </c>
      <c r="AF18" s="12">
        <v>3812.38</v>
      </c>
      <c r="AG18" s="12">
        <v>3043.45</v>
      </c>
      <c r="AH18" s="12">
        <v>1144.18</v>
      </c>
      <c r="AI18" s="12">
        <v>2421.4299999999998</v>
      </c>
      <c r="AJ18" s="12">
        <v>649.17999999999995</v>
      </c>
      <c r="AK18" s="12">
        <v>1350.3</v>
      </c>
      <c r="AL18" s="12">
        <v>19357.78</v>
      </c>
      <c r="AM18" s="12">
        <v>2079.6999999999998</v>
      </c>
      <c r="AN18" s="12">
        <v>2183.21</v>
      </c>
      <c r="AO18" s="12">
        <v>3270.31</v>
      </c>
      <c r="AP18" s="12">
        <v>3783.57</v>
      </c>
      <c r="AQ18" s="12">
        <v>2858.36</v>
      </c>
      <c r="AR18" s="12">
        <v>1979.64</v>
      </c>
      <c r="AS18" s="12">
        <v>866.59</v>
      </c>
      <c r="AT18" s="12">
        <v>2336.4</v>
      </c>
      <c r="AU18" s="12">
        <v>19357.78</v>
      </c>
      <c r="AV18" s="12">
        <v>11097.52</v>
      </c>
      <c r="AW18" s="12">
        <v>4310.3500000000004</v>
      </c>
      <c r="AX18" s="12">
        <v>26637.87</v>
      </c>
      <c r="AY18" s="12">
        <v>16165.08</v>
      </c>
      <c r="AZ18" s="12">
        <v>23000.91</v>
      </c>
      <c r="BA18" s="12">
        <v>63424.73</v>
      </c>
      <c r="BB18" s="12">
        <v>12662.19</v>
      </c>
      <c r="BC18" s="12">
        <v>22011.79</v>
      </c>
      <c r="BD18" s="14">
        <v>179310.44</v>
      </c>
    </row>
    <row r="19" spans="1:56" s="1" customFormat="1" ht="20.149999999999999" customHeight="1">
      <c r="A19" s="84"/>
      <c r="B19" s="8" t="s">
        <v>91</v>
      </c>
      <c r="C19" s="9">
        <v>18878.22</v>
      </c>
      <c r="D19" s="9">
        <v>9516.31</v>
      </c>
      <c r="E19" s="9">
        <v>36679.51</v>
      </c>
      <c r="F19" s="9">
        <v>33728.620000000003</v>
      </c>
      <c r="G19" s="9">
        <v>51737.11</v>
      </c>
      <c r="H19" s="9">
        <v>35120.339999999997</v>
      </c>
      <c r="I19" s="9">
        <v>8797.51</v>
      </c>
      <c r="J19" s="9">
        <v>38187.760000000002</v>
      </c>
      <c r="K19" s="9">
        <v>232645.38</v>
      </c>
      <c r="L19" s="9">
        <v>6152.31</v>
      </c>
      <c r="M19" s="10" t="s">
        <v>80</v>
      </c>
      <c r="N19" s="9">
        <v>2506.6999999999998</v>
      </c>
      <c r="O19" s="9">
        <v>6.75</v>
      </c>
      <c r="P19" s="9">
        <v>909.4</v>
      </c>
      <c r="Q19" s="9">
        <v>519.20000000000005</v>
      </c>
      <c r="R19" s="9">
        <v>1025</v>
      </c>
      <c r="S19" s="9">
        <v>3000</v>
      </c>
      <c r="T19" s="9">
        <v>14119.36</v>
      </c>
      <c r="U19" s="9">
        <v>324.67</v>
      </c>
      <c r="V19" s="9">
        <v>56.58</v>
      </c>
      <c r="W19" s="9">
        <v>1602.23</v>
      </c>
      <c r="X19" s="9">
        <v>1881.74</v>
      </c>
      <c r="Y19" s="9">
        <v>2721.97</v>
      </c>
      <c r="Z19" s="9">
        <v>10350.6</v>
      </c>
      <c r="AA19" s="9">
        <v>11096.28</v>
      </c>
      <c r="AB19" s="9">
        <v>52118.52</v>
      </c>
      <c r="AC19" s="9">
        <v>80152.59</v>
      </c>
      <c r="AD19" s="9">
        <v>6414.85</v>
      </c>
      <c r="AE19" s="9">
        <v>536.13</v>
      </c>
      <c r="AF19" s="9">
        <v>1032.08</v>
      </c>
      <c r="AG19" s="9">
        <v>970.2</v>
      </c>
      <c r="AH19" s="9">
        <v>427.52</v>
      </c>
      <c r="AI19" s="9">
        <v>65.23</v>
      </c>
      <c r="AJ19" s="9">
        <v>0.09</v>
      </c>
      <c r="AK19" s="10" t="s">
        <v>80</v>
      </c>
      <c r="AL19" s="9">
        <v>9446.1</v>
      </c>
      <c r="AM19" s="9">
        <v>6277.04</v>
      </c>
      <c r="AN19" s="9">
        <v>574.5</v>
      </c>
      <c r="AO19" s="9">
        <v>963.51</v>
      </c>
      <c r="AP19" s="9">
        <v>896</v>
      </c>
      <c r="AQ19" s="9">
        <v>543.30999999999995</v>
      </c>
      <c r="AR19" s="9">
        <v>132.09</v>
      </c>
      <c r="AS19" s="9">
        <v>48.3</v>
      </c>
      <c r="AT19" s="10" t="s">
        <v>80</v>
      </c>
      <c r="AU19" s="9">
        <v>9434.75</v>
      </c>
      <c r="AV19" s="9">
        <v>9876.0300000000007</v>
      </c>
      <c r="AW19" s="9">
        <v>3348.89</v>
      </c>
      <c r="AX19" s="9">
        <v>9004.34</v>
      </c>
      <c r="AY19" s="9">
        <v>17271.599999999999</v>
      </c>
      <c r="AZ19" s="9">
        <v>7592.34</v>
      </c>
      <c r="BA19" s="9">
        <v>20854.060000000001</v>
      </c>
      <c r="BB19" s="9">
        <v>29468.22</v>
      </c>
      <c r="BC19" s="9">
        <v>61869.33</v>
      </c>
      <c r="BD19" s="11">
        <v>159284.81</v>
      </c>
    </row>
    <row r="20" spans="1:56" s="1" customFormat="1" ht="20.149999999999999" customHeight="1">
      <c r="A20" s="84"/>
      <c r="B20" s="8" t="s">
        <v>92</v>
      </c>
      <c r="C20" s="12">
        <v>3675.9690999999998</v>
      </c>
      <c r="D20" s="12">
        <v>4098.1760000000004</v>
      </c>
      <c r="E20" s="12">
        <v>11891.0121</v>
      </c>
      <c r="F20" s="12">
        <v>12786.3925</v>
      </c>
      <c r="G20" s="12">
        <v>28460.514999999999</v>
      </c>
      <c r="H20" s="12">
        <v>19411.2595</v>
      </c>
      <c r="I20" s="12">
        <v>9469.2422000000006</v>
      </c>
      <c r="J20" s="12">
        <v>8765.0380999999998</v>
      </c>
      <c r="K20" s="12">
        <v>98557.604500000001</v>
      </c>
      <c r="L20" s="13" t="s">
        <v>80</v>
      </c>
      <c r="M20" s="12">
        <v>575</v>
      </c>
      <c r="N20" s="13" t="s">
        <v>80</v>
      </c>
      <c r="O20" s="13" t="s">
        <v>80</v>
      </c>
      <c r="P20" s="12">
        <v>65</v>
      </c>
      <c r="Q20" s="12">
        <v>574</v>
      </c>
      <c r="R20" s="13" t="s">
        <v>80</v>
      </c>
      <c r="S20" s="12">
        <v>1500</v>
      </c>
      <c r="T20" s="12">
        <v>2714</v>
      </c>
      <c r="U20" s="12">
        <v>97.986500000000007</v>
      </c>
      <c r="V20" s="12">
        <v>308.80779999999999</v>
      </c>
      <c r="W20" s="12">
        <v>585.13829999999996</v>
      </c>
      <c r="X20" s="12">
        <v>450.15140000000002</v>
      </c>
      <c r="Y20" s="12">
        <v>1218.3949</v>
      </c>
      <c r="Z20" s="12">
        <v>2098.3456999999999</v>
      </c>
      <c r="AA20" s="12">
        <v>3730.0922</v>
      </c>
      <c r="AB20" s="12">
        <v>17684.010999999999</v>
      </c>
      <c r="AC20" s="12">
        <v>26172.927800000001</v>
      </c>
      <c r="AD20" s="12">
        <v>146.66999999999999</v>
      </c>
      <c r="AE20" s="12">
        <v>79.39</v>
      </c>
      <c r="AF20" s="12">
        <v>164.72</v>
      </c>
      <c r="AG20" s="12">
        <v>59.63</v>
      </c>
      <c r="AH20" s="13" t="s">
        <v>80</v>
      </c>
      <c r="AI20" s="12">
        <v>126.62</v>
      </c>
      <c r="AJ20" s="13" t="s">
        <v>80</v>
      </c>
      <c r="AK20" s="13" t="s">
        <v>80</v>
      </c>
      <c r="AL20" s="12">
        <v>577.03</v>
      </c>
      <c r="AM20" s="12">
        <v>18.46</v>
      </c>
      <c r="AN20" s="12">
        <v>9.34</v>
      </c>
      <c r="AO20" s="12">
        <v>21.38</v>
      </c>
      <c r="AP20" s="12">
        <v>26.69</v>
      </c>
      <c r="AQ20" s="12">
        <v>204.29</v>
      </c>
      <c r="AR20" s="12">
        <v>74.650000000000006</v>
      </c>
      <c r="AS20" s="12">
        <v>9.7200000000000006</v>
      </c>
      <c r="AT20" s="13" t="s">
        <v>80</v>
      </c>
      <c r="AU20" s="12">
        <v>364.53</v>
      </c>
      <c r="AV20" s="12">
        <v>2822.7782000000002</v>
      </c>
      <c r="AW20" s="12">
        <v>1426.8661999999999</v>
      </c>
      <c r="AX20" s="12">
        <v>3241.9155999999998</v>
      </c>
      <c r="AY20" s="12">
        <v>2884.0853000000002</v>
      </c>
      <c r="AZ20" s="12">
        <v>2678.5484000000001</v>
      </c>
      <c r="BA20" s="12">
        <v>11731.373299999999</v>
      </c>
      <c r="BB20" s="12">
        <v>16139.331200000001</v>
      </c>
      <c r="BC20" s="12">
        <v>28250.6351</v>
      </c>
      <c r="BD20" s="14">
        <v>69175.533299999996</v>
      </c>
    </row>
    <row r="21" spans="1:56" s="1" customFormat="1" ht="20.149999999999999" customHeight="1">
      <c r="A21" s="84"/>
      <c r="B21" s="8" t="s">
        <v>93</v>
      </c>
      <c r="C21" s="9">
        <v>62113.599999999999</v>
      </c>
      <c r="D21" s="9">
        <v>34291.99</v>
      </c>
      <c r="E21" s="9">
        <v>103818.33</v>
      </c>
      <c r="F21" s="9">
        <v>44521.01</v>
      </c>
      <c r="G21" s="9">
        <v>35847.97</v>
      </c>
      <c r="H21" s="9">
        <v>102881.25</v>
      </c>
      <c r="I21" s="9">
        <v>159324.85999999999</v>
      </c>
      <c r="J21" s="9">
        <v>133231.13</v>
      </c>
      <c r="K21" s="9">
        <v>676030.14</v>
      </c>
      <c r="L21" s="9">
        <v>10561.64</v>
      </c>
      <c r="M21" s="9">
        <v>3549.54</v>
      </c>
      <c r="N21" s="9">
        <v>4594.08</v>
      </c>
      <c r="O21" s="9">
        <v>414.3</v>
      </c>
      <c r="P21" s="9">
        <v>755.63</v>
      </c>
      <c r="Q21" s="9">
        <v>1990.43</v>
      </c>
      <c r="R21" s="9">
        <v>2534.37</v>
      </c>
      <c r="S21" s="9">
        <v>14925.93</v>
      </c>
      <c r="T21" s="9">
        <v>39325.919999999998</v>
      </c>
      <c r="U21" s="9">
        <v>249.84</v>
      </c>
      <c r="V21" s="9">
        <v>159.75</v>
      </c>
      <c r="W21" s="9">
        <v>2812.95</v>
      </c>
      <c r="X21" s="9">
        <v>4061.04</v>
      </c>
      <c r="Y21" s="9">
        <v>6193.8</v>
      </c>
      <c r="Z21" s="9">
        <v>19143.7</v>
      </c>
      <c r="AA21" s="9">
        <v>15234.47</v>
      </c>
      <c r="AB21" s="9">
        <v>158269.81</v>
      </c>
      <c r="AC21" s="9">
        <v>206125.36</v>
      </c>
      <c r="AD21" s="9">
        <v>4803.71</v>
      </c>
      <c r="AE21" s="9">
        <v>6453.23</v>
      </c>
      <c r="AF21" s="9">
        <v>5509.38</v>
      </c>
      <c r="AG21" s="9">
        <v>3343.97</v>
      </c>
      <c r="AH21" s="9">
        <v>7794.66</v>
      </c>
      <c r="AI21" s="9">
        <v>5347.21</v>
      </c>
      <c r="AJ21" s="9">
        <v>6834.52</v>
      </c>
      <c r="AK21" s="9">
        <v>1958.62</v>
      </c>
      <c r="AL21" s="9">
        <v>42045.3</v>
      </c>
      <c r="AM21" s="9">
        <v>2879.44</v>
      </c>
      <c r="AN21" s="9">
        <v>3708.88</v>
      </c>
      <c r="AO21" s="9">
        <v>10868.19</v>
      </c>
      <c r="AP21" s="9">
        <v>8346.82</v>
      </c>
      <c r="AQ21" s="9">
        <v>5083.9399999999996</v>
      </c>
      <c r="AR21" s="9">
        <v>4096.57</v>
      </c>
      <c r="AS21" s="9">
        <v>5428.26</v>
      </c>
      <c r="AT21" s="9">
        <v>1633.2</v>
      </c>
      <c r="AU21" s="9">
        <v>42045.3</v>
      </c>
      <c r="AV21" s="9">
        <v>11731.01</v>
      </c>
      <c r="AW21" s="9">
        <v>14050.62</v>
      </c>
      <c r="AX21" s="9">
        <v>14710.94</v>
      </c>
      <c r="AY21" s="9">
        <v>15309.47</v>
      </c>
      <c r="AZ21" s="9">
        <v>22610.19</v>
      </c>
      <c r="BA21" s="9">
        <v>236703.77</v>
      </c>
      <c r="BB21" s="9">
        <v>54993.8</v>
      </c>
      <c r="BC21" s="9">
        <v>88139.4</v>
      </c>
      <c r="BD21" s="11">
        <v>458249.2</v>
      </c>
    </row>
    <row r="22" spans="1:56" s="1" customFormat="1" ht="20.149999999999999" customHeight="1">
      <c r="A22" s="84"/>
      <c r="B22" s="8" t="s">
        <v>94</v>
      </c>
      <c r="C22" s="12">
        <v>126595.15</v>
      </c>
      <c r="D22" s="12">
        <v>70124.55</v>
      </c>
      <c r="E22" s="12">
        <v>213403.83</v>
      </c>
      <c r="F22" s="12">
        <v>280613.69</v>
      </c>
      <c r="G22" s="12">
        <v>556965.56999999995</v>
      </c>
      <c r="H22" s="12">
        <v>531671.81000000006</v>
      </c>
      <c r="I22" s="12">
        <v>303630.51</v>
      </c>
      <c r="J22" s="12">
        <v>828380.9</v>
      </c>
      <c r="K22" s="12">
        <v>2911386.01</v>
      </c>
      <c r="L22" s="12">
        <v>109900.35</v>
      </c>
      <c r="M22" s="12">
        <v>20965.349999999999</v>
      </c>
      <c r="N22" s="12">
        <v>78583.789999999994</v>
      </c>
      <c r="O22" s="12">
        <v>27681.37</v>
      </c>
      <c r="P22" s="12">
        <v>34911.01</v>
      </c>
      <c r="Q22" s="12">
        <v>47258.2</v>
      </c>
      <c r="R22" s="12">
        <v>28896.05</v>
      </c>
      <c r="S22" s="12">
        <v>54821</v>
      </c>
      <c r="T22" s="12">
        <v>403017.12</v>
      </c>
      <c r="U22" s="12">
        <v>8980.08</v>
      </c>
      <c r="V22" s="12">
        <v>13582.82</v>
      </c>
      <c r="W22" s="12">
        <v>31027.68</v>
      </c>
      <c r="X22" s="12">
        <v>25099.7</v>
      </c>
      <c r="Y22" s="12">
        <v>42890.15</v>
      </c>
      <c r="Z22" s="12">
        <v>166758.51</v>
      </c>
      <c r="AA22" s="12">
        <v>181538.37</v>
      </c>
      <c r="AB22" s="12">
        <v>497144.64</v>
      </c>
      <c r="AC22" s="12">
        <v>967021.95</v>
      </c>
      <c r="AD22" s="12">
        <v>49909.29</v>
      </c>
      <c r="AE22" s="12">
        <v>10523.17</v>
      </c>
      <c r="AF22" s="12">
        <v>34968.870000000003</v>
      </c>
      <c r="AG22" s="12">
        <v>35576.400000000001</v>
      </c>
      <c r="AH22" s="12">
        <v>41045.46</v>
      </c>
      <c r="AI22" s="12">
        <v>95815.96</v>
      </c>
      <c r="AJ22" s="12">
        <v>83623.23</v>
      </c>
      <c r="AK22" s="12">
        <v>39988.32</v>
      </c>
      <c r="AL22" s="12">
        <v>391450.7</v>
      </c>
      <c r="AM22" s="12">
        <v>45954.04</v>
      </c>
      <c r="AN22" s="12">
        <v>29440.95</v>
      </c>
      <c r="AO22" s="12">
        <v>52998.43</v>
      </c>
      <c r="AP22" s="12">
        <v>40986.239999999998</v>
      </c>
      <c r="AQ22" s="12">
        <v>65749.56</v>
      </c>
      <c r="AR22" s="12">
        <v>59114.18</v>
      </c>
      <c r="AS22" s="12">
        <v>47839.17</v>
      </c>
      <c r="AT22" s="12">
        <v>15742.68</v>
      </c>
      <c r="AU22" s="12">
        <v>357825.25</v>
      </c>
      <c r="AV22" s="12">
        <v>46837.33</v>
      </c>
      <c r="AW22" s="12">
        <v>38815.39</v>
      </c>
      <c r="AX22" s="12">
        <v>65208.24</v>
      </c>
      <c r="AY22" s="12">
        <v>69805.47</v>
      </c>
      <c r="AZ22" s="12">
        <v>100265.25</v>
      </c>
      <c r="BA22" s="12">
        <v>1091890.56</v>
      </c>
      <c r="BB22" s="12">
        <v>290220.65000000002</v>
      </c>
      <c r="BC22" s="12">
        <v>482834.03</v>
      </c>
      <c r="BD22" s="14">
        <v>2185876.92</v>
      </c>
    </row>
    <row r="23" spans="1:56" s="1" customFormat="1" ht="20.149999999999999" customHeight="1">
      <c r="A23" s="84"/>
      <c r="B23" s="8" t="s">
        <v>95</v>
      </c>
      <c r="C23" s="9">
        <v>17968.810000000001</v>
      </c>
      <c r="D23" s="9">
        <v>11751.68</v>
      </c>
      <c r="E23" s="9">
        <v>34467.11</v>
      </c>
      <c r="F23" s="9">
        <v>16019.54</v>
      </c>
      <c r="G23" s="9">
        <v>34304.22</v>
      </c>
      <c r="H23" s="9">
        <v>107125.33</v>
      </c>
      <c r="I23" s="9">
        <v>16537.78</v>
      </c>
      <c r="J23" s="9">
        <v>21722.491000000002</v>
      </c>
      <c r="K23" s="9">
        <v>259896.96100000001</v>
      </c>
      <c r="L23" s="9">
        <v>8289.2099999999991</v>
      </c>
      <c r="M23" s="10" t="s">
        <v>80</v>
      </c>
      <c r="N23" s="9">
        <v>1582.67</v>
      </c>
      <c r="O23" s="9">
        <v>620.42999999999995</v>
      </c>
      <c r="P23" s="9">
        <v>2780.83</v>
      </c>
      <c r="Q23" s="9">
        <v>6240.24</v>
      </c>
      <c r="R23" s="9">
        <v>2497.91</v>
      </c>
      <c r="S23" s="9">
        <v>3593.1637000000001</v>
      </c>
      <c r="T23" s="9">
        <v>25604.453699999998</v>
      </c>
      <c r="U23" s="9">
        <v>166.11</v>
      </c>
      <c r="V23" s="9">
        <v>885.88</v>
      </c>
      <c r="W23" s="9">
        <v>1645.61</v>
      </c>
      <c r="X23" s="9">
        <v>1800.79</v>
      </c>
      <c r="Y23" s="9">
        <v>1293.5999999999999</v>
      </c>
      <c r="Z23" s="9">
        <v>12871.87</v>
      </c>
      <c r="AA23" s="9">
        <v>15444.4</v>
      </c>
      <c r="AB23" s="9">
        <v>41964.891300000003</v>
      </c>
      <c r="AC23" s="9">
        <v>76073.151299999998</v>
      </c>
      <c r="AD23" s="9">
        <v>11449.33</v>
      </c>
      <c r="AE23" s="9">
        <v>4845.57</v>
      </c>
      <c r="AF23" s="9">
        <v>9436.42</v>
      </c>
      <c r="AG23" s="9">
        <v>8021.54</v>
      </c>
      <c r="AH23" s="9">
        <v>3063.09</v>
      </c>
      <c r="AI23" s="9">
        <v>3985.27</v>
      </c>
      <c r="AJ23" s="9">
        <v>2745.01</v>
      </c>
      <c r="AK23" s="9">
        <v>204.83</v>
      </c>
      <c r="AL23" s="9">
        <v>43751.06</v>
      </c>
      <c r="AM23" s="9">
        <v>8765.65</v>
      </c>
      <c r="AN23" s="9">
        <v>7246.58</v>
      </c>
      <c r="AO23" s="9">
        <v>9305.2999999999993</v>
      </c>
      <c r="AP23" s="9">
        <v>3386.17</v>
      </c>
      <c r="AQ23" s="9">
        <v>4957.67</v>
      </c>
      <c r="AR23" s="9">
        <v>3034.74</v>
      </c>
      <c r="AS23" s="9">
        <v>1051.8800000000001</v>
      </c>
      <c r="AT23" s="10" t="s">
        <v>80</v>
      </c>
      <c r="AU23" s="9">
        <v>37747.99</v>
      </c>
      <c r="AV23" s="9">
        <v>19926.72</v>
      </c>
      <c r="AW23" s="9">
        <v>6070.4</v>
      </c>
      <c r="AX23" s="9">
        <v>19315.759999999998</v>
      </c>
      <c r="AY23" s="9">
        <v>14107.15</v>
      </c>
      <c r="AZ23" s="9">
        <v>18421.68</v>
      </c>
      <c r="BA23" s="9">
        <v>66584.539999999994</v>
      </c>
      <c r="BB23" s="9">
        <v>26859.18</v>
      </c>
      <c r="BC23" s="9">
        <v>33758.970300000001</v>
      </c>
      <c r="BD23" s="11">
        <v>205044.40030000001</v>
      </c>
    </row>
    <row r="24" spans="1:56" s="1" customFormat="1" ht="20.149999999999999" customHeight="1">
      <c r="A24" s="84"/>
      <c r="B24" s="8" t="s">
        <v>96</v>
      </c>
      <c r="C24" s="12">
        <v>13853</v>
      </c>
      <c r="D24" s="12">
        <v>9810</v>
      </c>
      <c r="E24" s="12">
        <v>21970</v>
      </c>
      <c r="F24" s="12">
        <v>24026</v>
      </c>
      <c r="G24" s="12">
        <v>37505</v>
      </c>
      <c r="H24" s="12">
        <v>29562</v>
      </c>
      <c r="I24" s="12">
        <v>8135</v>
      </c>
      <c r="J24" s="12">
        <v>53045.7817</v>
      </c>
      <c r="K24" s="12">
        <v>197906.78169999999</v>
      </c>
      <c r="L24" s="12">
        <v>976</v>
      </c>
      <c r="M24" s="12">
        <v>275</v>
      </c>
      <c r="N24" s="12">
        <v>33</v>
      </c>
      <c r="O24" s="12">
        <v>174</v>
      </c>
      <c r="P24" s="12">
        <v>2266</v>
      </c>
      <c r="Q24" s="12">
        <v>2275</v>
      </c>
      <c r="R24" s="12">
        <v>1325</v>
      </c>
      <c r="S24" s="12">
        <v>999.67859999999996</v>
      </c>
      <c r="T24" s="12">
        <v>8323.6785999999993</v>
      </c>
      <c r="U24" s="12">
        <v>252</v>
      </c>
      <c r="V24" s="12">
        <v>262</v>
      </c>
      <c r="W24" s="12">
        <v>2586</v>
      </c>
      <c r="X24" s="12">
        <v>3401</v>
      </c>
      <c r="Y24" s="12">
        <v>4559</v>
      </c>
      <c r="Z24" s="12">
        <v>4233</v>
      </c>
      <c r="AA24" s="12">
        <v>6846</v>
      </c>
      <c r="AB24" s="12">
        <v>60092.691800000001</v>
      </c>
      <c r="AC24" s="12">
        <v>82231.691800000001</v>
      </c>
      <c r="AD24" s="12">
        <v>2034</v>
      </c>
      <c r="AE24" s="12">
        <v>1612</v>
      </c>
      <c r="AF24" s="12">
        <v>4574</v>
      </c>
      <c r="AG24" s="12">
        <v>3133</v>
      </c>
      <c r="AH24" s="12">
        <v>706</v>
      </c>
      <c r="AI24" s="12">
        <v>4422</v>
      </c>
      <c r="AJ24" s="12">
        <v>432</v>
      </c>
      <c r="AK24" s="12">
        <v>2418</v>
      </c>
      <c r="AL24" s="12">
        <v>19331</v>
      </c>
      <c r="AM24" s="12">
        <v>1136</v>
      </c>
      <c r="AN24" s="12">
        <v>124</v>
      </c>
      <c r="AO24" s="12">
        <v>2820</v>
      </c>
      <c r="AP24" s="12">
        <v>1403</v>
      </c>
      <c r="AQ24" s="12">
        <v>2149</v>
      </c>
      <c r="AR24" s="12">
        <v>6416</v>
      </c>
      <c r="AS24" s="12">
        <v>902</v>
      </c>
      <c r="AT24" s="12">
        <v>2090</v>
      </c>
      <c r="AU24" s="12">
        <v>17040</v>
      </c>
      <c r="AV24" s="12">
        <v>6165</v>
      </c>
      <c r="AW24" s="12">
        <v>1965</v>
      </c>
      <c r="AX24" s="12">
        <v>7999</v>
      </c>
      <c r="AY24" s="12">
        <v>6999</v>
      </c>
      <c r="AZ24" s="12">
        <v>8641</v>
      </c>
      <c r="BA24" s="12">
        <v>15882</v>
      </c>
      <c r="BB24" s="12">
        <v>12618</v>
      </c>
      <c r="BC24" s="12">
        <v>39044.842299999997</v>
      </c>
      <c r="BD24" s="14">
        <v>99313.842300000004</v>
      </c>
    </row>
    <row r="25" spans="1:56" s="1" customFormat="1" ht="20.149999999999999" customHeight="1">
      <c r="A25" s="84"/>
      <c r="B25" s="8" t="s">
        <v>97</v>
      </c>
      <c r="C25" s="9">
        <v>16588.48</v>
      </c>
      <c r="D25" s="9">
        <v>6209.31</v>
      </c>
      <c r="E25" s="9">
        <v>30179.25</v>
      </c>
      <c r="F25" s="9">
        <v>26052.959999999999</v>
      </c>
      <c r="G25" s="9">
        <v>62814.38</v>
      </c>
      <c r="H25" s="9">
        <v>58027.85</v>
      </c>
      <c r="I25" s="9">
        <v>38211.22</v>
      </c>
      <c r="J25" s="9">
        <v>177831.81950000001</v>
      </c>
      <c r="K25" s="9">
        <v>415915.26949999999</v>
      </c>
      <c r="L25" s="9">
        <v>10462.33</v>
      </c>
      <c r="M25" s="9">
        <v>1010.47</v>
      </c>
      <c r="N25" s="9">
        <v>3558.91</v>
      </c>
      <c r="O25" s="9">
        <v>2109.37</v>
      </c>
      <c r="P25" s="9">
        <v>4124.3999999999996</v>
      </c>
      <c r="Q25" s="9">
        <v>8424.3799999999992</v>
      </c>
      <c r="R25" s="9">
        <v>4723.96</v>
      </c>
      <c r="S25" s="9">
        <v>8450.0048999999999</v>
      </c>
      <c r="T25" s="9">
        <v>42863.8249</v>
      </c>
      <c r="U25" s="9">
        <v>16827.73</v>
      </c>
      <c r="V25" s="9">
        <v>2528.21</v>
      </c>
      <c r="W25" s="9">
        <v>4729.8</v>
      </c>
      <c r="X25" s="9">
        <v>2192.29</v>
      </c>
      <c r="Y25" s="9">
        <v>6941.06</v>
      </c>
      <c r="Z25" s="9">
        <v>13089.13</v>
      </c>
      <c r="AA25" s="9">
        <v>20883.14</v>
      </c>
      <c r="AB25" s="9">
        <v>58855.282599999999</v>
      </c>
      <c r="AC25" s="9">
        <v>126046.64260000001</v>
      </c>
      <c r="AD25" s="9">
        <v>7194.43</v>
      </c>
      <c r="AE25" s="9">
        <v>2508.35</v>
      </c>
      <c r="AF25" s="9">
        <v>4783.6400000000003</v>
      </c>
      <c r="AG25" s="9">
        <v>5781.76</v>
      </c>
      <c r="AH25" s="9">
        <v>4475.32</v>
      </c>
      <c r="AI25" s="9">
        <v>9322.7099999999991</v>
      </c>
      <c r="AJ25" s="9">
        <v>3318.24</v>
      </c>
      <c r="AK25" s="9">
        <v>2100.98</v>
      </c>
      <c r="AL25" s="9">
        <v>39485.43</v>
      </c>
      <c r="AM25" s="9">
        <v>3491.12</v>
      </c>
      <c r="AN25" s="9">
        <v>1196.44</v>
      </c>
      <c r="AO25" s="9">
        <v>4421.38</v>
      </c>
      <c r="AP25" s="9">
        <v>3437.78</v>
      </c>
      <c r="AQ25" s="9">
        <v>5925.14</v>
      </c>
      <c r="AR25" s="9">
        <v>11557.92</v>
      </c>
      <c r="AS25" s="9">
        <v>3357.25</v>
      </c>
      <c r="AT25" s="9">
        <v>266.10000000000002</v>
      </c>
      <c r="AU25" s="9">
        <v>33653.129999999997</v>
      </c>
      <c r="AV25" s="9">
        <v>19262.23</v>
      </c>
      <c r="AW25" s="9">
        <v>11278.69</v>
      </c>
      <c r="AX25" s="9">
        <v>15161.87</v>
      </c>
      <c r="AY25" s="9">
        <v>12055.8</v>
      </c>
      <c r="AZ25" s="9">
        <v>19885.189999999999</v>
      </c>
      <c r="BA25" s="9">
        <v>134362.82</v>
      </c>
      <c r="BB25" s="9">
        <v>39391.160000000003</v>
      </c>
      <c r="BC25" s="9">
        <v>45534.392999999996</v>
      </c>
      <c r="BD25" s="11">
        <v>296932.15299999999</v>
      </c>
    </row>
    <row r="26" spans="1:56" s="1" customFormat="1" ht="20.149999999999999" customHeight="1">
      <c r="A26" s="84"/>
      <c r="B26" s="8" t="s">
        <v>98</v>
      </c>
      <c r="C26" s="12">
        <v>11803.25</v>
      </c>
      <c r="D26" s="12">
        <v>4594.74</v>
      </c>
      <c r="E26" s="12">
        <v>12038.46</v>
      </c>
      <c r="F26" s="12">
        <v>7211.54</v>
      </c>
      <c r="G26" s="12">
        <v>19416.150000000001</v>
      </c>
      <c r="H26" s="12">
        <v>28024.99</v>
      </c>
      <c r="I26" s="12">
        <v>13555.38</v>
      </c>
      <c r="J26" s="12">
        <v>38338.81</v>
      </c>
      <c r="K26" s="12">
        <v>134983.32</v>
      </c>
      <c r="L26" s="12">
        <v>201.19</v>
      </c>
      <c r="M26" s="13" t="s">
        <v>80</v>
      </c>
      <c r="N26" s="13" t="s">
        <v>80</v>
      </c>
      <c r="O26" s="12">
        <v>4.2699999999999996</v>
      </c>
      <c r="P26" s="12">
        <v>3.42</v>
      </c>
      <c r="Q26" s="12">
        <v>204.84</v>
      </c>
      <c r="R26" s="12">
        <v>1790</v>
      </c>
      <c r="S26" s="13" t="s">
        <v>80</v>
      </c>
      <c r="T26" s="12">
        <v>2203.7199999999998</v>
      </c>
      <c r="U26" s="12">
        <v>7776.51</v>
      </c>
      <c r="V26" s="12">
        <v>1521.3</v>
      </c>
      <c r="W26" s="12">
        <v>8116.42</v>
      </c>
      <c r="X26" s="12">
        <v>1918.85</v>
      </c>
      <c r="Y26" s="12">
        <v>2341.3000000000002</v>
      </c>
      <c r="Z26" s="12">
        <v>3305.02</v>
      </c>
      <c r="AA26" s="12">
        <v>4053.53</v>
      </c>
      <c r="AB26" s="12">
        <v>31943.1</v>
      </c>
      <c r="AC26" s="12">
        <v>60976.03</v>
      </c>
      <c r="AD26" s="12">
        <v>1905.1</v>
      </c>
      <c r="AE26" s="12">
        <v>79.67</v>
      </c>
      <c r="AF26" s="12">
        <v>708.2</v>
      </c>
      <c r="AG26" s="12">
        <v>803.8</v>
      </c>
      <c r="AH26" s="12">
        <v>1814.28</v>
      </c>
      <c r="AI26" s="13" t="s">
        <v>80</v>
      </c>
      <c r="AJ26" s="12">
        <v>237.62</v>
      </c>
      <c r="AK26" s="12">
        <v>0.35</v>
      </c>
      <c r="AL26" s="12">
        <v>5549.02</v>
      </c>
      <c r="AM26" s="12">
        <v>2024.77</v>
      </c>
      <c r="AN26" s="12">
        <v>3.98</v>
      </c>
      <c r="AO26" s="12">
        <v>830.22</v>
      </c>
      <c r="AP26" s="12">
        <v>700.27</v>
      </c>
      <c r="AQ26" s="12">
        <v>1966.86</v>
      </c>
      <c r="AR26" s="12">
        <v>20.3</v>
      </c>
      <c r="AS26" s="12">
        <v>2.17</v>
      </c>
      <c r="AT26" s="13" t="s">
        <v>80</v>
      </c>
      <c r="AU26" s="12">
        <v>5548.57</v>
      </c>
      <c r="AV26" s="12">
        <v>1289.55</v>
      </c>
      <c r="AW26" s="12">
        <v>3806.84</v>
      </c>
      <c r="AX26" s="12">
        <v>7470.38</v>
      </c>
      <c r="AY26" s="12">
        <v>4782.3100000000004</v>
      </c>
      <c r="AZ26" s="12">
        <v>8048.55</v>
      </c>
      <c r="BA26" s="12">
        <v>9718.89</v>
      </c>
      <c r="BB26" s="12">
        <v>8204.6</v>
      </c>
      <c r="BC26" s="12">
        <v>23633.98</v>
      </c>
      <c r="BD26" s="14">
        <v>66955.100000000006</v>
      </c>
    </row>
    <row r="27" spans="1:56" s="1" customFormat="1" ht="20.149999999999999" customHeight="1">
      <c r="A27" s="84"/>
      <c r="B27" s="8" t="s">
        <v>99</v>
      </c>
      <c r="C27" s="9">
        <v>13875.95</v>
      </c>
      <c r="D27" s="9">
        <v>4217.0200000000004</v>
      </c>
      <c r="E27" s="9">
        <v>31444.2</v>
      </c>
      <c r="F27" s="9">
        <v>25157.16</v>
      </c>
      <c r="G27" s="9">
        <v>46048.6</v>
      </c>
      <c r="H27" s="9">
        <v>13688.69</v>
      </c>
      <c r="I27" s="9">
        <v>40472.660000000003</v>
      </c>
      <c r="J27" s="9">
        <v>913.13</v>
      </c>
      <c r="K27" s="9">
        <v>175817.41</v>
      </c>
      <c r="L27" s="9">
        <v>400</v>
      </c>
      <c r="M27" s="10" t="s">
        <v>80</v>
      </c>
      <c r="N27" s="9">
        <v>2.61</v>
      </c>
      <c r="O27" s="9">
        <v>2.89</v>
      </c>
      <c r="P27" s="9">
        <v>506.26</v>
      </c>
      <c r="Q27" s="9">
        <v>850.47</v>
      </c>
      <c r="R27" s="9">
        <v>277.60000000000002</v>
      </c>
      <c r="S27" s="9">
        <v>1677.41</v>
      </c>
      <c r="T27" s="9">
        <v>3717.24</v>
      </c>
      <c r="U27" s="9">
        <v>293.13</v>
      </c>
      <c r="V27" s="10" t="s">
        <v>80</v>
      </c>
      <c r="W27" s="9">
        <v>491.08</v>
      </c>
      <c r="X27" s="9">
        <v>1764.92</v>
      </c>
      <c r="Y27" s="9">
        <v>982.53</v>
      </c>
      <c r="Z27" s="9">
        <v>2383.09</v>
      </c>
      <c r="AA27" s="9">
        <v>5616.26</v>
      </c>
      <c r="AB27" s="9">
        <v>30082.1</v>
      </c>
      <c r="AC27" s="9">
        <v>41613.11</v>
      </c>
      <c r="AD27" s="9">
        <v>450.44</v>
      </c>
      <c r="AE27" s="10" t="s">
        <v>80</v>
      </c>
      <c r="AF27" s="10" t="s">
        <v>80</v>
      </c>
      <c r="AG27" s="10" t="s">
        <v>80</v>
      </c>
      <c r="AH27" s="9">
        <v>12.48</v>
      </c>
      <c r="AI27" s="10" t="s">
        <v>80</v>
      </c>
      <c r="AJ27" s="10" t="s">
        <v>80</v>
      </c>
      <c r="AK27" s="10" t="s">
        <v>80</v>
      </c>
      <c r="AL27" s="9">
        <v>462.92</v>
      </c>
      <c r="AM27" s="9">
        <v>124.67</v>
      </c>
      <c r="AN27" s="9">
        <v>6.78</v>
      </c>
      <c r="AO27" s="9">
        <v>23.88</v>
      </c>
      <c r="AP27" s="9">
        <v>29.99</v>
      </c>
      <c r="AQ27" s="9">
        <v>135.31</v>
      </c>
      <c r="AR27" s="9">
        <v>142.30000000000001</v>
      </c>
      <c r="AS27" s="10" t="s">
        <v>80</v>
      </c>
      <c r="AT27" s="10" t="s">
        <v>80</v>
      </c>
      <c r="AU27" s="9">
        <v>462.93</v>
      </c>
      <c r="AV27" s="9">
        <v>2656.83</v>
      </c>
      <c r="AW27" s="9">
        <v>874.19</v>
      </c>
      <c r="AX27" s="9">
        <v>4986.71</v>
      </c>
      <c r="AY27" s="9">
        <v>5001.07</v>
      </c>
      <c r="AZ27" s="9">
        <v>9255.44</v>
      </c>
      <c r="BA27" s="9">
        <v>62347.28</v>
      </c>
      <c r="BB27" s="9">
        <v>19841.8</v>
      </c>
      <c r="BC27" s="9">
        <v>25643</v>
      </c>
      <c r="BD27" s="11">
        <v>130606.32</v>
      </c>
    </row>
    <row r="28" spans="1:56" s="1" customFormat="1" ht="14.5" customHeight="1">
      <c r="A28" s="84"/>
      <c r="B28" s="15" t="s">
        <v>100</v>
      </c>
      <c r="C28" s="16">
        <v>494575.45870000002</v>
      </c>
      <c r="D28" s="16">
        <v>234348.5533</v>
      </c>
      <c r="E28" s="16">
        <v>790373.43370000005</v>
      </c>
      <c r="F28" s="16">
        <v>748232.52830000001</v>
      </c>
      <c r="G28" s="16">
        <v>1432401.8600999999</v>
      </c>
      <c r="H28" s="16">
        <v>1897441.1403000001</v>
      </c>
      <c r="I28" s="16">
        <v>912221.56810000003</v>
      </c>
      <c r="J28" s="16">
        <v>1976619.9883999999</v>
      </c>
      <c r="K28" s="16">
        <v>8486214.5308999997</v>
      </c>
      <c r="L28" s="16">
        <v>231346.24</v>
      </c>
      <c r="M28" s="16">
        <v>27974.07</v>
      </c>
      <c r="N28" s="16">
        <v>99741.582899999994</v>
      </c>
      <c r="O28" s="16">
        <v>47483.67</v>
      </c>
      <c r="P28" s="16">
        <v>62642.301599999999</v>
      </c>
      <c r="Q28" s="16">
        <v>107611.49</v>
      </c>
      <c r="R28" s="16">
        <v>63227.157800000001</v>
      </c>
      <c r="S28" s="16">
        <v>121585.67200000001</v>
      </c>
      <c r="T28" s="16">
        <v>761612.18429999996</v>
      </c>
      <c r="U28" s="16">
        <v>144935.44149999999</v>
      </c>
      <c r="V28" s="16">
        <v>28901.734799999998</v>
      </c>
      <c r="W28" s="16">
        <v>102839.7883</v>
      </c>
      <c r="X28" s="16">
        <v>81233.386400000003</v>
      </c>
      <c r="Y28" s="16">
        <v>125363.7619</v>
      </c>
      <c r="Z28" s="16">
        <v>366775.04269999999</v>
      </c>
      <c r="AA28" s="16">
        <v>366746.25219999999</v>
      </c>
      <c r="AB28" s="16">
        <v>1490472.7401999999</v>
      </c>
      <c r="AC28" s="16">
        <v>2707268.148</v>
      </c>
      <c r="AD28" s="16">
        <v>190185.89600000001</v>
      </c>
      <c r="AE28" s="16">
        <v>55715.31</v>
      </c>
      <c r="AF28" s="16">
        <v>128001.67600000001</v>
      </c>
      <c r="AG28" s="16">
        <v>101160.815</v>
      </c>
      <c r="AH28" s="16">
        <v>103497.43</v>
      </c>
      <c r="AI28" s="16">
        <v>165266.23499999999</v>
      </c>
      <c r="AJ28" s="16">
        <v>131901.06</v>
      </c>
      <c r="AK28" s="16">
        <v>72125.009999999995</v>
      </c>
      <c r="AL28" s="16">
        <v>947853.43200000003</v>
      </c>
      <c r="AM28" s="16">
        <v>140373.91500000001</v>
      </c>
      <c r="AN28" s="16">
        <v>67630.337799999994</v>
      </c>
      <c r="AO28" s="16">
        <v>188736.73250000001</v>
      </c>
      <c r="AP28" s="16">
        <v>129608.6998</v>
      </c>
      <c r="AQ28" s="16">
        <v>159889.6709</v>
      </c>
      <c r="AR28" s="16">
        <v>139241.78090000001</v>
      </c>
      <c r="AS28" s="16">
        <v>73766.494600000005</v>
      </c>
      <c r="AT28" s="16">
        <v>27755.072899999999</v>
      </c>
      <c r="AU28" s="16">
        <v>927002.70440000005</v>
      </c>
      <c r="AV28" s="16">
        <v>292264.75750000001</v>
      </c>
      <c r="AW28" s="16">
        <v>184185.52420000001</v>
      </c>
      <c r="AX28" s="16">
        <v>363676.886</v>
      </c>
      <c r="AY28" s="16">
        <v>301253.05560000002</v>
      </c>
      <c r="AZ28" s="16">
        <v>414026.09659999999</v>
      </c>
      <c r="BA28" s="16">
        <v>2463643.9449</v>
      </c>
      <c r="BB28" s="16">
        <v>741396.80920000002</v>
      </c>
      <c r="BC28" s="16">
        <v>1212552.0965</v>
      </c>
      <c r="BD28" s="17">
        <v>5972999.1705</v>
      </c>
    </row>
    <row r="29" spans="1:56" s="1" customFormat="1" ht="20.149999999999999" customHeight="1">
      <c r="A29" s="84"/>
      <c r="B29" s="8" t="s">
        <v>101</v>
      </c>
      <c r="C29" s="9">
        <v>46544.03</v>
      </c>
      <c r="D29" s="9">
        <v>19159.419999999998</v>
      </c>
      <c r="E29" s="9">
        <v>72680.22</v>
      </c>
      <c r="F29" s="9">
        <v>55550.2</v>
      </c>
      <c r="G29" s="9">
        <v>107987.13</v>
      </c>
      <c r="H29" s="9">
        <v>37116.54</v>
      </c>
      <c r="I29" s="9">
        <v>10036.959999999999</v>
      </c>
      <c r="J29" s="9">
        <v>199396.84</v>
      </c>
      <c r="K29" s="9">
        <v>548471.34</v>
      </c>
      <c r="L29" s="9">
        <v>16087.31</v>
      </c>
      <c r="M29" s="9">
        <v>5275.12</v>
      </c>
      <c r="N29" s="9">
        <v>22060.06</v>
      </c>
      <c r="O29" s="9">
        <v>16315.61</v>
      </c>
      <c r="P29" s="9">
        <v>22525.88</v>
      </c>
      <c r="Q29" s="9">
        <v>29480.21</v>
      </c>
      <c r="R29" s="9">
        <v>17369.91</v>
      </c>
      <c r="S29" s="9">
        <v>23661.68</v>
      </c>
      <c r="T29" s="9">
        <v>152775.78</v>
      </c>
      <c r="U29" s="9">
        <v>44126.89</v>
      </c>
      <c r="V29" s="9">
        <v>6803.41</v>
      </c>
      <c r="W29" s="9">
        <v>15541.26</v>
      </c>
      <c r="X29" s="9">
        <v>10247.36</v>
      </c>
      <c r="Y29" s="9">
        <v>20195.62</v>
      </c>
      <c r="Z29" s="9">
        <v>23031.65</v>
      </c>
      <c r="AA29" s="9">
        <v>9773.49</v>
      </c>
      <c r="AB29" s="9">
        <v>45249.599999999999</v>
      </c>
      <c r="AC29" s="9">
        <v>174969.28</v>
      </c>
      <c r="AD29" s="9">
        <v>17031.75</v>
      </c>
      <c r="AE29" s="9">
        <v>7739.23</v>
      </c>
      <c r="AF29" s="9">
        <v>5365.11</v>
      </c>
      <c r="AG29" s="9">
        <v>5867.26</v>
      </c>
      <c r="AH29" s="9">
        <v>4102</v>
      </c>
      <c r="AI29" s="9">
        <v>8148.93</v>
      </c>
      <c r="AJ29" s="9">
        <v>8329.9599999999991</v>
      </c>
      <c r="AK29" s="9">
        <v>41488</v>
      </c>
      <c r="AL29" s="9">
        <v>98072.24</v>
      </c>
      <c r="AM29" s="9">
        <v>2958.82</v>
      </c>
      <c r="AN29" s="9">
        <v>4116.12</v>
      </c>
      <c r="AO29" s="9">
        <v>22339.56</v>
      </c>
      <c r="AP29" s="9">
        <v>14577.87</v>
      </c>
      <c r="AQ29" s="9">
        <v>28803.38</v>
      </c>
      <c r="AR29" s="9">
        <v>14285.41</v>
      </c>
      <c r="AS29" s="9">
        <v>6562.59</v>
      </c>
      <c r="AT29" s="9">
        <v>4528.3500000000004</v>
      </c>
      <c r="AU29" s="9">
        <v>98172.1</v>
      </c>
      <c r="AV29" s="9">
        <v>13522.48</v>
      </c>
      <c r="AW29" s="9">
        <v>13573.13</v>
      </c>
      <c r="AX29" s="9">
        <v>24181.29</v>
      </c>
      <c r="AY29" s="9">
        <v>22578.92</v>
      </c>
      <c r="AZ29" s="9">
        <v>29784.41</v>
      </c>
      <c r="BA29" s="9">
        <v>94599.360000000001</v>
      </c>
      <c r="BB29" s="9">
        <v>59808.46</v>
      </c>
      <c r="BC29" s="9">
        <v>236749.92</v>
      </c>
      <c r="BD29" s="11">
        <v>494797.97</v>
      </c>
    </row>
    <row r="30" spans="1:56" s="1" customFormat="1" ht="20.149999999999999" customHeight="1">
      <c r="A30" s="84"/>
      <c r="B30" s="8" t="s">
        <v>102</v>
      </c>
      <c r="C30" s="12">
        <v>2530.4602690000002</v>
      </c>
      <c r="D30" s="12">
        <v>356.94</v>
      </c>
      <c r="E30" s="12">
        <v>2174.6999999999998</v>
      </c>
      <c r="F30" s="12">
        <v>2326.17</v>
      </c>
      <c r="G30" s="12">
        <v>9729.85</v>
      </c>
      <c r="H30" s="12">
        <v>24429.19</v>
      </c>
      <c r="I30" s="12">
        <v>1454.38</v>
      </c>
      <c r="J30" s="12">
        <v>229.93</v>
      </c>
      <c r="K30" s="12">
        <v>43231.620268999999</v>
      </c>
      <c r="L30" s="12">
        <v>361.35055799999998</v>
      </c>
      <c r="M30" s="13" t="s">
        <v>80</v>
      </c>
      <c r="N30" s="13" t="s">
        <v>80</v>
      </c>
      <c r="O30" s="13" t="s">
        <v>80</v>
      </c>
      <c r="P30" s="13" t="s">
        <v>80</v>
      </c>
      <c r="Q30" s="12">
        <v>160</v>
      </c>
      <c r="R30" s="13" t="s">
        <v>80</v>
      </c>
      <c r="S30" s="13" t="s">
        <v>80</v>
      </c>
      <c r="T30" s="12">
        <v>521.35055799999998</v>
      </c>
      <c r="U30" s="12">
        <v>249.73481000000001</v>
      </c>
      <c r="V30" s="12">
        <v>1.02</v>
      </c>
      <c r="W30" s="12">
        <v>622.16</v>
      </c>
      <c r="X30" s="13" t="s">
        <v>80</v>
      </c>
      <c r="Y30" s="12">
        <v>1590.04</v>
      </c>
      <c r="Z30" s="12">
        <v>591.24</v>
      </c>
      <c r="AA30" s="12">
        <v>767.45</v>
      </c>
      <c r="AB30" s="12">
        <v>6215.84</v>
      </c>
      <c r="AC30" s="12">
        <v>10037.48481</v>
      </c>
      <c r="AD30" s="12">
        <v>30.82</v>
      </c>
      <c r="AE30" s="13" t="s">
        <v>80</v>
      </c>
      <c r="AF30" s="13" t="s">
        <v>80</v>
      </c>
      <c r="AG30" s="13" t="s">
        <v>80</v>
      </c>
      <c r="AH30" s="13" t="s">
        <v>80</v>
      </c>
      <c r="AI30" s="13" t="s">
        <v>80</v>
      </c>
      <c r="AJ30" s="13" t="s">
        <v>80</v>
      </c>
      <c r="AK30" s="13" t="s">
        <v>80</v>
      </c>
      <c r="AL30" s="12">
        <v>30.82</v>
      </c>
      <c r="AM30" s="13" t="s">
        <v>80</v>
      </c>
      <c r="AN30" s="13" t="s">
        <v>80</v>
      </c>
      <c r="AO30" s="13" t="s">
        <v>80</v>
      </c>
      <c r="AP30" s="12">
        <v>1.38</v>
      </c>
      <c r="AQ30" s="13" t="s">
        <v>80</v>
      </c>
      <c r="AR30" s="12">
        <v>2.0699999999999998</v>
      </c>
      <c r="AS30" s="13" t="s">
        <v>80</v>
      </c>
      <c r="AT30" s="13" t="s">
        <v>80</v>
      </c>
      <c r="AU30" s="12">
        <v>3.45</v>
      </c>
      <c r="AV30" s="12">
        <v>1951.0775389999999</v>
      </c>
      <c r="AW30" s="12">
        <v>2143.69</v>
      </c>
      <c r="AX30" s="12">
        <v>7362.67</v>
      </c>
      <c r="AY30" s="12">
        <v>9694.1299999999992</v>
      </c>
      <c r="AZ30" s="12">
        <v>12131.78</v>
      </c>
      <c r="BA30" s="12">
        <v>5966.97</v>
      </c>
      <c r="BB30" s="12">
        <v>48.702100000000002</v>
      </c>
      <c r="BC30" s="12">
        <v>344.3741</v>
      </c>
      <c r="BD30" s="14">
        <v>39643.393738999999</v>
      </c>
    </row>
    <row r="31" spans="1:56" s="1" customFormat="1" ht="20.149999999999999" customHeight="1">
      <c r="A31" s="84"/>
      <c r="B31" s="8" t="s">
        <v>103</v>
      </c>
      <c r="C31" s="9">
        <v>285.99</v>
      </c>
      <c r="D31" s="9">
        <v>100.92</v>
      </c>
      <c r="E31" s="9">
        <v>325.64999999999998</v>
      </c>
      <c r="F31" s="9">
        <v>501.98</v>
      </c>
      <c r="G31" s="9">
        <v>396.98</v>
      </c>
      <c r="H31" s="9">
        <v>4427.87</v>
      </c>
      <c r="I31" s="9">
        <v>172.4</v>
      </c>
      <c r="J31" s="9">
        <v>8912.08</v>
      </c>
      <c r="K31" s="9">
        <v>15123.87</v>
      </c>
      <c r="L31" s="10" t="s">
        <v>80</v>
      </c>
      <c r="M31" s="10" t="s">
        <v>80</v>
      </c>
      <c r="N31" s="10" t="s">
        <v>80</v>
      </c>
      <c r="O31" s="10" t="s">
        <v>80</v>
      </c>
      <c r="P31" s="10" t="s">
        <v>80</v>
      </c>
      <c r="Q31" s="10" t="s">
        <v>80</v>
      </c>
      <c r="R31" s="10" t="s">
        <v>80</v>
      </c>
      <c r="S31" s="10" t="s">
        <v>80</v>
      </c>
      <c r="T31" s="10" t="s">
        <v>80</v>
      </c>
      <c r="U31" s="9">
        <v>141.22999999999999</v>
      </c>
      <c r="V31" s="9">
        <v>24.93</v>
      </c>
      <c r="W31" s="9">
        <v>83.36</v>
      </c>
      <c r="X31" s="9">
        <v>72.989999999999995</v>
      </c>
      <c r="Y31" s="9">
        <v>308.89</v>
      </c>
      <c r="Z31" s="9">
        <v>28.76</v>
      </c>
      <c r="AA31" s="9">
        <v>220.73</v>
      </c>
      <c r="AB31" s="9">
        <v>3146.72</v>
      </c>
      <c r="AC31" s="9">
        <v>4027.61</v>
      </c>
      <c r="AD31" s="9">
        <v>15.15</v>
      </c>
      <c r="AE31" s="9">
        <v>2.14</v>
      </c>
      <c r="AF31" s="9">
        <v>0.52</v>
      </c>
      <c r="AG31" s="9">
        <v>18.86</v>
      </c>
      <c r="AH31" s="9">
        <v>107.81</v>
      </c>
      <c r="AI31" s="9">
        <v>4.12</v>
      </c>
      <c r="AJ31" s="9">
        <v>1.99</v>
      </c>
      <c r="AK31" s="10" t="s">
        <v>80</v>
      </c>
      <c r="AL31" s="9">
        <v>150.59</v>
      </c>
      <c r="AM31" s="9">
        <v>26.89</v>
      </c>
      <c r="AN31" s="9">
        <v>2.85</v>
      </c>
      <c r="AO31" s="9">
        <v>4.87</v>
      </c>
      <c r="AP31" s="9">
        <v>17.38</v>
      </c>
      <c r="AQ31" s="9">
        <v>36.26</v>
      </c>
      <c r="AR31" s="9">
        <v>50.49</v>
      </c>
      <c r="AS31" s="9">
        <v>11.64</v>
      </c>
      <c r="AT31" s="9">
        <v>0.21</v>
      </c>
      <c r="AU31" s="9">
        <v>150.59</v>
      </c>
      <c r="AV31" s="9">
        <v>215.58</v>
      </c>
      <c r="AW31" s="9">
        <v>253.05</v>
      </c>
      <c r="AX31" s="9">
        <v>1501.37</v>
      </c>
      <c r="AY31" s="9">
        <v>1392.38</v>
      </c>
      <c r="AZ31" s="9">
        <v>1981.31</v>
      </c>
      <c r="BA31" s="9">
        <v>3654.35</v>
      </c>
      <c r="BB31" s="9">
        <v>875.65</v>
      </c>
      <c r="BC31" s="9">
        <v>741.55</v>
      </c>
      <c r="BD31" s="11">
        <v>10615.24</v>
      </c>
    </row>
    <row r="32" spans="1:56" s="1" customFormat="1" ht="20.149999999999999" customHeight="1">
      <c r="A32" s="84"/>
      <c r="B32" s="8" t="s">
        <v>104</v>
      </c>
      <c r="C32" s="12">
        <v>2726</v>
      </c>
      <c r="D32" s="12">
        <v>392.96</v>
      </c>
      <c r="E32" s="12">
        <v>1627.76</v>
      </c>
      <c r="F32" s="12">
        <v>1590.21</v>
      </c>
      <c r="G32" s="12">
        <v>2660.44</v>
      </c>
      <c r="H32" s="12">
        <v>26164.95</v>
      </c>
      <c r="I32" s="12">
        <v>2433.0700000000002</v>
      </c>
      <c r="J32" s="12">
        <v>852.56</v>
      </c>
      <c r="K32" s="12">
        <v>38447.949999999997</v>
      </c>
      <c r="L32" s="12">
        <v>80</v>
      </c>
      <c r="M32" s="13" t="s">
        <v>80</v>
      </c>
      <c r="N32" s="13" t="s">
        <v>80</v>
      </c>
      <c r="O32" s="13" t="s">
        <v>80</v>
      </c>
      <c r="P32" s="13" t="s">
        <v>80</v>
      </c>
      <c r="Q32" s="12">
        <v>330</v>
      </c>
      <c r="R32" s="12">
        <v>70.91</v>
      </c>
      <c r="S32" s="13" t="s">
        <v>80</v>
      </c>
      <c r="T32" s="12">
        <v>480.91</v>
      </c>
      <c r="U32" s="12">
        <v>1890.71</v>
      </c>
      <c r="V32" s="12">
        <v>756.3</v>
      </c>
      <c r="W32" s="12">
        <v>1120.76</v>
      </c>
      <c r="X32" s="12">
        <v>1056.83</v>
      </c>
      <c r="Y32" s="12">
        <v>623.86</v>
      </c>
      <c r="Z32" s="12">
        <v>1795.8</v>
      </c>
      <c r="AA32" s="12">
        <v>74.760000000000005</v>
      </c>
      <c r="AB32" s="12">
        <v>393.18</v>
      </c>
      <c r="AC32" s="12">
        <v>7712.2</v>
      </c>
      <c r="AD32" s="12">
        <v>675.97</v>
      </c>
      <c r="AE32" s="12">
        <v>277.48</v>
      </c>
      <c r="AF32" s="12">
        <v>772.4</v>
      </c>
      <c r="AG32" s="12">
        <v>635.98</v>
      </c>
      <c r="AH32" s="12">
        <v>73.02</v>
      </c>
      <c r="AI32" s="12">
        <v>13.97</v>
      </c>
      <c r="AJ32" s="12">
        <v>0.46</v>
      </c>
      <c r="AK32" s="13" t="s">
        <v>80</v>
      </c>
      <c r="AL32" s="12">
        <v>2449.2800000000002</v>
      </c>
      <c r="AM32" s="12">
        <v>463.01</v>
      </c>
      <c r="AN32" s="12">
        <v>294.97000000000003</v>
      </c>
      <c r="AO32" s="12">
        <v>858.38</v>
      </c>
      <c r="AP32" s="12">
        <v>491.42</v>
      </c>
      <c r="AQ32" s="12">
        <v>123.4</v>
      </c>
      <c r="AR32" s="12">
        <v>194.05</v>
      </c>
      <c r="AS32" s="12">
        <v>22.21</v>
      </c>
      <c r="AT32" s="13" t="s">
        <v>80</v>
      </c>
      <c r="AU32" s="12">
        <v>2447.44</v>
      </c>
      <c r="AV32" s="12">
        <v>3314.2</v>
      </c>
      <c r="AW32" s="12">
        <v>635.04</v>
      </c>
      <c r="AX32" s="12">
        <v>1420.94</v>
      </c>
      <c r="AY32" s="12">
        <v>735.3</v>
      </c>
      <c r="AZ32" s="12">
        <v>3607.6</v>
      </c>
      <c r="BA32" s="12">
        <v>17403.830000000002</v>
      </c>
      <c r="BB32" s="12">
        <v>2667.61</v>
      </c>
      <c r="BC32" s="12">
        <v>2888.82</v>
      </c>
      <c r="BD32" s="14">
        <v>32673.34</v>
      </c>
    </row>
    <row r="33" spans="1:56" s="1" customFormat="1" ht="20.149999999999999" customHeight="1">
      <c r="A33" s="84"/>
      <c r="B33" s="8" t="s">
        <v>105</v>
      </c>
      <c r="C33" s="9">
        <v>1693.5</v>
      </c>
      <c r="D33" s="9">
        <v>845.27</v>
      </c>
      <c r="E33" s="9">
        <v>2967.76</v>
      </c>
      <c r="F33" s="9">
        <v>2803.34</v>
      </c>
      <c r="G33" s="9">
        <v>6641.72</v>
      </c>
      <c r="H33" s="9">
        <v>12807.17</v>
      </c>
      <c r="I33" s="9">
        <v>433.23</v>
      </c>
      <c r="J33" s="9">
        <v>243.12</v>
      </c>
      <c r="K33" s="9">
        <v>28435.11</v>
      </c>
      <c r="L33" s="9">
        <v>20</v>
      </c>
      <c r="M33" s="10" t="s">
        <v>80</v>
      </c>
      <c r="N33" s="9">
        <v>155</v>
      </c>
      <c r="O33" s="9">
        <v>74.599999999999994</v>
      </c>
      <c r="P33" s="9">
        <v>348.1</v>
      </c>
      <c r="Q33" s="9">
        <v>1360.12</v>
      </c>
      <c r="R33" s="9">
        <v>765.38</v>
      </c>
      <c r="S33" s="10" t="s">
        <v>80</v>
      </c>
      <c r="T33" s="9">
        <v>2723.2</v>
      </c>
      <c r="U33" s="9">
        <v>252.39</v>
      </c>
      <c r="V33" s="9">
        <v>188.44</v>
      </c>
      <c r="W33" s="9">
        <v>314.58999999999997</v>
      </c>
      <c r="X33" s="9">
        <v>463.02</v>
      </c>
      <c r="Y33" s="9">
        <v>820.23</v>
      </c>
      <c r="Z33" s="9">
        <v>1144.74</v>
      </c>
      <c r="AA33" s="9">
        <v>1414.46</v>
      </c>
      <c r="AB33" s="9">
        <v>3246.22</v>
      </c>
      <c r="AC33" s="9">
        <v>7844.09</v>
      </c>
      <c r="AD33" s="9">
        <v>215.23</v>
      </c>
      <c r="AE33" s="9">
        <v>3.33</v>
      </c>
      <c r="AF33" s="9">
        <v>59.84</v>
      </c>
      <c r="AG33" s="9">
        <v>17.71</v>
      </c>
      <c r="AH33" s="9">
        <v>50.37</v>
      </c>
      <c r="AI33" s="9">
        <v>8.6</v>
      </c>
      <c r="AJ33" s="9">
        <v>0.77</v>
      </c>
      <c r="AK33" s="9">
        <v>6.74</v>
      </c>
      <c r="AL33" s="9">
        <v>362.59</v>
      </c>
      <c r="AM33" s="9">
        <v>41.37</v>
      </c>
      <c r="AN33" s="9">
        <v>1.23</v>
      </c>
      <c r="AO33" s="9">
        <v>21.14</v>
      </c>
      <c r="AP33" s="9">
        <v>46.28</v>
      </c>
      <c r="AQ33" s="9">
        <v>112.77</v>
      </c>
      <c r="AR33" s="9">
        <v>42.1</v>
      </c>
      <c r="AS33" s="9">
        <v>0.95</v>
      </c>
      <c r="AT33" s="10" t="s">
        <v>80</v>
      </c>
      <c r="AU33" s="9">
        <v>265.83999999999997</v>
      </c>
      <c r="AV33" s="9">
        <v>610.78</v>
      </c>
      <c r="AW33" s="9">
        <v>145.33000000000001</v>
      </c>
      <c r="AX33" s="9">
        <v>986.06</v>
      </c>
      <c r="AY33" s="9">
        <v>848.73</v>
      </c>
      <c r="AZ33" s="9">
        <v>1595.69</v>
      </c>
      <c r="BA33" s="9">
        <v>9310.17</v>
      </c>
      <c r="BB33" s="9">
        <v>2717.8</v>
      </c>
      <c r="BC33" s="9">
        <v>7353.44</v>
      </c>
      <c r="BD33" s="11">
        <v>23568</v>
      </c>
    </row>
    <row r="34" spans="1:56" s="1" customFormat="1" ht="20.149999999999999" customHeight="1">
      <c r="A34" s="84"/>
      <c r="B34" s="8" t="s">
        <v>106</v>
      </c>
      <c r="C34" s="12">
        <v>3912.67</v>
      </c>
      <c r="D34" s="12">
        <v>2572.38</v>
      </c>
      <c r="E34" s="12">
        <v>12890.12</v>
      </c>
      <c r="F34" s="12">
        <v>12222.52</v>
      </c>
      <c r="G34" s="12">
        <v>24618.27</v>
      </c>
      <c r="H34" s="12">
        <v>51221.27</v>
      </c>
      <c r="I34" s="12">
        <v>2858.82</v>
      </c>
      <c r="J34" s="12">
        <v>24658.294399999999</v>
      </c>
      <c r="K34" s="12">
        <v>134954.3444</v>
      </c>
      <c r="L34" s="12">
        <v>1246.4100000000001</v>
      </c>
      <c r="M34" s="12">
        <v>2</v>
      </c>
      <c r="N34" s="12">
        <v>553.17999999999995</v>
      </c>
      <c r="O34" s="12">
        <v>1023.79</v>
      </c>
      <c r="P34" s="12">
        <v>976.56</v>
      </c>
      <c r="Q34" s="12">
        <v>2545.5</v>
      </c>
      <c r="R34" s="12">
        <v>1138.03</v>
      </c>
      <c r="S34" s="12">
        <v>295.8535</v>
      </c>
      <c r="T34" s="12">
        <v>7781.3235000000004</v>
      </c>
      <c r="U34" s="12">
        <v>4956.93</v>
      </c>
      <c r="V34" s="12">
        <v>218.17</v>
      </c>
      <c r="W34" s="12">
        <v>2662.53</v>
      </c>
      <c r="X34" s="12">
        <v>1186.08</v>
      </c>
      <c r="Y34" s="12">
        <v>1336.78</v>
      </c>
      <c r="Z34" s="12">
        <v>3418</v>
      </c>
      <c r="AA34" s="12">
        <v>4530.3599999999997</v>
      </c>
      <c r="AB34" s="12">
        <v>13515.6227</v>
      </c>
      <c r="AC34" s="12">
        <v>31824.472699999998</v>
      </c>
      <c r="AD34" s="12">
        <v>1512.91</v>
      </c>
      <c r="AE34" s="12">
        <v>224.82</v>
      </c>
      <c r="AF34" s="12">
        <v>583.04999999999995</v>
      </c>
      <c r="AG34" s="12">
        <v>853.16</v>
      </c>
      <c r="AH34" s="12">
        <v>1219.56</v>
      </c>
      <c r="AI34" s="12">
        <v>611.85</v>
      </c>
      <c r="AJ34" s="12">
        <v>727.24</v>
      </c>
      <c r="AK34" s="12">
        <v>134.57</v>
      </c>
      <c r="AL34" s="12">
        <v>5867.16</v>
      </c>
      <c r="AM34" s="12">
        <v>256.36</v>
      </c>
      <c r="AN34" s="12">
        <v>39.979999999999997</v>
      </c>
      <c r="AO34" s="12">
        <v>771.56</v>
      </c>
      <c r="AP34" s="12">
        <v>411.87</v>
      </c>
      <c r="AQ34" s="12">
        <v>799.77</v>
      </c>
      <c r="AR34" s="12">
        <v>1639.49</v>
      </c>
      <c r="AS34" s="12">
        <v>2064.0100000000002</v>
      </c>
      <c r="AT34" s="13" t="s">
        <v>80</v>
      </c>
      <c r="AU34" s="12">
        <v>5983.04</v>
      </c>
      <c r="AV34" s="12">
        <v>3746.62</v>
      </c>
      <c r="AW34" s="12">
        <v>2517.4</v>
      </c>
      <c r="AX34" s="12">
        <v>12992.1</v>
      </c>
      <c r="AY34" s="12">
        <v>8989.99</v>
      </c>
      <c r="AZ34" s="12">
        <v>12918.43</v>
      </c>
      <c r="BA34" s="12">
        <v>41822.33</v>
      </c>
      <c r="BB34" s="12">
        <v>12263.54</v>
      </c>
      <c r="BC34" s="12">
        <v>14972.5437</v>
      </c>
      <c r="BD34" s="14">
        <v>110222.9537</v>
      </c>
    </row>
    <row r="35" spans="1:56" s="1" customFormat="1" ht="20.149999999999999" customHeight="1">
      <c r="A35" s="84"/>
      <c r="B35" s="8" t="s">
        <v>107</v>
      </c>
      <c r="C35" s="9">
        <v>72662.570000000007</v>
      </c>
      <c r="D35" s="9">
        <v>19518.87</v>
      </c>
      <c r="E35" s="9">
        <v>64780</v>
      </c>
      <c r="F35" s="9">
        <v>68412.160000000003</v>
      </c>
      <c r="G35" s="9">
        <v>114915.37</v>
      </c>
      <c r="H35" s="9">
        <v>361745.09</v>
      </c>
      <c r="I35" s="9">
        <v>14083.51</v>
      </c>
      <c r="J35" s="9">
        <v>207023.3584</v>
      </c>
      <c r="K35" s="9">
        <v>923140.92839999998</v>
      </c>
      <c r="L35" s="9">
        <v>21738.33</v>
      </c>
      <c r="M35" s="9">
        <v>10606.75</v>
      </c>
      <c r="N35" s="9">
        <v>6457.99</v>
      </c>
      <c r="O35" s="9">
        <v>16209.29</v>
      </c>
      <c r="P35" s="9">
        <v>11414.78</v>
      </c>
      <c r="Q35" s="9">
        <v>15442.98</v>
      </c>
      <c r="R35" s="9">
        <v>12240</v>
      </c>
      <c r="S35" s="9">
        <v>22975.003799999999</v>
      </c>
      <c r="T35" s="9">
        <v>117085.1238</v>
      </c>
      <c r="U35" s="9">
        <v>89520.53</v>
      </c>
      <c r="V35" s="9">
        <v>9012.7099999999991</v>
      </c>
      <c r="W35" s="9">
        <v>23890.31</v>
      </c>
      <c r="X35" s="9">
        <v>16925.45</v>
      </c>
      <c r="Y35" s="9">
        <v>28324.91</v>
      </c>
      <c r="Z35" s="9">
        <v>76861.03</v>
      </c>
      <c r="AA35" s="9">
        <v>7279.98</v>
      </c>
      <c r="AB35" s="9">
        <v>38772.958400000003</v>
      </c>
      <c r="AC35" s="9">
        <v>290587.87839999999</v>
      </c>
      <c r="AD35" s="9">
        <v>30879.35</v>
      </c>
      <c r="AE35" s="9">
        <v>8681.4500000000007</v>
      </c>
      <c r="AF35" s="9">
        <v>11221.45</v>
      </c>
      <c r="AG35" s="9">
        <v>9249.36</v>
      </c>
      <c r="AH35" s="9">
        <v>2286.0100000000002</v>
      </c>
      <c r="AI35" s="9">
        <v>4260.3100000000004</v>
      </c>
      <c r="AJ35" s="9">
        <v>864.01</v>
      </c>
      <c r="AK35" s="9">
        <v>294.69209999999998</v>
      </c>
      <c r="AL35" s="9">
        <v>67736.632100000003</v>
      </c>
      <c r="AM35" s="9">
        <v>7829.31</v>
      </c>
      <c r="AN35" s="9">
        <v>7230.39</v>
      </c>
      <c r="AO35" s="9">
        <v>10562.53</v>
      </c>
      <c r="AP35" s="9">
        <v>8901.82</v>
      </c>
      <c r="AQ35" s="9">
        <v>12320.3</v>
      </c>
      <c r="AR35" s="9">
        <v>8024.93</v>
      </c>
      <c r="AS35" s="9">
        <v>1206.8</v>
      </c>
      <c r="AT35" s="9">
        <v>11650.627200000001</v>
      </c>
      <c r="AU35" s="9">
        <v>67726.707200000004</v>
      </c>
      <c r="AV35" s="9">
        <v>37873.19</v>
      </c>
      <c r="AW35" s="9">
        <v>33696.1</v>
      </c>
      <c r="AX35" s="9">
        <v>71108.899999999994</v>
      </c>
      <c r="AY35" s="9">
        <v>62718.61</v>
      </c>
      <c r="AZ35" s="9">
        <v>92877.93</v>
      </c>
      <c r="BA35" s="9">
        <v>368566.87</v>
      </c>
      <c r="BB35" s="9">
        <v>81466.289999999994</v>
      </c>
      <c r="BC35" s="9">
        <v>71093.326700000005</v>
      </c>
      <c r="BD35" s="11">
        <v>819401.21669999999</v>
      </c>
    </row>
    <row r="36" spans="1:56" s="1" customFormat="1" ht="20.149999999999999" customHeight="1">
      <c r="A36" s="84"/>
      <c r="B36" s="8" t="s">
        <v>108</v>
      </c>
      <c r="C36" s="12">
        <v>71830.240000000005</v>
      </c>
      <c r="D36" s="12">
        <v>14054.26</v>
      </c>
      <c r="E36" s="12">
        <v>38127.07</v>
      </c>
      <c r="F36" s="12">
        <v>33562.28</v>
      </c>
      <c r="G36" s="12">
        <v>72250.539999999994</v>
      </c>
      <c r="H36" s="12">
        <v>65301.9</v>
      </c>
      <c r="I36" s="12">
        <v>179568.17</v>
      </c>
      <c r="J36" s="12">
        <v>178225.21</v>
      </c>
      <c r="K36" s="12">
        <v>652919.67000000004</v>
      </c>
      <c r="L36" s="12">
        <v>7568.36</v>
      </c>
      <c r="M36" s="12">
        <v>5348.83</v>
      </c>
      <c r="N36" s="12">
        <v>17602.759999999998</v>
      </c>
      <c r="O36" s="12">
        <v>16480.2</v>
      </c>
      <c r="P36" s="12">
        <v>25633.11</v>
      </c>
      <c r="Q36" s="12">
        <v>33624.629999999997</v>
      </c>
      <c r="R36" s="12">
        <v>31478.68</v>
      </c>
      <c r="S36" s="12">
        <v>27583.4</v>
      </c>
      <c r="T36" s="12">
        <v>165319.97</v>
      </c>
      <c r="U36" s="12">
        <v>52476.03</v>
      </c>
      <c r="V36" s="12">
        <v>8961.07</v>
      </c>
      <c r="W36" s="12">
        <v>10013.49</v>
      </c>
      <c r="X36" s="12">
        <v>10086.290000000001</v>
      </c>
      <c r="Y36" s="12">
        <v>21294.29</v>
      </c>
      <c r="Z36" s="12">
        <v>23744.23</v>
      </c>
      <c r="AA36" s="12">
        <v>33279.86</v>
      </c>
      <c r="AB36" s="12">
        <v>47877.42</v>
      </c>
      <c r="AC36" s="12">
        <v>207732.68</v>
      </c>
      <c r="AD36" s="12">
        <v>37688.11</v>
      </c>
      <c r="AE36" s="12">
        <v>6593.6</v>
      </c>
      <c r="AF36" s="12">
        <v>17014.28</v>
      </c>
      <c r="AG36" s="12">
        <v>13667.88</v>
      </c>
      <c r="AH36" s="12">
        <v>12797.14</v>
      </c>
      <c r="AI36" s="12">
        <v>12980.91</v>
      </c>
      <c r="AJ36" s="12">
        <v>8407.7900000000009</v>
      </c>
      <c r="AK36" s="12">
        <v>14015.92</v>
      </c>
      <c r="AL36" s="12">
        <v>123165.63</v>
      </c>
      <c r="AM36" s="12">
        <v>3139.79</v>
      </c>
      <c r="AN36" s="12">
        <v>5227.96</v>
      </c>
      <c r="AO36" s="12">
        <v>19716.189999999999</v>
      </c>
      <c r="AP36" s="12">
        <v>17751.28</v>
      </c>
      <c r="AQ36" s="12">
        <v>28566.32</v>
      </c>
      <c r="AR36" s="12">
        <v>20665.509999999998</v>
      </c>
      <c r="AS36" s="12">
        <v>10904.87</v>
      </c>
      <c r="AT36" s="12">
        <v>11557.04</v>
      </c>
      <c r="AU36" s="12">
        <v>117528.96000000001</v>
      </c>
      <c r="AV36" s="12">
        <v>10545.67</v>
      </c>
      <c r="AW36" s="12">
        <v>15305.45</v>
      </c>
      <c r="AX36" s="12">
        <v>44543.16</v>
      </c>
      <c r="AY36" s="12">
        <v>47688.44</v>
      </c>
      <c r="AZ36" s="12">
        <v>67318.070000000007</v>
      </c>
      <c r="BA36" s="12">
        <v>154403.13</v>
      </c>
      <c r="BB36" s="12">
        <v>103684.84</v>
      </c>
      <c r="BC36" s="12">
        <v>143157.82</v>
      </c>
      <c r="BD36" s="14">
        <v>586646.57999999996</v>
      </c>
    </row>
    <row r="37" spans="1:56" s="1" customFormat="1" ht="20.149999999999999" customHeight="1">
      <c r="A37" s="84"/>
      <c r="B37" s="8" t="s">
        <v>109</v>
      </c>
      <c r="C37" s="9">
        <v>14235.634700000001</v>
      </c>
      <c r="D37" s="9">
        <v>5338.73</v>
      </c>
      <c r="E37" s="9">
        <v>12806.81</v>
      </c>
      <c r="F37" s="9">
        <v>17427.099999999999</v>
      </c>
      <c r="G37" s="9">
        <v>43499.35</v>
      </c>
      <c r="H37" s="9">
        <v>110789.78</v>
      </c>
      <c r="I37" s="9">
        <v>10153.219999999999</v>
      </c>
      <c r="J37" s="9">
        <v>13121.1</v>
      </c>
      <c r="K37" s="9">
        <v>227371.72469999999</v>
      </c>
      <c r="L37" s="9">
        <v>10369.69</v>
      </c>
      <c r="M37" s="9">
        <v>1669.39</v>
      </c>
      <c r="N37" s="9">
        <v>1964.57</v>
      </c>
      <c r="O37" s="9">
        <v>2419.62</v>
      </c>
      <c r="P37" s="9">
        <v>2843.11</v>
      </c>
      <c r="Q37" s="9">
        <v>8234.7039000000004</v>
      </c>
      <c r="R37" s="9">
        <v>2535.0100000000002</v>
      </c>
      <c r="S37" s="9">
        <v>15251.63</v>
      </c>
      <c r="T37" s="9">
        <v>45287.723899999997</v>
      </c>
      <c r="U37" s="9">
        <v>31591</v>
      </c>
      <c r="V37" s="9">
        <v>1470.7303999999999</v>
      </c>
      <c r="W37" s="9">
        <v>2249.88</v>
      </c>
      <c r="X37" s="9">
        <v>392.57</v>
      </c>
      <c r="Y37" s="9">
        <v>873.68</v>
      </c>
      <c r="Z37" s="9">
        <v>729.08</v>
      </c>
      <c r="AA37" s="9">
        <v>5642.7</v>
      </c>
      <c r="AB37" s="9">
        <v>50122.99</v>
      </c>
      <c r="AC37" s="9">
        <v>93072.630399999995</v>
      </c>
      <c r="AD37" s="9">
        <v>6258.94</v>
      </c>
      <c r="AE37" s="9">
        <v>4734.51</v>
      </c>
      <c r="AF37" s="9">
        <v>5201.53</v>
      </c>
      <c r="AG37" s="9">
        <v>6869.8</v>
      </c>
      <c r="AH37" s="9">
        <v>9288.61</v>
      </c>
      <c r="AI37" s="9">
        <v>2928.8</v>
      </c>
      <c r="AJ37" s="9">
        <v>924.26</v>
      </c>
      <c r="AK37" s="9">
        <v>6660.04</v>
      </c>
      <c r="AL37" s="9">
        <v>42866.49</v>
      </c>
      <c r="AM37" s="9">
        <v>736.22</v>
      </c>
      <c r="AN37" s="9">
        <v>4550.88</v>
      </c>
      <c r="AO37" s="9">
        <v>4892.4799999999996</v>
      </c>
      <c r="AP37" s="9">
        <v>8456.84</v>
      </c>
      <c r="AQ37" s="9">
        <v>14774.52</v>
      </c>
      <c r="AR37" s="9">
        <v>6089.08</v>
      </c>
      <c r="AS37" s="9">
        <v>2631.42</v>
      </c>
      <c r="AT37" s="10" t="s">
        <v>80</v>
      </c>
      <c r="AU37" s="9">
        <v>42131.44</v>
      </c>
      <c r="AV37" s="9">
        <v>3225.95</v>
      </c>
      <c r="AW37" s="9">
        <v>800.61</v>
      </c>
      <c r="AX37" s="9">
        <v>5374.53</v>
      </c>
      <c r="AY37" s="9">
        <v>4049.4378999999999</v>
      </c>
      <c r="AZ37" s="9">
        <v>7615.26</v>
      </c>
      <c r="BA37" s="9">
        <v>51807.3</v>
      </c>
      <c r="BB37" s="9">
        <v>16821.23</v>
      </c>
      <c r="BC37" s="9">
        <v>57096.12</v>
      </c>
      <c r="BD37" s="11">
        <v>146790.43789999999</v>
      </c>
    </row>
    <row r="38" spans="1:56" s="1" customFormat="1" ht="20.149999999999999" customHeight="1">
      <c r="A38" s="84"/>
      <c r="B38" s="8" t="s">
        <v>110</v>
      </c>
      <c r="C38" s="12">
        <v>6178.0294999999996</v>
      </c>
      <c r="D38" s="12">
        <v>4154.9584000000004</v>
      </c>
      <c r="E38" s="12">
        <v>19701.549500000001</v>
      </c>
      <c r="F38" s="12">
        <v>11791.6603</v>
      </c>
      <c r="G38" s="12">
        <v>14597.712100000001</v>
      </c>
      <c r="H38" s="12">
        <v>12801.296899999999</v>
      </c>
      <c r="I38" s="12">
        <v>529.85029999999995</v>
      </c>
      <c r="J38" s="12">
        <v>723.95169999999996</v>
      </c>
      <c r="K38" s="12">
        <v>70479.008700000006</v>
      </c>
      <c r="L38" s="12">
        <v>16879.118200000001</v>
      </c>
      <c r="M38" s="12">
        <v>595.67259999999999</v>
      </c>
      <c r="N38" s="12">
        <v>5329.1796999999997</v>
      </c>
      <c r="O38" s="12">
        <v>4205.6835000000001</v>
      </c>
      <c r="P38" s="12">
        <v>8763.4369000000006</v>
      </c>
      <c r="Q38" s="12">
        <v>11826.4025</v>
      </c>
      <c r="R38" s="12">
        <v>8875.8014000000003</v>
      </c>
      <c r="S38" s="12">
        <v>13508.0954</v>
      </c>
      <c r="T38" s="12">
        <v>69983.390199999994</v>
      </c>
      <c r="U38" s="12">
        <v>18056.722099999999</v>
      </c>
      <c r="V38" s="12">
        <v>1501.4202</v>
      </c>
      <c r="W38" s="12">
        <v>2400.3071</v>
      </c>
      <c r="X38" s="12">
        <v>3848.9920000000002</v>
      </c>
      <c r="Y38" s="12">
        <v>5678.4561000000003</v>
      </c>
      <c r="Z38" s="12">
        <v>12376.81</v>
      </c>
      <c r="AA38" s="12">
        <v>3347.7487000000001</v>
      </c>
      <c r="AB38" s="12">
        <v>11264.9292</v>
      </c>
      <c r="AC38" s="12">
        <v>58475.385399999999</v>
      </c>
      <c r="AD38" s="12">
        <v>1751.57</v>
      </c>
      <c r="AE38" s="12">
        <v>67.38</v>
      </c>
      <c r="AF38" s="12">
        <v>327.27</v>
      </c>
      <c r="AG38" s="12">
        <v>216.82</v>
      </c>
      <c r="AH38" s="12">
        <v>26.83</v>
      </c>
      <c r="AI38" s="12">
        <v>133.97999999999999</v>
      </c>
      <c r="AJ38" s="12">
        <v>33.19</v>
      </c>
      <c r="AK38" s="12">
        <v>34.58</v>
      </c>
      <c r="AL38" s="12">
        <v>2591.62</v>
      </c>
      <c r="AM38" s="12">
        <v>4.6500000000000004</v>
      </c>
      <c r="AN38" s="12">
        <v>21.66</v>
      </c>
      <c r="AO38" s="12">
        <v>3377.39</v>
      </c>
      <c r="AP38" s="12">
        <v>2335.19</v>
      </c>
      <c r="AQ38" s="12">
        <v>3418.86</v>
      </c>
      <c r="AR38" s="12">
        <v>413.05</v>
      </c>
      <c r="AS38" s="12">
        <v>126.42</v>
      </c>
      <c r="AT38" s="12">
        <v>44.91</v>
      </c>
      <c r="AU38" s="12">
        <v>9742.1299999999992</v>
      </c>
      <c r="AV38" s="12">
        <v>2353.6678999999999</v>
      </c>
      <c r="AW38" s="12">
        <v>2388.9913000000001</v>
      </c>
      <c r="AX38" s="12">
        <v>7082.5681999999997</v>
      </c>
      <c r="AY38" s="12">
        <v>7548.9674000000005</v>
      </c>
      <c r="AZ38" s="12">
        <v>8384.6466</v>
      </c>
      <c r="BA38" s="12">
        <v>24960.695400000001</v>
      </c>
      <c r="BB38" s="12">
        <v>20327.73</v>
      </c>
      <c r="BC38" s="12">
        <v>13255.0191</v>
      </c>
      <c r="BD38" s="14">
        <v>86302.285900000003</v>
      </c>
    </row>
    <row r="39" spans="1:56" s="1" customFormat="1" ht="20.149999999999999" customHeight="1">
      <c r="A39" s="84"/>
      <c r="B39" s="8" t="s">
        <v>111</v>
      </c>
      <c r="C39" s="9">
        <v>12953.721873</v>
      </c>
      <c r="D39" s="9">
        <v>6060.8858620000001</v>
      </c>
      <c r="E39" s="9">
        <v>23381.602244999998</v>
      </c>
      <c r="F39" s="9">
        <v>14587.960231999999</v>
      </c>
      <c r="G39" s="9">
        <v>42167.175779999998</v>
      </c>
      <c r="H39" s="9">
        <v>27520.150841999999</v>
      </c>
      <c r="I39" s="9">
        <v>19323.496142</v>
      </c>
      <c r="J39" s="9">
        <v>48872.913973000002</v>
      </c>
      <c r="K39" s="9">
        <v>194867.906949</v>
      </c>
      <c r="L39" s="9">
        <v>2911.0479540000001</v>
      </c>
      <c r="M39" s="9">
        <v>3070.482</v>
      </c>
      <c r="N39" s="9">
        <v>7688.1824999999999</v>
      </c>
      <c r="O39" s="9">
        <v>4018.9613639999998</v>
      </c>
      <c r="P39" s="9">
        <v>7231.3413639999999</v>
      </c>
      <c r="Q39" s="9">
        <v>14283.738579000001</v>
      </c>
      <c r="R39" s="9">
        <v>3756.860455</v>
      </c>
      <c r="S39" s="9">
        <v>4360.5082179999999</v>
      </c>
      <c r="T39" s="9">
        <v>47321.122433999997</v>
      </c>
      <c r="U39" s="9">
        <v>41.335281000000002</v>
      </c>
      <c r="V39" s="9">
        <v>101.173267</v>
      </c>
      <c r="W39" s="9">
        <v>3136.9100349999999</v>
      </c>
      <c r="X39" s="9">
        <v>2471.4131659999998</v>
      </c>
      <c r="Y39" s="9">
        <v>6216.966257</v>
      </c>
      <c r="Z39" s="9">
        <v>5860.1079989999998</v>
      </c>
      <c r="AA39" s="9">
        <v>3037.6432049999999</v>
      </c>
      <c r="AB39" s="9">
        <v>38400.608767999998</v>
      </c>
      <c r="AC39" s="9">
        <v>59266.157978000003</v>
      </c>
      <c r="AD39" s="9">
        <v>3338.6595729999999</v>
      </c>
      <c r="AE39" s="9">
        <v>585.66233399999999</v>
      </c>
      <c r="AF39" s="9">
        <v>4185.5615090000001</v>
      </c>
      <c r="AG39" s="9">
        <v>1320.1751509999999</v>
      </c>
      <c r="AH39" s="9">
        <v>1099.660001</v>
      </c>
      <c r="AI39" s="9">
        <v>797.38194199999998</v>
      </c>
      <c r="AJ39" s="9">
        <v>2392.138512</v>
      </c>
      <c r="AK39" s="9">
        <v>1136.8128610000001</v>
      </c>
      <c r="AL39" s="9">
        <v>14856.051883</v>
      </c>
      <c r="AM39" s="9">
        <v>1452.753496</v>
      </c>
      <c r="AN39" s="9">
        <v>3223.6666719999998</v>
      </c>
      <c r="AO39" s="9">
        <v>1548.7267119999999</v>
      </c>
      <c r="AP39" s="9">
        <v>2705.0458789999998</v>
      </c>
      <c r="AQ39" s="9">
        <v>5654.1072080000004</v>
      </c>
      <c r="AR39" s="9">
        <v>8592.5800089999993</v>
      </c>
      <c r="AS39" s="9">
        <v>3209.6413680000001</v>
      </c>
      <c r="AT39" s="9">
        <v>1779.8543810000001</v>
      </c>
      <c r="AU39" s="9">
        <v>28166.375725000002</v>
      </c>
      <c r="AV39" s="9">
        <v>13061.168603</v>
      </c>
      <c r="AW39" s="9">
        <v>7145.6510900000003</v>
      </c>
      <c r="AX39" s="9">
        <v>11514.820858999999</v>
      </c>
      <c r="AY39" s="9">
        <v>11241.671272</v>
      </c>
      <c r="AZ39" s="9">
        <v>23006.572156999999</v>
      </c>
      <c r="BA39" s="9">
        <v>68294.436912999998</v>
      </c>
      <c r="BB39" s="9">
        <v>24983.414422000002</v>
      </c>
      <c r="BC39" s="9">
        <v>27145.766048000001</v>
      </c>
      <c r="BD39" s="11">
        <v>186393.501364</v>
      </c>
    </row>
    <row r="40" spans="1:56" s="1" customFormat="1" ht="20.149999999999999" customHeight="1">
      <c r="A40" s="84"/>
      <c r="B40" s="8" t="s">
        <v>112</v>
      </c>
      <c r="C40" s="12">
        <v>2984.4785000000002</v>
      </c>
      <c r="D40" s="12">
        <v>2481.9333000000001</v>
      </c>
      <c r="E40" s="12">
        <v>2316.9041000000002</v>
      </c>
      <c r="F40" s="12">
        <v>3990.2593000000002</v>
      </c>
      <c r="G40" s="12">
        <v>9075.4667000000009</v>
      </c>
      <c r="H40" s="12">
        <v>35716.085500000001</v>
      </c>
      <c r="I40" s="12">
        <v>24485.5465</v>
      </c>
      <c r="J40" s="12">
        <v>8588.2222999999994</v>
      </c>
      <c r="K40" s="12">
        <v>89638.896200000003</v>
      </c>
      <c r="L40" s="13" t="s">
        <v>80</v>
      </c>
      <c r="M40" s="13" t="s">
        <v>80</v>
      </c>
      <c r="N40" s="13" t="s">
        <v>80</v>
      </c>
      <c r="O40" s="13" t="s">
        <v>80</v>
      </c>
      <c r="P40" s="12">
        <v>600</v>
      </c>
      <c r="Q40" s="13" t="s">
        <v>80</v>
      </c>
      <c r="R40" s="12">
        <v>1508.89</v>
      </c>
      <c r="S40" s="12">
        <v>515.06610000000001</v>
      </c>
      <c r="T40" s="12">
        <v>2623.9560999999999</v>
      </c>
      <c r="U40" s="12">
        <v>2779.9077000000002</v>
      </c>
      <c r="V40" s="12">
        <v>149.0462</v>
      </c>
      <c r="W40" s="12">
        <v>1700.4091000000001</v>
      </c>
      <c r="X40" s="12">
        <v>809.69569999999999</v>
      </c>
      <c r="Y40" s="12">
        <v>1161.2070000000001</v>
      </c>
      <c r="Z40" s="12">
        <v>1379.1946</v>
      </c>
      <c r="AA40" s="12">
        <v>5054.4654</v>
      </c>
      <c r="AB40" s="12">
        <v>10126.57726</v>
      </c>
      <c r="AC40" s="12">
        <v>23160.502960000002</v>
      </c>
      <c r="AD40" s="12">
        <v>340.39</v>
      </c>
      <c r="AE40" s="12">
        <v>175.1</v>
      </c>
      <c r="AF40" s="12">
        <v>268.14</v>
      </c>
      <c r="AG40" s="12">
        <v>225.15</v>
      </c>
      <c r="AH40" s="12">
        <v>583.41</v>
      </c>
      <c r="AI40" s="12">
        <v>0.36</v>
      </c>
      <c r="AJ40" s="12">
        <v>17.940000000000001</v>
      </c>
      <c r="AK40" s="13" t="s">
        <v>80</v>
      </c>
      <c r="AL40" s="12">
        <v>1610.49</v>
      </c>
      <c r="AM40" s="12">
        <v>315.54000000000002</v>
      </c>
      <c r="AN40" s="12">
        <v>202.63</v>
      </c>
      <c r="AO40" s="12">
        <v>268.02</v>
      </c>
      <c r="AP40" s="12">
        <v>229.69</v>
      </c>
      <c r="AQ40" s="12">
        <v>585.4</v>
      </c>
      <c r="AR40" s="12">
        <v>5.48</v>
      </c>
      <c r="AS40" s="13" t="s">
        <v>80</v>
      </c>
      <c r="AT40" s="13" t="s">
        <v>80</v>
      </c>
      <c r="AU40" s="12">
        <v>1606.76</v>
      </c>
      <c r="AV40" s="12">
        <v>4301.7610000000004</v>
      </c>
      <c r="AW40" s="12">
        <v>480.9984</v>
      </c>
      <c r="AX40" s="12">
        <v>2746.9241000000002</v>
      </c>
      <c r="AY40" s="12">
        <v>2029.3203000000001</v>
      </c>
      <c r="AZ40" s="12">
        <v>5930.1691000000001</v>
      </c>
      <c r="BA40" s="12">
        <v>25245.4264</v>
      </c>
      <c r="BB40" s="12">
        <v>13596.7976</v>
      </c>
      <c r="BC40" s="12">
        <v>11940.110259999999</v>
      </c>
      <c r="BD40" s="14">
        <v>66271.507159999994</v>
      </c>
    </row>
    <row r="41" spans="1:56" s="1" customFormat="1" ht="20.149999999999999" customHeight="1">
      <c r="A41" s="84"/>
      <c r="B41" s="8" t="s">
        <v>113</v>
      </c>
      <c r="C41" s="9">
        <v>1388.0166999999999</v>
      </c>
      <c r="D41" s="9">
        <v>755.46609999999998</v>
      </c>
      <c r="E41" s="9">
        <v>3766.0765000000001</v>
      </c>
      <c r="F41" s="9">
        <v>4660.491</v>
      </c>
      <c r="G41" s="9">
        <v>5873.3945999999996</v>
      </c>
      <c r="H41" s="9">
        <v>36160.663999999997</v>
      </c>
      <c r="I41" s="9">
        <v>1523.6781000000001</v>
      </c>
      <c r="J41" s="9">
        <v>14324.335800000001</v>
      </c>
      <c r="K41" s="9">
        <v>68452.122799999997</v>
      </c>
      <c r="L41" s="9">
        <v>317.053</v>
      </c>
      <c r="M41" s="10" t="s">
        <v>80</v>
      </c>
      <c r="N41" s="9">
        <v>92.5</v>
      </c>
      <c r="O41" s="9">
        <v>759.553</v>
      </c>
      <c r="P41" s="9">
        <v>319.10599999999999</v>
      </c>
      <c r="Q41" s="9">
        <v>855.79899999999998</v>
      </c>
      <c r="R41" s="9">
        <v>261.5</v>
      </c>
      <c r="S41" s="9">
        <v>720</v>
      </c>
      <c r="T41" s="9">
        <v>3325.511</v>
      </c>
      <c r="U41" s="9">
        <v>604.61419999999998</v>
      </c>
      <c r="V41" s="10" t="s">
        <v>80</v>
      </c>
      <c r="W41" s="9">
        <v>178.84020000000001</v>
      </c>
      <c r="X41" s="9">
        <v>99.406599999999997</v>
      </c>
      <c r="Y41" s="9">
        <v>247.5754</v>
      </c>
      <c r="Z41" s="9">
        <v>2111.6224000000002</v>
      </c>
      <c r="AA41" s="9">
        <v>2323.6788999999999</v>
      </c>
      <c r="AB41" s="9">
        <v>10619.251</v>
      </c>
      <c r="AC41" s="9">
        <v>16184.9887</v>
      </c>
      <c r="AD41" s="9">
        <v>846.62</v>
      </c>
      <c r="AE41" s="9">
        <v>302.04000000000002</v>
      </c>
      <c r="AF41" s="9">
        <v>434.5</v>
      </c>
      <c r="AG41" s="9">
        <v>347.23</v>
      </c>
      <c r="AH41" s="9">
        <v>78.55</v>
      </c>
      <c r="AI41" s="10" t="s">
        <v>80</v>
      </c>
      <c r="AJ41" s="10" t="s">
        <v>80</v>
      </c>
      <c r="AK41" s="10" t="s">
        <v>80</v>
      </c>
      <c r="AL41" s="9">
        <v>2008.94</v>
      </c>
      <c r="AM41" s="9">
        <v>640.69000000000005</v>
      </c>
      <c r="AN41" s="9">
        <v>275.83999999999997</v>
      </c>
      <c r="AO41" s="9">
        <v>278.18</v>
      </c>
      <c r="AP41" s="9">
        <v>293.12</v>
      </c>
      <c r="AQ41" s="9">
        <v>255.19</v>
      </c>
      <c r="AR41" s="9">
        <v>189.23</v>
      </c>
      <c r="AS41" s="9">
        <v>80.08</v>
      </c>
      <c r="AT41" s="10" t="s">
        <v>80</v>
      </c>
      <c r="AU41" s="9">
        <v>2012.33</v>
      </c>
      <c r="AV41" s="9">
        <v>1648.2175</v>
      </c>
      <c r="AW41" s="9">
        <v>1412.9105999999999</v>
      </c>
      <c r="AX41" s="9">
        <v>5726.7524999999996</v>
      </c>
      <c r="AY41" s="9">
        <v>3603.7854000000002</v>
      </c>
      <c r="AZ41" s="9">
        <v>5672.7938000000004</v>
      </c>
      <c r="BA41" s="9">
        <v>20507.6885</v>
      </c>
      <c r="BB41" s="9">
        <v>4399.4574000000002</v>
      </c>
      <c r="BC41" s="9">
        <v>11856.595300000001</v>
      </c>
      <c r="BD41" s="11">
        <v>54828.201000000001</v>
      </c>
    </row>
    <row r="42" spans="1:56" s="1" customFormat="1" ht="20.149999999999999" customHeight="1">
      <c r="A42" s="84"/>
      <c r="B42" s="8" t="s">
        <v>114</v>
      </c>
      <c r="C42" s="12">
        <v>1759.43</v>
      </c>
      <c r="D42" s="12">
        <v>784.15</v>
      </c>
      <c r="E42" s="12">
        <v>2830.02</v>
      </c>
      <c r="F42" s="12">
        <v>3713.45</v>
      </c>
      <c r="G42" s="12">
        <v>7953.81</v>
      </c>
      <c r="H42" s="12">
        <v>11353.09</v>
      </c>
      <c r="I42" s="12">
        <v>7431.78</v>
      </c>
      <c r="J42" s="12">
        <v>24042.23</v>
      </c>
      <c r="K42" s="12">
        <v>59867.96</v>
      </c>
      <c r="L42" s="12">
        <v>428.55</v>
      </c>
      <c r="M42" s="13" t="s">
        <v>80</v>
      </c>
      <c r="N42" s="13" t="s">
        <v>80</v>
      </c>
      <c r="O42" s="12">
        <v>168.63</v>
      </c>
      <c r="P42" s="13" t="s">
        <v>80</v>
      </c>
      <c r="Q42" s="12">
        <v>481.16</v>
      </c>
      <c r="R42" s="13" t="s">
        <v>80</v>
      </c>
      <c r="S42" s="12">
        <v>487</v>
      </c>
      <c r="T42" s="12">
        <v>1565.34</v>
      </c>
      <c r="U42" s="12">
        <v>1881.24</v>
      </c>
      <c r="V42" s="12">
        <v>407.19</v>
      </c>
      <c r="W42" s="12">
        <v>1560.53</v>
      </c>
      <c r="X42" s="12">
        <v>1590.5</v>
      </c>
      <c r="Y42" s="12">
        <v>2764.03</v>
      </c>
      <c r="Z42" s="12">
        <v>3326.54</v>
      </c>
      <c r="AA42" s="12">
        <v>918.14</v>
      </c>
      <c r="AB42" s="12">
        <v>2661.74</v>
      </c>
      <c r="AC42" s="12">
        <v>15109.91</v>
      </c>
      <c r="AD42" s="12">
        <v>741.46</v>
      </c>
      <c r="AE42" s="12">
        <v>103.9</v>
      </c>
      <c r="AF42" s="12">
        <v>307.01</v>
      </c>
      <c r="AG42" s="12">
        <v>172.48</v>
      </c>
      <c r="AH42" s="12">
        <v>0.88</v>
      </c>
      <c r="AI42" s="12">
        <v>20.8</v>
      </c>
      <c r="AJ42" s="12">
        <v>17.399999999999999</v>
      </c>
      <c r="AK42" s="12">
        <v>2.13</v>
      </c>
      <c r="AL42" s="12">
        <v>1366.06</v>
      </c>
      <c r="AM42" s="12">
        <v>595.35</v>
      </c>
      <c r="AN42" s="12">
        <v>2.92</v>
      </c>
      <c r="AO42" s="12">
        <v>24.4</v>
      </c>
      <c r="AP42" s="12">
        <v>55.58</v>
      </c>
      <c r="AQ42" s="12">
        <v>110.44</v>
      </c>
      <c r="AR42" s="12">
        <v>267.8</v>
      </c>
      <c r="AS42" s="12">
        <v>54.9</v>
      </c>
      <c r="AT42" s="13" t="s">
        <v>80</v>
      </c>
      <c r="AU42" s="12">
        <v>1111.3900000000001</v>
      </c>
      <c r="AV42" s="12">
        <v>2372.44</v>
      </c>
      <c r="AW42" s="12">
        <v>1394.47</v>
      </c>
      <c r="AX42" s="12">
        <v>5018.1000000000004</v>
      </c>
      <c r="AY42" s="12">
        <v>3472.14</v>
      </c>
      <c r="AZ42" s="12">
        <v>5347.66</v>
      </c>
      <c r="BA42" s="12">
        <v>20154.48</v>
      </c>
      <c r="BB42" s="12">
        <v>5069.5</v>
      </c>
      <c r="BC42" s="12">
        <v>7786.88</v>
      </c>
      <c r="BD42" s="14">
        <v>50615.67</v>
      </c>
    </row>
    <row r="43" spans="1:56" s="1" customFormat="1" ht="20.149999999999999" customHeight="1">
      <c r="A43" s="84"/>
      <c r="B43" s="8" t="s">
        <v>115</v>
      </c>
      <c r="C43" s="9">
        <v>18049.822800000002</v>
      </c>
      <c r="D43" s="9">
        <v>3967.0337</v>
      </c>
      <c r="E43" s="9">
        <v>23227.356199999998</v>
      </c>
      <c r="F43" s="9">
        <v>32097.997899999998</v>
      </c>
      <c r="G43" s="9">
        <v>32781.981899999999</v>
      </c>
      <c r="H43" s="9">
        <v>114592.772</v>
      </c>
      <c r="I43" s="9">
        <v>833.17930000000001</v>
      </c>
      <c r="J43" s="9">
        <v>330.2192</v>
      </c>
      <c r="K43" s="9">
        <v>225880.36300000001</v>
      </c>
      <c r="L43" s="9">
        <v>9261.0130000000008</v>
      </c>
      <c r="M43" s="9">
        <v>120.9246</v>
      </c>
      <c r="N43" s="9">
        <v>6109.3109999999997</v>
      </c>
      <c r="O43" s="9">
        <v>3095.8935999999999</v>
      </c>
      <c r="P43" s="9">
        <v>4227.0424999999996</v>
      </c>
      <c r="Q43" s="9">
        <v>7526.0174999999999</v>
      </c>
      <c r="R43" s="9">
        <v>1758.0891999999999</v>
      </c>
      <c r="S43" s="9">
        <v>150</v>
      </c>
      <c r="T43" s="9">
        <v>32248.291399999998</v>
      </c>
      <c r="U43" s="9">
        <v>20588.1253</v>
      </c>
      <c r="V43" s="9">
        <v>1711.8884</v>
      </c>
      <c r="W43" s="9">
        <v>6885.6459999999997</v>
      </c>
      <c r="X43" s="9">
        <v>7214.1655000000001</v>
      </c>
      <c r="Y43" s="9">
        <v>7379.0752000000002</v>
      </c>
      <c r="Z43" s="9">
        <v>21092.561399999999</v>
      </c>
      <c r="AA43" s="9">
        <v>1549.2707</v>
      </c>
      <c r="AB43" s="9">
        <v>4768.3525</v>
      </c>
      <c r="AC43" s="9">
        <v>71189.085000000006</v>
      </c>
      <c r="AD43" s="9">
        <v>5557.99</v>
      </c>
      <c r="AE43" s="9">
        <v>504.78</v>
      </c>
      <c r="AF43" s="9">
        <v>2839.08</v>
      </c>
      <c r="AG43" s="9">
        <v>2614.52</v>
      </c>
      <c r="AH43" s="9">
        <v>659.48</v>
      </c>
      <c r="AI43" s="9">
        <v>1822.44</v>
      </c>
      <c r="AJ43" s="9">
        <v>1760.93</v>
      </c>
      <c r="AK43" s="9">
        <v>423.57</v>
      </c>
      <c r="AL43" s="9">
        <v>16182.79</v>
      </c>
      <c r="AM43" s="9">
        <v>1749.81</v>
      </c>
      <c r="AN43" s="9">
        <v>463.92</v>
      </c>
      <c r="AO43" s="9">
        <v>5893.87</v>
      </c>
      <c r="AP43" s="9">
        <v>2814.46</v>
      </c>
      <c r="AQ43" s="9">
        <v>1474.54</v>
      </c>
      <c r="AR43" s="9">
        <v>4893.33</v>
      </c>
      <c r="AS43" s="9">
        <v>1481.61</v>
      </c>
      <c r="AT43" s="9">
        <v>0.34</v>
      </c>
      <c r="AU43" s="9">
        <v>18771.88</v>
      </c>
      <c r="AV43" s="9">
        <v>4575.8408339999996</v>
      </c>
      <c r="AW43" s="9">
        <v>5897.1806919999999</v>
      </c>
      <c r="AX43" s="9">
        <v>17727.056046000002</v>
      </c>
      <c r="AY43" s="9">
        <v>13946.064849</v>
      </c>
      <c r="AZ43" s="9">
        <v>14959.172417</v>
      </c>
      <c r="BA43" s="9">
        <v>95510.329784000001</v>
      </c>
      <c r="BB43" s="9">
        <v>24236.788309</v>
      </c>
      <c r="BC43" s="9">
        <v>28842.376781999999</v>
      </c>
      <c r="BD43" s="11">
        <v>205694.809713</v>
      </c>
    </row>
    <row r="44" spans="1:56" s="1" customFormat="1" ht="20.149999999999999" customHeight="1">
      <c r="A44" s="84"/>
      <c r="B44" s="8" t="s">
        <v>116</v>
      </c>
      <c r="C44" s="12">
        <v>1947.96</v>
      </c>
      <c r="D44" s="12">
        <v>418.15</v>
      </c>
      <c r="E44" s="12">
        <v>1896.63</v>
      </c>
      <c r="F44" s="12">
        <v>1595.31</v>
      </c>
      <c r="G44" s="12">
        <v>3604.61</v>
      </c>
      <c r="H44" s="12">
        <v>12004.99</v>
      </c>
      <c r="I44" s="12">
        <v>904.11</v>
      </c>
      <c r="J44" s="12">
        <v>6907.68</v>
      </c>
      <c r="K44" s="12">
        <v>29279.439999999999</v>
      </c>
      <c r="L44" s="12">
        <v>252.56</v>
      </c>
      <c r="M44" s="13" t="s">
        <v>80</v>
      </c>
      <c r="N44" s="13" t="s">
        <v>80</v>
      </c>
      <c r="O44" s="13" t="s">
        <v>80</v>
      </c>
      <c r="P44" s="13" t="s">
        <v>80</v>
      </c>
      <c r="Q44" s="12">
        <v>350.5</v>
      </c>
      <c r="R44" s="12">
        <v>78.099999999999994</v>
      </c>
      <c r="S44" s="12">
        <v>240.1</v>
      </c>
      <c r="T44" s="12">
        <v>921.26</v>
      </c>
      <c r="U44" s="12">
        <v>267.89</v>
      </c>
      <c r="V44" s="13" t="s">
        <v>80</v>
      </c>
      <c r="W44" s="12">
        <v>39.24</v>
      </c>
      <c r="X44" s="12">
        <v>32.409999999999997</v>
      </c>
      <c r="Y44" s="12">
        <v>905.07</v>
      </c>
      <c r="Z44" s="12">
        <v>340.24</v>
      </c>
      <c r="AA44" s="12">
        <v>295.05</v>
      </c>
      <c r="AB44" s="12">
        <v>6550.27</v>
      </c>
      <c r="AC44" s="12">
        <v>8430.17</v>
      </c>
      <c r="AD44" s="12">
        <v>156.30000000000001</v>
      </c>
      <c r="AE44" s="12">
        <v>1.8</v>
      </c>
      <c r="AF44" s="12">
        <v>9.7100000000000009</v>
      </c>
      <c r="AG44" s="12">
        <v>21.49</v>
      </c>
      <c r="AH44" s="13" t="s">
        <v>80</v>
      </c>
      <c r="AI44" s="13" t="s">
        <v>80</v>
      </c>
      <c r="AJ44" s="13" t="s">
        <v>80</v>
      </c>
      <c r="AK44" s="13" t="s">
        <v>80</v>
      </c>
      <c r="AL44" s="12">
        <v>189.3</v>
      </c>
      <c r="AM44" s="12">
        <v>15.18</v>
      </c>
      <c r="AN44" s="12">
        <v>2.06</v>
      </c>
      <c r="AO44" s="12">
        <v>5.45</v>
      </c>
      <c r="AP44" s="12">
        <v>5.45</v>
      </c>
      <c r="AQ44" s="12">
        <v>25.28</v>
      </c>
      <c r="AR44" s="12">
        <v>40.659999999999997</v>
      </c>
      <c r="AS44" s="12">
        <v>17.88</v>
      </c>
      <c r="AT44" s="12">
        <v>35.979999999999997</v>
      </c>
      <c r="AU44" s="12">
        <v>147.94</v>
      </c>
      <c r="AV44" s="12">
        <v>1702.72</v>
      </c>
      <c r="AW44" s="12">
        <v>1081.31</v>
      </c>
      <c r="AX44" s="12">
        <v>3777.34</v>
      </c>
      <c r="AY44" s="12">
        <v>347.37</v>
      </c>
      <c r="AZ44" s="12">
        <v>1109.69</v>
      </c>
      <c r="BA44" s="12">
        <v>8430.58</v>
      </c>
      <c r="BB44" s="12">
        <v>1280.8900000000001</v>
      </c>
      <c r="BC44" s="12">
        <v>2373.36</v>
      </c>
      <c r="BD44" s="14">
        <v>20103.259999999998</v>
      </c>
    </row>
    <row r="45" spans="1:56" s="1" customFormat="1" ht="20.149999999999999" customHeight="1">
      <c r="A45" s="84"/>
      <c r="B45" s="8" t="s">
        <v>117</v>
      </c>
      <c r="C45" s="9">
        <v>468.92970000000003</v>
      </c>
      <c r="D45" s="9">
        <v>169.35069999999999</v>
      </c>
      <c r="E45" s="9">
        <v>661.35680000000002</v>
      </c>
      <c r="F45" s="9">
        <v>1188.3667</v>
      </c>
      <c r="G45" s="9">
        <v>2005.3739</v>
      </c>
      <c r="H45" s="9">
        <v>2714.0459999999998</v>
      </c>
      <c r="I45" s="9">
        <v>63.3354</v>
      </c>
      <c r="J45" s="9">
        <v>15.4314</v>
      </c>
      <c r="K45" s="9">
        <v>7286.1905999999999</v>
      </c>
      <c r="L45" s="10" t="s">
        <v>80</v>
      </c>
      <c r="M45" s="10" t="s">
        <v>80</v>
      </c>
      <c r="N45" s="10" t="s">
        <v>80</v>
      </c>
      <c r="O45" s="10" t="s">
        <v>80</v>
      </c>
      <c r="P45" s="10" t="s">
        <v>80</v>
      </c>
      <c r="Q45" s="10" t="s">
        <v>80</v>
      </c>
      <c r="R45" s="10" t="s">
        <v>80</v>
      </c>
      <c r="S45" s="10" t="s">
        <v>80</v>
      </c>
      <c r="T45" s="10" t="s">
        <v>80</v>
      </c>
      <c r="U45" s="10" t="s">
        <v>80</v>
      </c>
      <c r="V45" s="9">
        <v>197.53970000000001</v>
      </c>
      <c r="W45" s="9">
        <v>402.4701</v>
      </c>
      <c r="X45" s="9">
        <v>33.456699999999998</v>
      </c>
      <c r="Y45" s="9">
        <v>98.118300000000005</v>
      </c>
      <c r="Z45" s="9">
        <v>85.474400000000003</v>
      </c>
      <c r="AA45" s="9">
        <v>115.2991</v>
      </c>
      <c r="AB45" s="9">
        <v>601.17020000000002</v>
      </c>
      <c r="AC45" s="9">
        <v>1533.5284999999999</v>
      </c>
      <c r="AD45" s="10" t="s">
        <v>80</v>
      </c>
      <c r="AE45" s="10" t="s">
        <v>80</v>
      </c>
      <c r="AF45" s="10" t="s">
        <v>80</v>
      </c>
      <c r="AG45" s="10" t="s">
        <v>80</v>
      </c>
      <c r="AH45" s="10" t="s">
        <v>80</v>
      </c>
      <c r="AI45" s="10" t="s">
        <v>80</v>
      </c>
      <c r="AJ45" s="10" t="s">
        <v>80</v>
      </c>
      <c r="AK45" s="10" t="s">
        <v>80</v>
      </c>
      <c r="AL45" s="10" t="s">
        <v>80</v>
      </c>
      <c r="AM45" s="10" t="s">
        <v>80</v>
      </c>
      <c r="AN45" s="10" t="s">
        <v>80</v>
      </c>
      <c r="AO45" s="10" t="s">
        <v>80</v>
      </c>
      <c r="AP45" s="10" t="s">
        <v>80</v>
      </c>
      <c r="AQ45" s="10" t="s">
        <v>80</v>
      </c>
      <c r="AR45" s="10" t="s">
        <v>80</v>
      </c>
      <c r="AS45" s="10" t="s">
        <v>80</v>
      </c>
      <c r="AT45" s="10" t="s">
        <v>80</v>
      </c>
      <c r="AU45" s="10" t="s">
        <v>80</v>
      </c>
      <c r="AV45" s="9">
        <v>333.7921</v>
      </c>
      <c r="AW45" s="9">
        <v>252.07130000000001</v>
      </c>
      <c r="AX45" s="9">
        <v>242.05699999999999</v>
      </c>
      <c r="AY45" s="9">
        <v>60.054400000000001</v>
      </c>
      <c r="AZ45" s="9">
        <v>96.142700000000005</v>
      </c>
      <c r="BA45" s="9">
        <v>1751.9085</v>
      </c>
      <c r="BB45" s="9">
        <v>387.14879999999999</v>
      </c>
      <c r="BC45" s="9">
        <v>392.57209999999998</v>
      </c>
      <c r="BD45" s="11">
        <v>3515.7469000000001</v>
      </c>
    </row>
    <row r="46" spans="1:56" s="1" customFormat="1" ht="20.149999999999999" customHeight="1">
      <c r="A46" s="84"/>
      <c r="B46" s="8" t="s">
        <v>118</v>
      </c>
      <c r="C46" s="12">
        <v>6807.01</v>
      </c>
      <c r="D46" s="12">
        <v>4469.8599999999997</v>
      </c>
      <c r="E46" s="12">
        <v>11299.39</v>
      </c>
      <c r="F46" s="12">
        <v>5941.41</v>
      </c>
      <c r="G46" s="12">
        <v>12639.95</v>
      </c>
      <c r="H46" s="12">
        <v>15826.43</v>
      </c>
      <c r="I46" s="12">
        <v>232.18</v>
      </c>
      <c r="J46" s="12">
        <v>476.68</v>
      </c>
      <c r="K46" s="12">
        <v>57692.91</v>
      </c>
      <c r="L46" s="12">
        <v>32.369999999999997</v>
      </c>
      <c r="M46" s="13" t="s">
        <v>80</v>
      </c>
      <c r="N46" s="12">
        <v>124.3</v>
      </c>
      <c r="O46" s="12">
        <v>259.85000000000002</v>
      </c>
      <c r="P46" s="12">
        <v>1065.5999999999999</v>
      </c>
      <c r="Q46" s="12">
        <v>2377</v>
      </c>
      <c r="R46" s="12">
        <v>1855.43</v>
      </c>
      <c r="S46" s="13" t="s">
        <v>80</v>
      </c>
      <c r="T46" s="12">
        <v>5714.55</v>
      </c>
      <c r="U46" s="12">
        <v>2744.35</v>
      </c>
      <c r="V46" s="12">
        <v>1279.95</v>
      </c>
      <c r="W46" s="12">
        <v>3325.42</v>
      </c>
      <c r="X46" s="12">
        <v>1725.03</v>
      </c>
      <c r="Y46" s="12">
        <v>3158.27</v>
      </c>
      <c r="Z46" s="12">
        <v>3293.69</v>
      </c>
      <c r="AA46" s="12">
        <v>370.22</v>
      </c>
      <c r="AB46" s="12">
        <v>942.99</v>
      </c>
      <c r="AC46" s="12">
        <v>16839.919999999998</v>
      </c>
      <c r="AD46" s="12">
        <v>1040.81</v>
      </c>
      <c r="AE46" s="12">
        <v>612.21</v>
      </c>
      <c r="AF46" s="12">
        <v>1072.1199999999999</v>
      </c>
      <c r="AG46" s="12">
        <v>914.46</v>
      </c>
      <c r="AH46" s="12">
        <v>722.49</v>
      </c>
      <c r="AI46" s="12">
        <v>1201.26</v>
      </c>
      <c r="AJ46" s="12">
        <v>943.56</v>
      </c>
      <c r="AK46" s="12">
        <v>363.81</v>
      </c>
      <c r="AL46" s="12">
        <v>6870.72</v>
      </c>
      <c r="AM46" s="12">
        <v>151.13</v>
      </c>
      <c r="AN46" s="12">
        <v>342</v>
      </c>
      <c r="AO46" s="12">
        <v>1435.03</v>
      </c>
      <c r="AP46" s="12">
        <v>798.32</v>
      </c>
      <c r="AQ46" s="12">
        <v>1482.92</v>
      </c>
      <c r="AR46" s="12">
        <v>1860.35</v>
      </c>
      <c r="AS46" s="12">
        <v>697.47</v>
      </c>
      <c r="AT46" s="12">
        <v>119.51</v>
      </c>
      <c r="AU46" s="12">
        <v>6886.73</v>
      </c>
      <c r="AV46" s="12">
        <v>2450.0300000000002</v>
      </c>
      <c r="AW46" s="12">
        <v>2537.2800000000002</v>
      </c>
      <c r="AX46" s="12">
        <v>3378.58</v>
      </c>
      <c r="AY46" s="12">
        <v>3454.53</v>
      </c>
      <c r="AZ46" s="12">
        <v>11448.16</v>
      </c>
      <c r="BA46" s="12">
        <v>16971.14</v>
      </c>
      <c r="BB46" s="12">
        <v>3044.86</v>
      </c>
      <c r="BC46" s="12">
        <v>5012.3900000000003</v>
      </c>
      <c r="BD46" s="14">
        <v>48296.97</v>
      </c>
    </row>
    <row r="47" spans="1:56" s="1" customFormat="1" ht="20.149999999999999" customHeight="1">
      <c r="A47" s="84"/>
      <c r="B47" s="8" t="s">
        <v>119</v>
      </c>
      <c r="C47" s="9">
        <v>2995.2980510000002</v>
      </c>
      <c r="D47" s="9">
        <v>2295.569794</v>
      </c>
      <c r="E47" s="9">
        <v>8978.2995599999995</v>
      </c>
      <c r="F47" s="9">
        <v>4737.1001370000004</v>
      </c>
      <c r="G47" s="9">
        <v>7424.789213</v>
      </c>
      <c r="H47" s="9">
        <v>2752.9967489999999</v>
      </c>
      <c r="I47" s="9">
        <v>5078.8459149999999</v>
      </c>
      <c r="J47" s="9">
        <v>46157.218680999998</v>
      </c>
      <c r="K47" s="9">
        <v>80420.118100000007</v>
      </c>
      <c r="L47" s="9">
        <v>139.15978000000001</v>
      </c>
      <c r="M47" s="10" t="s">
        <v>80</v>
      </c>
      <c r="N47" s="9">
        <v>1020.896833</v>
      </c>
      <c r="O47" s="9">
        <v>1506.48</v>
      </c>
      <c r="P47" s="9">
        <v>266.66668700000002</v>
      </c>
      <c r="Q47" s="9">
        <v>930</v>
      </c>
      <c r="R47" s="10" t="s">
        <v>80</v>
      </c>
      <c r="S47" s="9">
        <v>1040</v>
      </c>
      <c r="T47" s="9">
        <v>4903.2033000000001</v>
      </c>
      <c r="U47" s="9">
        <v>1290.335043</v>
      </c>
      <c r="V47" s="9">
        <v>322.56411100000003</v>
      </c>
      <c r="W47" s="9">
        <v>1831.6593370000001</v>
      </c>
      <c r="X47" s="9">
        <v>758.62116500000002</v>
      </c>
      <c r="Y47" s="9">
        <v>1515.71003</v>
      </c>
      <c r="Z47" s="9">
        <v>1560.4433750000001</v>
      </c>
      <c r="AA47" s="9">
        <v>1474.595227</v>
      </c>
      <c r="AB47" s="9">
        <v>10327.450612000001</v>
      </c>
      <c r="AC47" s="9">
        <v>19081.3789</v>
      </c>
      <c r="AD47" s="9">
        <v>660.96879999999999</v>
      </c>
      <c r="AE47" s="9">
        <v>110.4032</v>
      </c>
      <c r="AF47" s="9">
        <v>293.79969999999997</v>
      </c>
      <c r="AG47" s="9">
        <v>240.59049999999999</v>
      </c>
      <c r="AH47" s="9">
        <v>709.41959999999995</v>
      </c>
      <c r="AI47" s="9">
        <v>346.12380000000002</v>
      </c>
      <c r="AJ47" s="9">
        <v>13.1877</v>
      </c>
      <c r="AK47" s="9">
        <v>10.420500000000001</v>
      </c>
      <c r="AL47" s="9">
        <v>2384.9137999999998</v>
      </c>
      <c r="AM47" s="9">
        <v>165.62469999999999</v>
      </c>
      <c r="AN47" s="9">
        <v>133.52119999999999</v>
      </c>
      <c r="AO47" s="9">
        <v>864.01199999999994</v>
      </c>
      <c r="AP47" s="9">
        <v>728.05679999999995</v>
      </c>
      <c r="AQ47" s="9">
        <v>511.30200000000002</v>
      </c>
      <c r="AR47" s="9">
        <v>459.00420000000003</v>
      </c>
      <c r="AS47" s="9">
        <v>404.42680000000001</v>
      </c>
      <c r="AT47" s="10" t="s">
        <v>80</v>
      </c>
      <c r="AU47" s="9">
        <v>3265.9477000000002</v>
      </c>
      <c r="AV47" s="9">
        <v>3758.3457800000001</v>
      </c>
      <c r="AW47" s="9">
        <v>1554.7733740000001</v>
      </c>
      <c r="AX47" s="9">
        <v>6208.7086170000002</v>
      </c>
      <c r="AY47" s="9">
        <v>4828.9884540000003</v>
      </c>
      <c r="AZ47" s="9">
        <v>8642.8400920000004</v>
      </c>
      <c r="BA47" s="9">
        <v>8610.7485610000003</v>
      </c>
      <c r="BB47" s="9">
        <v>4209.1218099999996</v>
      </c>
      <c r="BC47" s="9">
        <v>24880.217912</v>
      </c>
      <c r="BD47" s="11">
        <v>62693.744599999998</v>
      </c>
    </row>
    <row r="48" spans="1:56" s="1" customFormat="1" ht="20.149999999999999" customHeight="1">
      <c r="A48" s="84"/>
      <c r="B48" s="8" t="s">
        <v>120</v>
      </c>
      <c r="C48" s="12">
        <v>2115.0300000000002</v>
      </c>
      <c r="D48" s="12">
        <v>729.17</v>
      </c>
      <c r="E48" s="12">
        <v>2441.92</v>
      </c>
      <c r="F48" s="12">
        <v>2412.7600000000002</v>
      </c>
      <c r="G48" s="12">
        <v>10207.81</v>
      </c>
      <c r="H48" s="12">
        <v>13367.19</v>
      </c>
      <c r="I48" s="12">
        <v>2227.59</v>
      </c>
      <c r="J48" s="12">
        <v>1634.7781</v>
      </c>
      <c r="K48" s="12">
        <v>35136.248099999997</v>
      </c>
      <c r="L48" s="13" t="s">
        <v>80</v>
      </c>
      <c r="M48" s="13" t="s">
        <v>80</v>
      </c>
      <c r="N48" s="13" t="s">
        <v>80</v>
      </c>
      <c r="O48" s="13" t="s">
        <v>80</v>
      </c>
      <c r="P48" s="13" t="s">
        <v>80</v>
      </c>
      <c r="Q48" s="13" t="s">
        <v>80</v>
      </c>
      <c r="R48" s="13" t="s">
        <v>80</v>
      </c>
      <c r="S48" s="13" t="s">
        <v>80</v>
      </c>
      <c r="T48" s="13" t="s">
        <v>80</v>
      </c>
      <c r="U48" s="12">
        <v>1961.49</v>
      </c>
      <c r="V48" s="12">
        <v>279.83999999999997</v>
      </c>
      <c r="W48" s="12">
        <v>479.77</v>
      </c>
      <c r="X48" s="12">
        <v>417.08</v>
      </c>
      <c r="Y48" s="12">
        <v>1756.64</v>
      </c>
      <c r="Z48" s="12">
        <v>2644.95</v>
      </c>
      <c r="AA48" s="12">
        <v>527.48</v>
      </c>
      <c r="AB48" s="12">
        <v>1039.3364999999999</v>
      </c>
      <c r="AC48" s="12">
        <v>9106.5864999999994</v>
      </c>
      <c r="AD48" s="12">
        <v>648.54</v>
      </c>
      <c r="AE48" s="12">
        <v>40.65</v>
      </c>
      <c r="AF48" s="12">
        <v>126.08</v>
      </c>
      <c r="AG48" s="12">
        <v>54.79</v>
      </c>
      <c r="AH48" s="12">
        <v>4.8899999999999997</v>
      </c>
      <c r="AI48" s="12">
        <v>10.36</v>
      </c>
      <c r="AJ48" s="12">
        <v>12.08</v>
      </c>
      <c r="AK48" s="12">
        <v>46.49</v>
      </c>
      <c r="AL48" s="12">
        <v>943.88</v>
      </c>
      <c r="AM48" s="12">
        <v>50.17</v>
      </c>
      <c r="AN48" s="12">
        <v>1.28</v>
      </c>
      <c r="AO48" s="12">
        <v>18.29</v>
      </c>
      <c r="AP48" s="12">
        <v>22.65</v>
      </c>
      <c r="AQ48" s="12">
        <v>98.96</v>
      </c>
      <c r="AR48" s="12">
        <v>156.94999999999999</v>
      </c>
      <c r="AS48" s="12">
        <v>165.68</v>
      </c>
      <c r="AT48" s="13" t="s">
        <v>80</v>
      </c>
      <c r="AU48" s="12">
        <v>513.98</v>
      </c>
      <c r="AV48" s="12">
        <v>2804.92</v>
      </c>
      <c r="AW48" s="12">
        <v>716.66</v>
      </c>
      <c r="AX48" s="12">
        <v>1648.86</v>
      </c>
      <c r="AY48" s="12">
        <v>1567.97</v>
      </c>
      <c r="AZ48" s="12">
        <v>3275.35</v>
      </c>
      <c r="BA48" s="12">
        <v>11112.99</v>
      </c>
      <c r="BB48" s="12">
        <v>1703.33</v>
      </c>
      <c r="BC48" s="12">
        <v>3657.8602999999998</v>
      </c>
      <c r="BD48" s="14">
        <v>26487.940299999998</v>
      </c>
    </row>
    <row r="49" spans="1:56" s="1" customFormat="1" ht="20.149999999999999" customHeight="1">
      <c r="A49" s="84"/>
      <c r="B49" s="8" t="s">
        <v>121</v>
      </c>
      <c r="C49" s="9">
        <v>483.99430000000001</v>
      </c>
      <c r="D49" s="9">
        <v>439.84750000000003</v>
      </c>
      <c r="E49" s="9">
        <v>1090.529</v>
      </c>
      <c r="F49" s="9">
        <v>1452.7814000000001</v>
      </c>
      <c r="G49" s="9">
        <v>2691.3715000000002</v>
      </c>
      <c r="H49" s="9">
        <v>4170.1234000000004</v>
      </c>
      <c r="I49" s="9">
        <v>194.6591</v>
      </c>
      <c r="J49" s="9">
        <v>80.014399999999995</v>
      </c>
      <c r="K49" s="9">
        <v>10603.320599999999</v>
      </c>
      <c r="L49" s="10" t="s">
        <v>80</v>
      </c>
      <c r="M49" s="10" t="s">
        <v>80</v>
      </c>
      <c r="N49" s="9">
        <v>14.2</v>
      </c>
      <c r="O49" s="9">
        <v>3.7</v>
      </c>
      <c r="P49" s="9">
        <v>5</v>
      </c>
      <c r="Q49" s="10" t="s">
        <v>80</v>
      </c>
      <c r="R49" s="10" t="s">
        <v>80</v>
      </c>
      <c r="S49" s="9">
        <v>177.5</v>
      </c>
      <c r="T49" s="9">
        <v>200.4</v>
      </c>
      <c r="U49" s="9">
        <v>49.2575</v>
      </c>
      <c r="V49" s="9">
        <v>72.314599999999999</v>
      </c>
      <c r="W49" s="9">
        <v>348.51549999999997</v>
      </c>
      <c r="X49" s="9">
        <v>503.82769999999999</v>
      </c>
      <c r="Y49" s="9">
        <v>1198.8226999999999</v>
      </c>
      <c r="Z49" s="9">
        <v>345.32830000000001</v>
      </c>
      <c r="AA49" s="9">
        <v>306.47129999999999</v>
      </c>
      <c r="AB49" s="9">
        <v>1212.1624999999999</v>
      </c>
      <c r="AC49" s="9">
        <v>4036.7001</v>
      </c>
      <c r="AD49" s="9">
        <v>68.979100000000003</v>
      </c>
      <c r="AE49" s="9">
        <v>1.9198</v>
      </c>
      <c r="AF49" s="9">
        <v>49.8568</v>
      </c>
      <c r="AG49" s="9">
        <v>18.129100000000001</v>
      </c>
      <c r="AH49" s="9">
        <v>35.451099999999997</v>
      </c>
      <c r="AI49" s="9">
        <v>81.199700000000007</v>
      </c>
      <c r="AJ49" s="9">
        <v>0.46510000000000001</v>
      </c>
      <c r="AK49" s="9">
        <v>7.8100000000000003E-2</v>
      </c>
      <c r="AL49" s="9">
        <v>256.0788</v>
      </c>
      <c r="AM49" s="9">
        <v>36.852400000000003</v>
      </c>
      <c r="AN49" s="9">
        <v>0.61360000000000003</v>
      </c>
      <c r="AO49" s="9">
        <v>41.6233</v>
      </c>
      <c r="AP49" s="9">
        <v>5.0980999999999996</v>
      </c>
      <c r="AQ49" s="9">
        <v>40.6723</v>
      </c>
      <c r="AR49" s="9">
        <v>75.698800000000006</v>
      </c>
      <c r="AS49" s="9">
        <v>31.71</v>
      </c>
      <c r="AT49" s="9">
        <v>6.6523000000000003</v>
      </c>
      <c r="AU49" s="9">
        <v>238.92080000000001</v>
      </c>
      <c r="AV49" s="9">
        <v>296.49829999999997</v>
      </c>
      <c r="AW49" s="9">
        <v>496.14800000000002</v>
      </c>
      <c r="AX49" s="9">
        <v>854.07090000000005</v>
      </c>
      <c r="AY49" s="9">
        <v>907.54830000000004</v>
      </c>
      <c r="AZ49" s="9">
        <v>1127.8351</v>
      </c>
      <c r="BA49" s="9">
        <v>1124.0423000000001</v>
      </c>
      <c r="BB49" s="9">
        <v>405.44310000000002</v>
      </c>
      <c r="BC49" s="9">
        <v>1077.6958999999999</v>
      </c>
      <c r="BD49" s="11">
        <v>6289.2819</v>
      </c>
    </row>
    <row r="50" spans="1:56" s="1" customFormat="1" ht="20.149999999999999" customHeight="1">
      <c r="A50" s="84"/>
      <c r="B50" s="8" t="s">
        <v>122</v>
      </c>
      <c r="C50" s="12">
        <v>14351.085999999999</v>
      </c>
      <c r="D50" s="12">
        <v>9387.1309999999994</v>
      </c>
      <c r="E50" s="12">
        <v>19657.667000000001</v>
      </c>
      <c r="F50" s="12">
        <v>29140.198</v>
      </c>
      <c r="G50" s="12">
        <v>53286.504000000001</v>
      </c>
      <c r="H50" s="12">
        <v>25917.409</v>
      </c>
      <c r="I50" s="12">
        <v>74494.25</v>
      </c>
      <c r="J50" s="12">
        <v>1375.9369999999999</v>
      </c>
      <c r="K50" s="12">
        <v>227610.182</v>
      </c>
      <c r="L50" s="12">
        <v>2233.6999999999998</v>
      </c>
      <c r="M50" s="12">
        <v>2519.91</v>
      </c>
      <c r="N50" s="12">
        <v>9479.4310000000005</v>
      </c>
      <c r="O50" s="12">
        <v>9469.8150000000005</v>
      </c>
      <c r="P50" s="12">
        <v>8078.3270000000002</v>
      </c>
      <c r="Q50" s="12">
        <v>22574.742999999999</v>
      </c>
      <c r="R50" s="12">
        <v>23921.901999999998</v>
      </c>
      <c r="S50" s="12">
        <v>30146.280999999999</v>
      </c>
      <c r="T50" s="12">
        <v>108424.109</v>
      </c>
      <c r="U50" s="12">
        <v>27420.388999999999</v>
      </c>
      <c r="V50" s="12">
        <v>4994.4030000000002</v>
      </c>
      <c r="W50" s="12">
        <v>4150.6099999999997</v>
      </c>
      <c r="X50" s="12">
        <v>5499.3969999999999</v>
      </c>
      <c r="Y50" s="12">
        <v>8145.384</v>
      </c>
      <c r="Z50" s="12">
        <v>10622.831</v>
      </c>
      <c r="AA50" s="12">
        <v>17316.929</v>
      </c>
      <c r="AB50" s="12">
        <v>11372.09</v>
      </c>
      <c r="AC50" s="12">
        <v>89522.032999999996</v>
      </c>
      <c r="AD50" s="12">
        <v>24072.397000000001</v>
      </c>
      <c r="AE50" s="12">
        <v>889.76599999999996</v>
      </c>
      <c r="AF50" s="12">
        <v>2004.874</v>
      </c>
      <c r="AG50" s="12">
        <v>1241.432</v>
      </c>
      <c r="AH50" s="12">
        <v>1557.634</v>
      </c>
      <c r="AI50" s="12">
        <v>6890.4809999999998</v>
      </c>
      <c r="AJ50" s="12">
        <v>6178.0529999999999</v>
      </c>
      <c r="AK50" s="12">
        <v>5329.4830000000002</v>
      </c>
      <c r="AL50" s="12">
        <v>48164.12</v>
      </c>
      <c r="AM50" s="12">
        <v>5462.6890000000003</v>
      </c>
      <c r="AN50" s="12">
        <v>2476.0439999999999</v>
      </c>
      <c r="AO50" s="12">
        <v>4846.5</v>
      </c>
      <c r="AP50" s="12">
        <v>7587.5659999999998</v>
      </c>
      <c r="AQ50" s="12">
        <v>8720.6329999999998</v>
      </c>
      <c r="AR50" s="12">
        <v>13766.31</v>
      </c>
      <c r="AS50" s="12">
        <v>7566.63</v>
      </c>
      <c r="AT50" s="12">
        <v>3845.1860000000001</v>
      </c>
      <c r="AU50" s="12">
        <v>54271.557999999997</v>
      </c>
      <c r="AV50" s="12">
        <v>6309.7420000000002</v>
      </c>
      <c r="AW50" s="12">
        <v>8780.5529999999999</v>
      </c>
      <c r="AX50" s="12">
        <v>11392.2</v>
      </c>
      <c r="AY50" s="12">
        <v>13425.662</v>
      </c>
      <c r="AZ50" s="12">
        <v>26769.888999999999</v>
      </c>
      <c r="BA50" s="12">
        <v>81553.990000000005</v>
      </c>
      <c r="BB50" s="12">
        <v>45842.16</v>
      </c>
      <c r="BC50" s="12">
        <v>47425.406000000003</v>
      </c>
      <c r="BD50" s="14">
        <v>241499.60200000001</v>
      </c>
    </row>
    <row r="51" spans="1:56" s="1" customFormat="1" ht="14.5" customHeight="1">
      <c r="A51" s="84"/>
      <c r="B51" s="15" t="s">
        <v>123</v>
      </c>
      <c r="C51" s="16">
        <v>288903.90239300003</v>
      </c>
      <c r="D51" s="16">
        <v>98453.256355999998</v>
      </c>
      <c r="E51" s="16">
        <v>329629.39090499998</v>
      </c>
      <c r="F51" s="16">
        <v>311705.70496900001</v>
      </c>
      <c r="G51" s="16">
        <v>587009.59969299997</v>
      </c>
      <c r="H51" s="16">
        <v>1008901.004391</v>
      </c>
      <c r="I51" s="16">
        <v>358516.26075700001</v>
      </c>
      <c r="J51" s="16">
        <v>786192.105354</v>
      </c>
      <c r="K51" s="16">
        <v>3769311.2248180001</v>
      </c>
      <c r="L51" s="16">
        <v>89926.022492000004</v>
      </c>
      <c r="M51" s="16">
        <v>29209.0792</v>
      </c>
      <c r="N51" s="16">
        <v>78651.561033000005</v>
      </c>
      <c r="O51" s="16">
        <v>76011.676464000004</v>
      </c>
      <c r="P51" s="16">
        <v>94298.060450999998</v>
      </c>
      <c r="Q51" s="16">
        <v>152383.504479</v>
      </c>
      <c r="R51" s="16">
        <v>107614.493055</v>
      </c>
      <c r="S51" s="16">
        <v>141112.11801800001</v>
      </c>
      <c r="T51" s="16">
        <v>769206.51519199996</v>
      </c>
      <c r="U51" s="16">
        <v>302891.10093399999</v>
      </c>
      <c r="V51" s="16">
        <v>38454.109878000003</v>
      </c>
      <c r="W51" s="16">
        <v>82938.667371999996</v>
      </c>
      <c r="X51" s="16">
        <v>65434.585530999997</v>
      </c>
      <c r="Y51" s="16">
        <v>115593.624987</v>
      </c>
      <c r="Z51" s="16">
        <v>196384.323474</v>
      </c>
      <c r="AA51" s="16">
        <v>99620.781531999994</v>
      </c>
      <c r="AB51" s="16">
        <v>318427.47963999998</v>
      </c>
      <c r="AC51" s="16">
        <v>1219744.673348</v>
      </c>
      <c r="AD51" s="16">
        <v>133532.91447300001</v>
      </c>
      <c r="AE51" s="16">
        <v>31652.171333999999</v>
      </c>
      <c r="AF51" s="16">
        <v>52136.182008999996</v>
      </c>
      <c r="AG51" s="16">
        <v>44567.276750999998</v>
      </c>
      <c r="AH51" s="16">
        <v>35403.214700999997</v>
      </c>
      <c r="AI51" s="16">
        <v>40261.876442000001</v>
      </c>
      <c r="AJ51" s="16">
        <v>30625.424311999999</v>
      </c>
      <c r="AK51" s="16">
        <v>69947.336561000004</v>
      </c>
      <c r="AL51" s="16">
        <v>438126.39658300002</v>
      </c>
      <c r="AM51" s="16">
        <v>26092.209596000001</v>
      </c>
      <c r="AN51" s="16">
        <v>28610.535472</v>
      </c>
      <c r="AO51" s="16">
        <v>77768.202011999994</v>
      </c>
      <c r="AP51" s="16">
        <v>68236.366779000004</v>
      </c>
      <c r="AQ51" s="16">
        <v>107915.024508</v>
      </c>
      <c r="AR51" s="16">
        <v>81713.573009</v>
      </c>
      <c r="AS51" s="16">
        <v>37240.938168000001</v>
      </c>
      <c r="AT51" s="16">
        <v>33568.659881</v>
      </c>
      <c r="AU51" s="16">
        <v>461145.509425</v>
      </c>
      <c r="AV51" s="16">
        <v>120974.69155600001</v>
      </c>
      <c r="AW51" s="16">
        <v>103208.797756</v>
      </c>
      <c r="AX51" s="16">
        <v>246789.05822199999</v>
      </c>
      <c r="AY51" s="16">
        <v>225130.01027500001</v>
      </c>
      <c r="AZ51" s="16">
        <v>345601.40096599999</v>
      </c>
      <c r="BA51" s="16">
        <v>1131762.766358</v>
      </c>
      <c r="BB51" s="16">
        <v>429840.76354100002</v>
      </c>
      <c r="BC51" s="16">
        <v>720044.16420200001</v>
      </c>
      <c r="BD51" s="17">
        <v>3323351.6528759999</v>
      </c>
    </row>
    <row r="52" spans="1:56" s="1" customFormat="1" ht="20.149999999999999" customHeight="1">
      <c r="A52" s="84"/>
      <c r="B52" s="8" t="s">
        <v>124</v>
      </c>
      <c r="C52" s="12">
        <v>18.79</v>
      </c>
      <c r="D52" s="12">
        <v>3.38</v>
      </c>
      <c r="E52" s="12">
        <v>22.38</v>
      </c>
      <c r="F52" s="12">
        <v>22.32</v>
      </c>
      <c r="G52" s="12">
        <v>46.52</v>
      </c>
      <c r="H52" s="12">
        <v>34.74</v>
      </c>
      <c r="I52" s="13" t="s">
        <v>80</v>
      </c>
      <c r="J52" s="13" t="s">
        <v>80</v>
      </c>
      <c r="K52" s="12">
        <v>148.13</v>
      </c>
      <c r="L52" s="13" t="s">
        <v>80</v>
      </c>
      <c r="M52" s="13" t="s">
        <v>80</v>
      </c>
      <c r="N52" s="13" t="s">
        <v>80</v>
      </c>
      <c r="O52" s="13" t="s">
        <v>80</v>
      </c>
      <c r="P52" s="13" t="s">
        <v>80</v>
      </c>
      <c r="Q52" s="13" t="s">
        <v>80</v>
      </c>
      <c r="R52" s="13" t="s">
        <v>80</v>
      </c>
      <c r="S52" s="13" t="s">
        <v>80</v>
      </c>
      <c r="T52" s="13" t="s">
        <v>80</v>
      </c>
      <c r="U52" s="12">
        <v>4.7</v>
      </c>
      <c r="V52" s="13" t="s">
        <v>80</v>
      </c>
      <c r="W52" s="13" t="s">
        <v>80</v>
      </c>
      <c r="X52" s="13" t="s">
        <v>80</v>
      </c>
      <c r="Y52" s="13" t="s">
        <v>80</v>
      </c>
      <c r="Z52" s="13" t="s">
        <v>80</v>
      </c>
      <c r="AA52" s="13" t="s">
        <v>80</v>
      </c>
      <c r="AB52" s="12">
        <v>26.74</v>
      </c>
      <c r="AC52" s="12">
        <v>31.44</v>
      </c>
      <c r="AD52" s="12">
        <v>9.59</v>
      </c>
      <c r="AE52" s="12">
        <v>5.42</v>
      </c>
      <c r="AF52" s="12">
        <v>25.45</v>
      </c>
      <c r="AG52" s="12">
        <v>36.22</v>
      </c>
      <c r="AH52" s="12">
        <v>53.54</v>
      </c>
      <c r="AI52" s="12">
        <v>5.97</v>
      </c>
      <c r="AJ52" s="13" t="s">
        <v>80</v>
      </c>
      <c r="AK52" s="13" t="s">
        <v>80</v>
      </c>
      <c r="AL52" s="12">
        <v>136.19</v>
      </c>
      <c r="AM52" s="12">
        <v>4.5</v>
      </c>
      <c r="AN52" s="12">
        <v>3.38</v>
      </c>
      <c r="AO52" s="12">
        <v>14.96</v>
      </c>
      <c r="AP52" s="12">
        <v>21.71</v>
      </c>
      <c r="AQ52" s="12">
        <v>44.62</v>
      </c>
      <c r="AR52" s="12">
        <v>31.96</v>
      </c>
      <c r="AS52" s="13" t="s">
        <v>80</v>
      </c>
      <c r="AT52" s="13" t="s">
        <v>80</v>
      </c>
      <c r="AU52" s="12">
        <v>121.13</v>
      </c>
      <c r="AV52" s="12">
        <v>10.29</v>
      </c>
      <c r="AW52" s="12">
        <v>4.08</v>
      </c>
      <c r="AX52" s="12">
        <v>24.46</v>
      </c>
      <c r="AY52" s="12">
        <v>12.07</v>
      </c>
      <c r="AZ52" s="12">
        <v>0.01</v>
      </c>
      <c r="BA52" s="12">
        <v>0.03</v>
      </c>
      <c r="BB52" s="12">
        <v>0.01</v>
      </c>
      <c r="BC52" s="13" t="s">
        <v>80</v>
      </c>
      <c r="BD52" s="14">
        <v>50.95</v>
      </c>
    </row>
    <row r="53" spans="1:56" s="1" customFormat="1" ht="20.149999999999999" customHeight="1">
      <c r="A53" s="84"/>
      <c r="B53" s="8" t="s">
        <v>125</v>
      </c>
      <c r="C53" s="9">
        <v>901.82960000000003</v>
      </c>
      <c r="D53" s="9">
        <v>18.075900000000001</v>
      </c>
      <c r="E53" s="9">
        <v>148.31559999999999</v>
      </c>
      <c r="F53" s="9">
        <v>110.4054</v>
      </c>
      <c r="G53" s="9">
        <v>275.14339999999999</v>
      </c>
      <c r="H53" s="9">
        <v>605.54039999999998</v>
      </c>
      <c r="I53" s="9">
        <v>7.6851000000000003</v>
      </c>
      <c r="J53" s="10" t="s">
        <v>80</v>
      </c>
      <c r="K53" s="9">
        <v>2066.9953999999998</v>
      </c>
      <c r="L53" s="9">
        <v>54.679200000000002</v>
      </c>
      <c r="M53" s="9">
        <v>79.528300000000002</v>
      </c>
      <c r="N53" s="9">
        <v>84.403499999999994</v>
      </c>
      <c r="O53" s="9">
        <v>55.4861</v>
      </c>
      <c r="P53" s="10" t="s">
        <v>80</v>
      </c>
      <c r="Q53" s="10" t="s">
        <v>80</v>
      </c>
      <c r="R53" s="10" t="s">
        <v>80</v>
      </c>
      <c r="S53" s="10" t="s">
        <v>80</v>
      </c>
      <c r="T53" s="9">
        <v>274.09710000000001</v>
      </c>
      <c r="U53" s="9">
        <v>49.975099999999998</v>
      </c>
      <c r="V53" s="9">
        <v>97.1922</v>
      </c>
      <c r="W53" s="9">
        <v>123.7501</v>
      </c>
      <c r="X53" s="10" t="s">
        <v>80</v>
      </c>
      <c r="Y53" s="9">
        <v>94.927499999999995</v>
      </c>
      <c r="Z53" s="9">
        <v>163.06299999999999</v>
      </c>
      <c r="AA53" s="9">
        <v>129.53039999999999</v>
      </c>
      <c r="AB53" s="9">
        <v>179.2028</v>
      </c>
      <c r="AC53" s="9">
        <v>837.64110000000005</v>
      </c>
      <c r="AD53" s="9">
        <v>227.21029999999999</v>
      </c>
      <c r="AE53" s="9">
        <v>13.4549</v>
      </c>
      <c r="AF53" s="9">
        <v>153.4606</v>
      </c>
      <c r="AG53" s="9">
        <v>92.251999999999995</v>
      </c>
      <c r="AH53" s="10" t="s">
        <v>80</v>
      </c>
      <c r="AI53" s="10" t="s">
        <v>80</v>
      </c>
      <c r="AJ53" s="10" t="s">
        <v>80</v>
      </c>
      <c r="AK53" s="10" t="s">
        <v>80</v>
      </c>
      <c r="AL53" s="9">
        <v>486.37779999999998</v>
      </c>
      <c r="AM53" s="9">
        <v>31.704999999999998</v>
      </c>
      <c r="AN53" s="9">
        <v>82.370800000000003</v>
      </c>
      <c r="AO53" s="9">
        <v>110.98909999999999</v>
      </c>
      <c r="AP53" s="9">
        <v>83.767200000000003</v>
      </c>
      <c r="AQ53" s="9">
        <v>109.04819999999999</v>
      </c>
      <c r="AR53" s="9">
        <v>84.199200000000005</v>
      </c>
      <c r="AS53" s="9">
        <v>2.4586999999999999</v>
      </c>
      <c r="AT53" s="9">
        <v>0.32900000000000001</v>
      </c>
      <c r="AU53" s="9">
        <v>504.86720000000003</v>
      </c>
      <c r="AV53" s="9">
        <v>28.761500000000002</v>
      </c>
      <c r="AW53" s="9">
        <v>134.45689999999999</v>
      </c>
      <c r="AX53" s="9">
        <v>377.9144</v>
      </c>
      <c r="AY53" s="9">
        <v>339.96699999999998</v>
      </c>
      <c r="AZ53" s="9">
        <v>110.1052</v>
      </c>
      <c r="BA53" s="9">
        <v>446.98950000000002</v>
      </c>
      <c r="BB53" s="9">
        <v>65.055800000000005</v>
      </c>
      <c r="BC53" s="9">
        <v>22.514399999999998</v>
      </c>
      <c r="BD53" s="11">
        <v>1525.7646999999999</v>
      </c>
    </row>
    <row r="54" spans="1:56" s="1" customFormat="1" ht="20.149999999999999" customHeight="1">
      <c r="A54" s="84"/>
      <c r="B54" s="8" t="s">
        <v>126</v>
      </c>
      <c r="C54" s="12">
        <v>448.88760000000002</v>
      </c>
      <c r="D54" s="12">
        <v>278.29059999999998</v>
      </c>
      <c r="E54" s="12">
        <v>406.08640000000003</v>
      </c>
      <c r="F54" s="12">
        <v>563.09339999999997</v>
      </c>
      <c r="G54" s="12">
        <v>439.17140000000001</v>
      </c>
      <c r="H54" s="13" t="s">
        <v>80</v>
      </c>
      <c r="I54" s="13" t="s">
        <v>80</v>
      </c>
      <c r="J54" s="13" t="s">
        <v>80</v>
      </c>
      <c r="K54" s="12">
        <v>2135.5293999999999</v>
      </c>
      <c r="L54" s="13" t="s">
        <v>80</v>
      </c>
      <c r="M54" s="13" t="s">
        <v>80</v>
      </c>
      <c r="N54" s="12">
        <v>100</v>
      </c>
      <c r="O54" s="13" t="s">
        <v>80</v>
      </c>
      <c r="P54" s="12">
        <v>202.37860000000001</v>
      </c>
      <c r="Q54" s="12">
        <v>1.0504</v>
      </c>
      <c r="R54" s="12">
        <v>125</v>
      </c>
      <c r="S54" s="12">
        <v>825</v>
      </c>
      <c r="T54" s="12">
        <v>1253.4290000000001</v>
      </c>
      <c r="U54" s="12">
        <v>1756.2254</v>
      </c>
      <c r="V54" s="12">
        <v>99.036799999999999</v>
      </c>
      <c r="W54" s="12">
        <v>99.186700000000002</v>
      </c>
      <c r="X54" s="12">
        <v>88.919899999999998</v>
      </c>
      <c r="Y54" s="12">
        <v>120.6121</v>
      </c>
      <c r="Z54" s="12">
        <v>23.8416</v>
      </c>
      <c r="AA54" s="12">
        <v>19.847200000000001</v>
      </c>
      <c r="AB54" s="12">
        <v>133.43969999999999</v>
      </c>
      <c r="AC54" s="12">
        <v>2341.1093999999998</v>
      </c>
      <c r="AD54" s="13" t="s">
        <v>80</v>
      </c>
      <c r="AE54" s="12">
        <v>3.7000000000000002E-3</v>
      </c>
      <c r="AF54" s="13" t="s">
        <v>80</v>
      </c>
      <c r="AG54" s="13" t="s">
        <v>80</v>
      </c>
      <c r="AH54" s="13" t="s">
        <v>80</v>
      </c>
      <c r="AI54" s="13" t="s">
        <v>80</v>
      </c>
      <c r="AJ54" s="13" t="s">
        <v>80</v>
      </c>
      <c r="AK54" s="13" t="s">
        <v>80</v>
      </c>
      <c r="AL54" s="12">
        <v>3.7000000000000002E-3</v>
      </c>
      <c r="AM54" s="12">
        <v>261.7226</v>
      </c>
      <c r="AN54" s="12">
        <v>409.01909999999998</v>
      </c>
      <c r="AO54" s="12">
        <v>1010.5419000000001</v>
      </c>
      <c r="AP54" s="13" t="s">
        <v>80</v>
      </c>
      <c r="AQ54" s="12">
        <v>62.278399999999998</v>
      </c>
      <c r="AR54" s="13" t="s">
        <v>80</v>
      </c>
      <c r="AS54" s="12">
        <v>125</v>
      </c>
      <c r="AT54" s="12">
        <v>825</v>
      </c>
      <c r="AU54" s="12">
        <v>2693.5619999999999</v>
      </c>
      <c r="AV54" s="12">
        <v>1687.1203</v>
      </c>
      <c r="AW54" s="12">
        <v>1928.1375</v>
      </c>
      <c r="AX54" s="12">
        <v>590.22329999999999</v>
      </c>
      <c r="AY54" s="12">
        <v>298.33179999999999</v>
      </c>
      <c r="AZ54" s="12">
        <v>216.8235</v>
      </c>
      <c r="BA54" s="12">
        <v>497.06849999999997</v>
      </c>
      <c r="BB54" s="12">
        <v>108.2146</v>
      </c>
      <c r="BC54" s="12">
        <v>13.9209</v>
      </c>
      <c r="BD54" s="14">
        <v>5339.8404</v>
      </c>
    </row>
    <row r="55" spans="1:56" s="1" customFormat="1" ht="20.149999999999999" customHeight="1">
      <c r="A55" s="84"/>
      <c r="B55" s="8" t="s">
        <v>127</v>
      </c>
      <c r="C55" s="9">
        <v>443.42619999999999</v>
      </c>
      <c r="D55" s="9">
        <v>127.4</v>
      </c>
      <c r="E55" s="9">
        <v>666.02</v>
      </c>
      <c r="F55" s="9">
        <v>1466.7001</v>
      </c>
      <c r="G55" s="9">
        <v>1033.9591</v>
      </c>
      <c r="H55" s="9">
        <v>299.74680000000001</v>
      </c>
      <c r="I55" s="9">
        <v>9.1999999999999998E-2</v>
      </c>
      <c r="J55" s="10" t="s">
        <v>80</v>
      </c>
      <c r="K55" s="9">
        <v>4037.3442</v>
      </c>
      <c r="L55" s="9">
        <v>154.3058</v>
      </c>
      <c r="M55" s="10" t="s">
        <v>80</v>
      </c>
      <c r="N55" s="10" t="s">
        <v>80</v>
      </c>
      <c r="O55" s="10" t="s">
        <v>80</v>
      </c>
      <c r="P55" s="10" t="s">
        <v>80</v>
      </c>
      <c r="Q55" s="10" t="s">
        <v>80</v>
      </c>
      <c r="R55" s="10" t="s">
        <v>80</v>
      </c>
      <c r="S55" s="10" t="s">
        <v>80</v>
      </c>
      <c r="T55" s="9">
        <v>154.3058</v>
      </c>
      <c r="U55" s="9">
        <v>2623.5650000000001</v>
      </c>
      <c r="V55" s="9">
        <v>51.795499999999997</v>
      </c>
      <c r="W55" s="9">
        <v>132.5138</v>
      </c>
      <c r="X55" s="9">
        <v>270.4855</v>
      </c>
      <c r="Y55" s="9">
        <v>203.75069999999999</v>
      </c>
      <c r="Z55" s="9">
        <v>80.479100000000003</v>
      </c>
      <c r="AA55" s="9">
        <v>0.40529999999999999</v>
      </c>
      <c r="AB55" s="10" t="s">
        <v>80</v>
      </c>
      <c r="AC55" s="9">
        <v>3362.9949000000001</v>
      </c>
      <c r="AD55" s="9">
        <v>337.6361</v>
      </c>
      <c r="AE55" s="9">
        <v>8.9372000000000007</v>
      </c>
      <c r="AF55" s="9">
        <v>7.1254</v>
      </c>
      <c r="AG55" s="9">
        <v>104.0296</v>
      </c>
      <c r="AH55" s="9">
        <v>18.496300000000002</v>
      </c>
      <c r="AI55" s="10" t="s">
        <v>80</v>
      </c>
      <c r="AJ55" s="10" t="s">
        <v>80</v>
      </c>
      <c r="AK55" s="9">
        <v>20.746300000000002</v>
      </c>
      <c r="AL55" s="9">
        <v>496.97089999999997</v>
      </c>
      <c r="AM55" s="9">
        <v>67.780500000000004</v>
      </c>
      <c r="AN55" s="9">
        <v>0.2258</v>
      </c>
      <c r="AO55" s="9">
        <v>2.7073</v>
      </c>
      <c r="AP55" s="10" t="s">
        <v>80</v>
      </c>
      <c r="AQ55" s="10" t="s">
        <v>80</v>
      </c>
      <c r="AR55" s="9">
        <v>5.0258000000000003</v>
      </c>
      <c r="AS55" s="10" t="s">
        <v>80</v>
      </c>
      <c r="AT55" s="9">
        <v>0.87070000000000003</v>
      </c>
      <c r="AU55" s="9">
        <v>76.610100000000003</v>
      </c>
      <c r="AV55" s="9">
        <v>1432.8733999999999</v>
      </c>
      <c r="AW55" s="9">
        <v>142.48480000000001</v>
      </c>
      <c r="AX55" s="9">
        <v>260.79340000000002</v>
      </c>
      <c r="AY55" s="9">
        <v>159.13890000000001</v>
      </c>
      <c r="AZ55" s="9">
        <v>41.927300000000002</v>
      </c>
      <c r="BA55" s="9">
        <v>202.39080000000001</v>
      </c>
      <c r="BB55" s="9">
        <v>11.6564</v>
      </c>
      <c r="BC55" s="10" t="s">
        <v>80</v>
      </c>
      <c r="BD55" s="11">
        <v>2251.2649999999999</v>
      </c>
    </row>
    <row r="56" spans="1:56" s="1" customFormat="1" ht="20.149999999999999" customHeight="1">
      <c r="A56" s="84"/>
      <c r="B56" s="8" t="s">
        <v>128</v>
      </c>
      <c r="C56" s="12">
        <v>6171.0065999999997</v>
      </c>
      <c r="D56" s="12">
        <v>1720.7352000000001</v>
      </c>
      <c r="E56" s="12">
        <v>1949.1129000000001</v>
      </c>
      <c r="F56" s="12">
        <v>1495.0237</v>
      </c>
      <c r="G56" s="12">
        <v>915.15329999999994</v>
      </c>
      <c r="H56" s="12">
        <v>10366.4838</v>
      </c>
      <c r="I56" s="12">
        <v>7.4047999999999998</v>
      </c>
      <c r="J56" s="12">
        <v>0.36820000000000003</v>
      </c>
      <c r="K56" s="12">
        <v>22625.288499999999</v>
      </c>
      <c r="L56" s="12">
        <v>10302.4511</v>
      </c>
      <c r="M56" s="13" t="s">
        <v>80</v>
      </c>
      <c r="N56" s="12">
        <v>2531.0729999999999</v>
      </c>
      <c r="O56" s="13" t="s">
        <v>80</v>
      </c>
      <c r="P56" s="13" t="s">
        <v>80</v>
      </c>
      <c r="Q56" s="13" t="s">
        <v>80</v>
      </c>
      <c r="R56" s="13" t="s">
        <v>80</v>
      </c>
      <c r="S56" s="13" t="s">
        <v>80</v>
      </c>
      <c r="T56" s="12">
        <v>12833.524100000001</v>
      </c>
      <c r="U56" s="12">
        <v>17534.0216</v>
      </c>
      <c r="V56" s="12">
        <v>1331.8320000000001</v>
      </c>
      <c r="W56" s="12">
        <v>1058.1387999999999</v>
      </c>
      <c r="X56" s="12">
        <v>251.77699999999999</v>
      </c>
      <c r="Y56" s="12">
        <v>154.12100000000001</v>
      </c>
      <c r="Z56" s="12">
        <v>2115.3868000000002</v>
      </c>
      <c r="AA56" s="12">
        <v>105.05029999999999</v>
      </c>
      <c r="AB56" s="12">
        <v>6.2E-2</v>
      </c>
      <c r="AC56" s="12">
        <v>22550.389500000001</v>
      </c>
      <c r="AD56" s="12">
        <v>2752.2042000000001</v>
      </c>
      <c r="AE56" s="12">
        <v>64.369</v>
      </c>
      <c r="AF56" s="12">
        <v>1940.5772999999999</v>
      </c>
      <c r="AG56" s="12">
        <v>2221.3984</v>
      </c>
      <c r="AH56" s="13" t="s">
        <v>80</v>
      </c>
      <c r="AI56" s="13" t="s">
        <v>80</v>
      </c>
      <c r="AJ56" s="13" t="s">
        <v>80</v>
      </c>
      <c r="AK56" s="12">
        <v>134.9342</v>
      </c>
      <c r="AL56" s="12">
        <v>7113.4831000000004</v>
      </c>
      <c r="AM56" s="12">
        <v>363.10820000000001</v>
      </c>
      <c r="AN56" s="12">
        <v>7.1463999999999999</v>
      </c>
      <c r="AO56" s="12">
        <v>3155.4351999999999</v>
      </c>
      <c r="AP56" s="13" t="s">
        <v>80</v>
      </c>
      <c r="AQ56" s="13" t="s">
        <v>80</v>
      </c>
      <c r="AR56" s="12">
        <v>3260.6466</v>
      </c>
      <c r="AS56" s="13" t="s">
        <v>80</v>
      </c>
      <c r="AT56" s="13" t="s">
        <v>80</v>
      </c>
      <c r="AU56" s="12">
        <v>6786.3364000000001</v>
      </c>
      <c r="AV56" s="12">
        <v>3740.8951000000002</v>
      </c>
      <c r="AW56" s="12">
        <v>2452.2955999999999</v>
      </c>
      <c r="AX56" s="12">
        <v>4404.3425999999999</v>
      </c>
      <c r="AY56" s="12">
        <v>4107.7755999999999</v>
      </c>
      <c r="AZ56" s="12">
        <v>1729.1312</v>
      </c>
      <c r="BA56" s="12">
        <v>2705.9531000000002</v>
      </c>
      <c r="BB56" s="12">
        <v>311.3544</v>
      </c>
      <c r="BC56" s="13" t="s">
        <v>80</v>
      </c>
      <c r="BD56" s="14">
        <v>19451.747599999999</v>
      </c>
    </row>
    <row r="57" spans="1:56" s="1" customFormat="1" ht="20.149999999999999" customHeight="1">
      <c r="A57" s="84"/>
      <c r="B57" s="8" t="s">
        <v>129</v>
      </c>
      <c r="C57" s="9">
        <v>357.39</v>
      </c>
      <c r="D57" s="9">
        <v>74.72</v>
      </c>
      <c r="E57" s="9">
        <v>199.2</v>
      </c>
      <c r="F57" s="9">
        <v>97.05</v>
      </c>
      <c r="G57" s="9">
        <v>498.02</v>
      </c>
      <c r="H57" s="9">
        <v>914.46</v>
      </c>
      <c r="I57" s="9">
        <v>103.11</v>
      </c>
      <c r="J57" s="9">
        <v>3.92</v>
      </c>
      <c r="K57" s="9">
        <v>2247.87</v>
      </c>
      <c r="L57" s="9">
        <v>230</v>
      </c>
      <c r="M57" s="9">
        <v>50</v>
      </c>
      <c r="N57" s="10" t="s">
        <v>80</v>
      </c>
      <c r="O57" s="10" t="s">
        <v>80</v>
      </c>
      <c r="P57" s="10" t="s">
        <v>80</v>
      </c>
      <c r="Q57" s="10" t="s">
        <v>80</v>
      </c>
      <c r="R57" s="10" t="s">
        <v>80</v>
      </c>
      <c r="S57" s="10" t="s">
        <v>80</v>
      </c>
      <c r="T57" s="9">
        <v>280</v>
      </c>
      <c r="U57" s="9">
        <v>10.28</v>
      </c>
      <c r="V57" s="9">
        <v>52.16</v>
      </c>
      <c r="W57" s="9">
        <v>79.33</v>
      </c>
      <c r="X57" s="9">
        <v>46.69</v>
      </c>
      <c r="Y57" s="9">
        <v>137.36000000000001</v>
      </c>
      <c r="Z57" s="9">
        <v>199.72</v>
      </c>
      <c r="AA57" s="9">
        <v>20.74</v>
      </c>
      <c r="AB57" s="9">
        <v>17.5</v>
      </c>
      <c r="AC57" s="9">
        <v>563.78</v>
      </c>
      <c r="AD57" s="9">
        <v>537.94000000000005</v>
      </c>
      <c r="AE57" s="9">
        <v>1.05</v>
      </c>
      <c r="AF57" s="9">
        <v>6.51</v>
      </c>
      <c r="AG57" s="10" t="s">
        <v>80</v>
      </c>
      <c r="AH57" s="10" t="s">
        <v>80</v>
      </c>
      <c r="AI57" s="9">
        <v>220.55</v>
      </c>
      <c r="AJ57" s="10" t="s">
        <v>80</v>
      </c>
      <c r="AK57" s="9">
        <v>13.49</v>
      </c>
      <c r="AL57" s="9">
        <v>779.54</v>
      </c>
      <c r="AM57" s="9">
        <v>52.52</v>
      </c>
      <c r="AN57" s="9">
        <v>23.15</v>
      </c>
      <c r="AO57" s="9">
        <v>34.450000000000003</v>
      </c>
      <c r="AP57" s="9">
        <v>48.65</v>
      </c>
      <c r="AQ57" s="9">
        <v>130.33000000000001</v>
      </c>
      <c r="AR57" s="9">
        <v>255.93</v>
      </c>
      <c r="AS57" s="9">
        <v>5.84</v>
      </c>
      <c r="AT57" s="9">
        <v>0.01</v>
      </c>
      <c r="AU57" s="9">
        <v>550.88</v>
      </c>
      <c r="AV57" s="9">
        <v>39.229999999999997</v>
      </c>
      <c r="AW57" s="9">
        <v>68.260000000000005</v>
      </c>
      <c r="AX57" s="9">
        <v>154.97999999999999</v>
      </c>
      <c r="AY57" s="9">
        <v>127.12</v>
      </c>
      <c r="AZ57" s="9">
        <v>68.17</v>
      </c>
      <c r="BA57" s="9">
        <v>1055.93</v>
      </c>
      <c r="BB57" s="9">
        <v>170.84</v>
      </c>
      <c r="BC57" s="9">
        <v>12.96</v>
      </c>
      <c r="BD57" s="11">
        <v>1697.49</v>
      </c>
    </row>
    <row r="58" spans="1:56" s="1" customFormat="1" ht="20.149999999999999" customHeight="1">
      <c r="A58" s="84"/>
      <c r="B58" s="8" t="s">
        <v>130</v>
      </c>
      <c r="C58" s="12">
        <v>13.96</v>
      </c>
      <c r="D58" s="12">
        <v>7.89</v>
      </c>
      <c r="E58" s="12">
        <v>15.46</v>
      </c>
      <c r="F58" s="12">
        <v>14.65</v>
      </c>
      <c r="G58" s="12">
        <v>51.99</v>
      </c>
      <c r="H58" s="12">
        <v>93.7</v>
      </c>
      <c r="I58" s="12">
        <v>17.97</v>
      </c>
      <c r="J58" s="13" t="s">
        <v>80</v>
      </c>
      <c r="K58" s="12">
        <v>215.62</v>
      </c>
      <c r="L58" s="13" t="s">
        <v>80</v>
      </c>
      <c r="M58" s="13" t="s">
        <v>80</v>
      </c>
      <c r="N58" s="13" t="s">
        <v>80</v>
      </c>
      <c r="O58" s="13" t="s">
        <v>80</v>
      </c>
      <c r="P58" s="13" t="s">
        <v>80</v>
      </c>
      <c r="Q58" s="13" t="s">
        <v>80</v>
      </c>
      <c r="R58" s="13" t="s">
        <v>80</v>
      </c>
      <c r="S58" s="13" t="s">
        <v>80</v>
      </c>
      <c r="T58" s="13" t="s">
        <v>80</v>
      </c>
      <c r="U58" s="13" t="s">
        <v>80</v>
      </c>
      <c r="V58" s="13" t="s">
        <v>80</v>
      </c>
      <c r="W58" s="12">
        <v>4.67</v>
      </c>
      <c r="X58" s="12">
        <v>4.6500000000000004</v>
      </c>
      <c r="Y58" s="12">
        <v>9.74</v>
      </c>
      <c r="Z58" s="12">
        <v>10.4</v>
      </c>
      <c r="AA58" s="12">
        <v>15.21</v>
      </c>
      <c r="AB58" s="12">
        <v>15.18</v>
      </c>
      <c r="AC58" s="12">
        <v>59.85</v>
      </c>
      <c r="AD58" s="13" t="s">
        <v>80</v>
      </c>
      <c r="AE58" s="13" t="s">
        <v>80</v>
      </c>
      <c r="AF58" s="13" t="s">
        <v>80</v>
      </c>
      <c r="AG58" s="13" t="s">
        <v>80</v>
      </c>
      <c r="AH58" s="13" t="s">
        <v>80</v>
      </c>
      <c r="AI58" s="13" t="s">
        <v>80</v>
      </c>
      <c r="AJ58" s="13" t="s">
        <v>80</v>
      </c>
      <c r="AK58" s="13" t="s">
        <v>80</v>
      </c>
      <c r="AL58" s="13" t="s">
        <v>80</v>
      </c>
      <c r="AM58" s="13" t="s">
        <v>80</v>
      </c>
      <c r="AN58" s="13" t="s">
        <v>80</v>
      </c>
      <c r="AO58" s="13" t="s">
        <v>80</v>
      </c>
      <c r="AP58" s="13" t="s">
        <v>80</v>
      </c>
      <c r="AQ58" s="13" t="s">
        <v>80</v>
      </c>
      <c r="AR58" s="13" t="s">
        <v>80</v>
      </c>
      <c r="AS58" s="13" t="s">
        <v>80</v>
      </c>
      <c r="AT58" s="13" t="s">
        <v>80</v>
      </c>
      <c r="AU58" s="13" t="s">
        <v>80</v>
      </c>
      <c r="AV58" s="12">
        <v>6.07</v>
      </c>
      <c r="AW58" s="12">
        <v>9.85</v>
      </c>
      <c r="AX58" s="12">
        <v>79.59</v>
      </c>
      <c r="AY58" s="12">
        <v>69.78</v>
      </c>
      <c r="AZ58" s="12">
        <v>45.03</v>
      </c>
      <c r="BA58" s="12">
        <v>39.25</v>
      </c>
      <c r="BB58" s="12">
        <v>18.37</v>
      </c>
      <c r="BC58" s="12">
        <v>36.07</v>
      </c>
      <c r="BD58" s="14">
        <v>304.01</v>
      </c>
    </row>
    <row r="59" spans="1:56" s="1" customFormat="1" ht="20.149999999999999" customHeight="1">
      <c r="A59" s="84"/>
      <c r="B59" s="8" t="s">
        <v>131</v>
      </c>
      <c r="C59" s="9">
        <v>1122.992</v>
      </c>
      <c r="D59" s="9">
        <v>181.22810000000001</v>
      </c>
      <c r="E59" s="9">
        <v>1370.8423</v>
      </c>
      <c r="F59" s="9">
        <v>390.11130000000003</v>
      </c>
      <c r="G59" s="9">
        <v>82.599699999999999</v>
      </c>
      <c r="H59" s="9">
        <v>211.00280000000001</v>
      </c>
      <c r="I59" s="10" t="s">
        <v>80</v>
      </c>
      <c r="J59" s="10" t="s">
        <v>80</v>
      </c>
      <c r="K59" s="9">
        <v>3358.7761999999998</v>
      </c>
      <c r="L59" s="9">
        <v>556.88340000000005</v>
      </c>
      <c r="M59" s="9">
        <v>125.0915</v>
      </c>
      <c r="N59" s="9">
        <v>806.31169999999997</v>
      </c>
      <c r="O59" s="10" t="s">
        <v>80</v>
      </c>
      <c r="P59" s="10" t="s">
        <v>80</v>
      </c>
      <c r="Q59" s="10" t="s">
        <v>80</v>
      </c>
      <c r="R59" s="10" t="s">
        <v>80</v>
      </c>
      <c r="S59" s="10" t="s">
        <v>80</v>
      </c>
      <c r="T59" s="9">
        <v>1488.2865999999999</v>
      </c>
      <c r="U59" s="9">
        <v>2401.3294000000001</v>
      </c>
      <c r="V59" s="9">
        <v>41.870800000000003</v>
      </c>
      <c r="W59" s="9">
        <v>346.64260000000002</v>
      </c>
      <c r="X59" s="9">
        <v>62.112900000000003</v>
      </c>
      <c r="Y59" s="9">
        <v>13.151400000000001</v>
      </c>
      <c r="Z59" s="9">
        <v>33.595399999999998</v>
      </c>
      <c r="AA59" s="10" t="s">
        <v>80</v>
      </c>
      <c r="AB59" s="9">
        <v>6.9006999999999996</v>
      </c>
      <c r="AC59" s="9">
        <v>2905.6032</v>
      </c>
      <c r="AD59" s="9">
        <v>1235.8698999999999</v>
      </c>
      <c r="AE59" s="9">
        <v>132.68770000000001</v>
      </c>
      <c r="AF59" s="9">
        <v>943.42579999999998</v>
      </c>
      <c r="AG59" s="9">
        <v>285.1515</v>
      </c>
      <c r="AH59" s="10" t="s">
        <v>80</v>
      </c>
      <c r="AI59" s="10" t="s">
        <v>80</v>
      </c>
      <c r="AJ59" s="10" t="s">
        <v>80</v>
      </c>
      <c r="AK59" s="10" t="s">
        <v>80</v>
      </c>
      <c r="AL59" s="9">
        <v>2597.1349</v>
      </c>
      <c r="AM59" s="9">
        <v>657.53629999999998</v>
      </c>
      <c r="AN59" s="9">
        <v>125.3413</v>
      </c>
      <c r="AO59" s="9">
        <v>810.99649999999997</v>
      </c>
      <c r="AP59" s="9">
        <v>6.1037999999999997</v>
      </c>
      <c r="AQ59" s="9">
        <v>81.949799999999996</v>
      </c>
      <c r="AR59" s="9">
        <v>128.49629999999999</v>
      </c>
      <c r="AS59" s="10" t="s">
        <v>80</v>
      </c>
      <c r="AT59" s="10" t="s">
        <v>80</v>
      </c>
      <c r="AU59" s="9">
        <v>1810.424</v>
      </c>
      <c r="AV59" s="9">
        <v>579.19179999999994</v>
      </c>
      <c r="AW59" s="9">
        <v>388.83049999999997</v>
      </c>
      <c r="AX59" s="9">
        <v>1023.6276</v>
      </c>
      <c r="AY59" s="9">
        <v>320.28579999999999</v>
      </c>
      <c r="AZ59" s="9">
        <v>0.32719999999999999</v>
      </c>
      <c r="BA59" s="9">
        <v>18.273199999999999</v>
      </c>
      <c r="BB59" s="9">
        <v>1.3087</v>
      </c>
      <c r="BC59" s="9">
        <v>8.3575999999999997</v>
      </c>
      <c r="BD59" s="11">
        <v>2340.2024000000001</v>
      </c>
    </row>
    <row r="60" spans="1:56" s="1" customFormat="1" ht="20.149999999999999" customHeight="1">
      <c r="A60" s="84"/>
      <c r="B60" s="8" t="s">
        <v>132</v>
      </c>
      <c r="C60" s="12">
        <v>4646.4312</v>
      </c>
      <c r="D60" s="12">
        <v>1787.2086999999999</v>
      </c>
      <c r="E60" s="12">
        <v>2566.9915000000001</v>
      </c>
      <c r="F60" s="12">
        <v>2218.4566</v>
      </c>
      <c r="G60" s="12">
        <v>626.84839999999997</v>
      </c>
      <c r="H60" s="12">
        <v>465.43290000000002</v>
      </c>
      <c r="I60" s="12">
        <v>317.5034</v>
      </c>
      <c r="J60" s="12">
        <v>4.4438000000000004</v>
      </c>
      <c r="K60" s="12">
        <v>12633.316500000001</v>
      </c>
      <c r="L60" s="12">
        <v>4462.4727999999996</v>
      </c>
      <c r="M60" s="12">
        <v>100</v>
      </c>
      <c r="N60" s="12">
        <v>3250.2851000000001</v>
      </c>
      <c r="O60" s="12">
        <v>1521.41</v>
      </c>
      <c r="P60" s="12">
        <v>404.40449999999998</v>
      </c>
      <c r="Q60" s="13" t="s">
        <v>80</v>
      </c>
      <c r="R60" s="12">
        <v>172.88749999999999</v>
      </c>
      <c r="S60" s="13" t="s">
        <v>80</v>
      </c>
      <c r="T60" s="12">
        <v>9911.4598999999998</v>
      </c>
      <c r="U60" s="12">
        <v>10862.8166</v>
      </c>
      <c r="V60" s="12">
        <v>183.31710000000001</v>
      </c>
      <c r="W60" s="12">
        <v>565.38009999999997</v>
      </c>
      <c r="X60" s="12">
        <v>372.16449999999998</v>
      </c>
      <c r="Y60" s="12">
        <v>231.47620000000001</v>
      </c>
      <c r="Z60" s="12">
        <v>46.407800000000002</v>
      </c>
      <c r="AA60" s="12">
        <v>47.572699999999998</v>
      </c>
      <c r="AB60" s="12">
        <v>-11.289099999999999</v>
      </c>
      <c r="AC60" s="12">
        <v>12297.8459</v>
      </c>
      <c r="AD60" s="12">
        <v>3574.6262000000002</v>
      </c>
      <c r="AE60" s="12">
        <v>1029</v>
      </c>
      <c r="AF60" s="12">
        <v>665.33219999999994</v>
      </c>
      <c r="AG60" s="12">
        <v>630.14099999999996</v>
      </c>
      <c r="AH60" s="12">
        <v>23.155899999999999</v>
      </c>
      <c r="AI60" s="12">
        <v>450.2022</v>
      </c>
      <c r="AJ60" s="13" t="s">
        <v>80</v>
      </c>
      <c r="AK60" s="13" t="s">
        <v>80</v>
      </c>
      <c r="AL60" s="12">
        <v>6372.4575000000004</v>
      </c>
      <c r="AM60" s="12">
        <v>1762.2447</v>
      </c>
      <c r="AN60" s="12">
        <v>3.5472000000000001</v>
      </c>
      <c r="AO60" s="12">
        <v>3264.8407000000002</v>
      </c>
      <c r="AP60" s="12">
        <v>1542.0159000000001</v>
      </c>
      <c r="AQ60" s="12">
        <v>538.99490000000003</v>
      </c>
      <c r="AR60" s="12">
        <v>32.082999999999998</v>
      </c>
      <c r="AS60" s="12">
        <v>176.5848</v>
      </c>
      <c r="AT60" s="12">
        <v>4.4438000000000004</v>
      </c>
      <c r="AU60" s="12">
        <v>7324.7550000000001</v>
      </c>
      <c r="AV60" s="12">
        <v>3131.2952</v>
      </c>
      <c r="AW60" s="12">
        <v>2074.7159999999999</v>
      </c>
      <c r="AX60" s="12">
        <v>2721.4632000000001</v>
      </c>
      <c r="AY60" s="12">
        <v>3856.87</v>
      </c>
      <c r="AZ60" s="12">
        <v>1925.1033</v>
      </c>
      <c r="BA60" s="12">
        <v>1636.2438</v>
      </c>
      <c r="BB60" s="12">
        <v>54.648899999999998</v>
      </c>
      <c r="BC60" s="12">
        <v>2.5114000000000001</v>
      </c>
      <c r="BD60" s="14">
        <v>15402.8518</v>
      </c>
    </row>
    <row r="61" spans="1:56" s="1" customFormat="1" ht="20.149999999999999" customHeight="1">
      <c r="A61" s="84"/>
      <c r="B61" s="8" t="s">
        <v>133</v>
      </c>
      <c r="C61" s="9">
        <v>6517.79</v>
      </c>
      <c r="D61" s="9">
        <v>3800.33</v>
      </c>
      <c r="E61" s="9">
        <v>3326.18</v>
      </c>
      <c r="F61" s="9">
        <v>1751.33</v>
      </c>
      <c r="G61" s="9">
        <v>113.05</v>
      </c>
      <c r="H61" s="9">
        <v>3294.6</v>
      </c>
      <c r="I61" s="9">
        <v>2130.4299999999998</v>
      </c>
      <c r="J61" s="9">
        <v>15.73</v>
      </c>
      <c r="K61" s="9">
        <v>20949.439999999999</v>
      </c>
      <c r="L61" s="9">
        <v>2539.88</v>
      </c>
      <c r="M61" s="10" t="s">
        <v>80</v>
      </c>
      <c r="N61" s="10" t="s">
        <v>80</v>
      </c>
      <c r="O61" s="10" t="s">
        <v>80</v>
      </c>
      <c r="P61" s="10" t="s">
        <v>80</v>
      </c>
      <c r="Q61" s="10" t="s">
        <v>80</v>
      </c>
      <c r="R61" s="10" t="s">
        <v>80</v>
      </c>
      <c r="S61" s="9">
        <v>815.21</v>
      </c>
      <c r="T61" s="9">
        <v>3355.09</v>
      </c>
      <c r="U61" s="9">
        <v>5154.25</v>
      </c>
      <c r="V61" s="9">
        <v>1372.83</v>
      </c>
      <c r="W61" s="9">
        <v>1536.65</v>
      </c>
      <c r="X61" s="9">
        <v>545.08000000000004</v>
      </c>
      <c r="Y61" s="9">
        <v>787.24</v>
      </c>
      <c r="Z61" s="9">
        <v>2009.62</v>
      </c>
      <c r="AA61" s="9">
        <v>14.69</v>
      </c>
      <c r="AB61" s="9">
        <v>169.21</v>
      </c>
      <c r="AC61" s="9">
        <v>11589.57</v>
      </c>
      <c r="AD61" s="9">
        <v>3621.1</v>
      </c>
      <c r="AE61" s="9">
        <v>103.31</v>
      </c>
      <c r="AF61" s="9">
        <v>138.80000000000001</v>
      </c>
      <c r="AG61" s="9">
        <v>353.48</v>
      </c>
      <c r="AH61" s="9">
        <v>3.49</v>
      </c>
      <c r="AI61" s="9">
        <v>350.78</v>
      </c>
      <c r="AJ61" s="9">
        <v>2613.31</v>
      </c>
      <c r="AK61" s="9">
        <v>3.13</v>
      </c>
      <c r="AL61" s="9">
        <v>7187.4</v>
      </c>
      <c r="AM61" s="9">
        <v>3443.54</v>
      </c>
      <c r="AN61" s="9">
        <v>2.06</v>
      </c>
      <c r="AO61" s="9">
        <v>1.08</v>
      </c>
      <c r="AP61" s="9">
        <v>2.25</v>
      </c>
      <c r="AQ61" s="9">
        <v>9.58</v>
      </c>
      <c r="AR61" s="9">
        <v>3.81</v>
      </c>
      <c r="AS61" s="9">
        <v>1.95</v>
      </c>
      <c r="AT61" s="9">
        <v>1035.56</v>
      </c>
      <c r="AU61" s="9">
        <v>4499.83</v>
      </c>
      <c r="AV61" s="9">
        <v>2148.83</v>
      </c>
      <c r="AW61" s="9">
        <v>942.5</v>
      </c>
      <c r="AX61" s="9">
        <v>1749.2</v>
      </c>
      <c r="AY61" s="9">
        <v>661.54</v>
      </c>
      <c r="AZ61" s="9">
        <v>4316.71</v>
      </c>
      <c r="BA61" s="9">
        <v>1965.33</v>
      </c>
      <c r="BB61" s="9">
        <v>3063.38</v>
      </c>
      <c r="BC61" s="9">
        <v>0.98</v>
      </c>
      <c r="BD61" s="11">
        <v>14848.47</v>
      </c>
    </row>
    <row r="62" spans="1:56" s="1" customFormat="1" ht="20.149999999999999" customHeight="1">
      <c r="A62" s="84"/>
      <c r="B62" s="8" t="s">
        <v>134</v>
      </c>
      <c r="C62" s="12">
        <v>38090.39</v>
      </c>
      <c r="D62" s="12">
        <v>4141.0600000000004</v>
      </c>
      <c r="E62" s="12">
        <v>10604.62</v>
      </c>
      <c r="F62" s="12">
        <v>2550.9</v>
      </c>
      <c r="G62" s="12">
        <v>945.63</v>
      </c>
      <c r="H62" s="12">
        <v>71506.92</v>
      </c>
      <c r="I62" s="12">
        <v>34.909999999999997</v>
      </c>
      <c r="J62" s="12">
        <v>12.36</v>
      </c>
      <c r="K62" s="12">
        <v>127886.79</v>
      </c>
      <c r="L62" s="12">
        <v>14756.66</v>
      </c>
      <c r="M62" s="12">
        <v>0.01</v>
      </c>
      <c r="N62" s="12">
        <v>0.19</v>
      </c>
      <c r="O62" s="12">
        <v>0.37</v>
      </c>
      <c r="P62" s="12">
        <v>0.94</v>
      </c>
      <c r="Q62" s="12">
        <v>3234.98</v>
      </c>
      <c r="R62" s="12">
        <v>15.11</v>
      </c>
      <c r="S62" s="13" t="s">
        <v>80</v>
      </c>
      <c r="T62" s="12">
        <v>18008.259999999998</v>
      </c>
      <c r="U62" s="12">
        <v>50898.78</v>
      </c>
      <c r="V62" s="12">
        <v>11908.23</v>
      </c>
      <c r="W62" s="12">
        <v>12141.12</v>
      </c>
      <c r="X62" s="12">
        <v>729.88</v>
      </c>
      <c r="Y62" s="12">
        <v>5280.72</v>
      </c>
      <c r="Z62" s="12">
        <v>13787.66</v>
      </c>
      <c r="AA62" s="12">
        <v>54.53</v>
      </c>
      <c r="AB62" s="12">
        <v>1756.94</v>
      </c>
      <c r="AC62" s="12">
        <v>96557.86</v>
      </c>
      <c r="AD62" s="12">
        <v>2662.4</v>
      </c>
      <c r="AE62" s="12">
        <v>7958.72</v>
      </c>
      <c r="AF62" s="12">
        <v>10473.9</v>
      </c>
      <c r="AG62" s="12">
        <v>1443.43</v>
      </c>
      <c r="AH62" s="12">
        <v>2000.39</v>
      </c>
      <c r="AI62" s="12">
        <v>1879.55</v>
      </c>
      <c r="AJ62" s="12">
        <v>1512.85</v>
      </c>
      <c r="AK62" s="12">
        <v>1476.66</v>
      </c>
      <c r="AL62" s="12">
        <v>29407.9</v>
      </c>
      <c r="AM62" s="12">
        <v>6137.77</v>
      </c>
      <c r="AN62" s="12">
        <v>563.09</v>
      </c>
      <c r="AO62" s="12">
        <v>65.47</v>
      </c>
      <c r="AP62" s="12">
        <v>1526.37</v>
      </c>
      <c r="AQ62" s="12">
        <v>281.55</v>
      </c>
      <c r="AR62" s="12">
        <v>13559.69</v>
      </c>
      <c r="AS62" s="12">
        <v>20.09</v>
      </c>
      <c r="AT62" s="12">
        <v>128.18</v>
      </c>
      <c r="AU62" s="12">
        <v>22282.21</v>
      </c>
      <c r="AV62" s="12">
        <v>4148.9399999999996</v>
      </c>
      <c r="AW62" s="12">
        <v>4015.56</v>
      </c>
      <c r="AX62" s="12">
        <v>8745.9699999999993</v>
      </c>
      <c r="AY62" s="12">
        <v>3164.26</v>
      </c>
      <c r="AZ62" s="12">
        <v>4480.62</v>
      </c>
      <c r="BA62" s="12">
        <v>26740.080000000002</v>
      </c>
      <c r="BB62" s="12">
        <v>5929.12</v>
      </c>
      <c r="BC62" s="12">
        <v>4372.1400000000003</v>
      </c>
      <c r="BD62" s="14">
        <v>61596.69</v>
      </c>
    </row>
    <row r="63" spans="1:56" s="1" customFormat="1" ht="20.149999999999999" customHeight="1">
      <c r="A63" s="84"/>
      <c r="B63" s="8" t="s">
        <v>135</v>
      </c>
      <c r="C63" s="9">
        <v>588.95190000000002</v>
      </c>
      <c r="D63" s="9">
        <v>212.24180000000001</v>
      </c>
      <c r="E63" s="9">
        <v>1953.9435000000001</v>
      </c>
      <c r="F63" s="9">
        <v>774.42489999999998</v>
      </c>
      <c r="G63" s="9">
        <v>656.37980000000005</v>
      </c>
      <c r="H63" s="9">
        <v>139.542</v>
      </c>
      <c r="I63" s="10" t="s">
        <v>80</v>
      </c>
      <c r="J63" s="10" t="s">
        <v>80</v>
      </c>
      <c r="K63" s="9">
        <v>4325.4839000000002</v>
      </c>
      <c r="L63" s="9">
        <v>3.8835999999999999</v>
      </c>
      <c r="M63" s="9">
        <v>32.468299999999999</v>
      </c>
      <c r="N63" s="9">
        <v>387.26799999999997</v>
      </c>
      <c r="O63" s="9">
        <v>264.49250000000001</v>
      </c>
      <c r="P63" s="10" t="s">
        <v>80</v>
      </c>
      <c r="Q63" s="10" t="s">
        <v>80</v>
      </c>
      <c r="R63" s="9">
        <v>291.27190000000002</v>
      </c>
      <c r="S63" s="9">
        <v>124.276</v>
      </c>
      <c r="T63" s="9">
        <v>1103.6603</v>
      </c>
      <c r="U63" s="9">
        <v>381.0299</v>
      </c>
      <c r="V63" s="9">
        <v>117.21720000000001</v>
      </c>
      <c r="W63" s="9">
        <v>449.53289999999998</v>
      </c>
      <c r="X63" s="9">
        <v>182.68350000000001</v>
      </c>
      <c r="Y63" s="9">
        <v>62.414700000000003</v>
      </c>
      <c r="Z63" s="9">
        <v>19.4617</v>
      </c>
      <c r="AA63" s="10" t="s">
        <v>80</v>
      </c>
      <c r="AB63" s="9">
        <v>0.92269999999999996</v>
      </c>
      <c r="AC63" s="9">
        <v>1213.2626</v>
      </c>
      <c r="AD63" s="9">
        <v>549.0829</v>
      </c>
      <c r="AE63" s="9">
        <v>33.495199999999997</v>
      </c>
      <c r="AF63" s="9">
        <v>54.3735</v>
      </c>
      <c r="AG63" s="9">
        <v>201.54910000000001</v>
      </c>
      <c r="AH63" s="9">
        <v>1.1104000000000001</v>
      </c>
      <c r="AI63" s="9">
        <v>6.9154999999999998</v>
      </c>
      <c r="AJ63" s="9">
        <v>7.2709000000000001</v>
      </c>
      <c r="AK63" s="9">
        <v>7.9526000000000003</v>
      </c>
      <c r="AL63" s="9">
        <v>861.75009999999997</v>
      </c>
      <c r="AM63" s="9">
        <v>37.279299999999999</v>
      </c>
      <c r="AN63" s="9">
        <v>33.1051</v>
      </c>
      <c r="AO63" s="9">
        <v>403.47609999999997</v>
      </c>
      <c r="AP63" s="9">
        <v>281.51839999999999</v>
      </c>
      <c r="AQ63" s="9">
        <v>1.21</v>
      </c>
      <c r="AR63" s="10" t="s">
        <v>80</v>
      </c>
      <c r="AS63" s="9">
        <v>297.65940000000001</v>
      </c>
      <c r="AT63" s="9">
        <v>129.11590000000001</v>
      </c>
      <c r="AU63" s="9">
        <v>1183.3642</v>
      </c>
      <c r="AV63" s="9">
        <v>1134.9944</v>
      </c>
      <c r="AW63" s="9">
        <v>284.88819999999998</v>
      </c>
      <c r="AX63" s="9">
        <v>262.33929999999998</v>
      </c>
      <c r="AY63" s="9">
        <v>566.83399999999995</v>
      </c>
      <c r="AZ63" s="9">
        <v>296.01929999999999</v>
      </c>
      <c r="BA63" s="9">
        <v>506.06279999999998</v>
      </c>
      <c r="BB63" s="9">
        <v>736.50549999999998</v>
      </c>
      <c r="BC63" s="9">
        <v>224.583</v>
      </c>
      <c r="BD63" s="11">
        <v>4012.2265000000002</v>
      </c>
    </row>
    <row r="64" spans="1:56" s="1" customFormat="1" ht="20.149999999999999" customHeight="1">
      <c r="A64" s="84"/>
      <c r="B64" s="8" t="s">
        <v>136</v>
      </c>
      <c r="C64" s="12">
        <v>984.89</v>
      </c>
      <c r="D64" s="12">
        <v>231.76</v>
      </c>
      <c r="E64" s="12">
        <v>948.1</v>
      </c>
      <c r="F64" s="12">
        <v>70.33</v>
      </c>
      <c r="G64" s="12">
        <v>32.26</v>
      </c>
      <c r="H64" s="12">
        <v>437.52</v>
      </c>
      <c r="I64" s="13" t="s">
        <v>80</v>
      </c>
      <c r="J64" s="13" t="s">
        <v>80</v>
      </c>
      <c r="K64" s="12">
        <v>2704.86</v>
      </c>
      <c r="L64" s="12">
        <v>1487.61</v>
      </c>
      <c r="M64" s="12">
        <v>173.57</v>
      </c>
      <c r="N64" s="12">
        <v>808.23</v>
      </c>
      <c r="O64" s="12">
        <v>633.17999999999995</v>
      </c>
      <c r="P64" s="12">
        <v>32.64</v>
      </c>
      <c r="Q64" s="13" t="s">
        <v>80</v>
      </c>
      <c r="R64" s="13" t="s">
        <v>80</v>
      </c>
      <c r="S64" s="12">
        <v>311.2</v>
      </c>
      <c r="T64" s="12">
        <v>3446.43</v>
      </c>
      <c r="U64" s="12">
        <v>1617.18</v>
      </c>
      <c r="V64" s="12">
        <v>84.49</v>
      </c>
      <c r="W64" s="12">
        <v>175.22</v>
      </c>
      <c r="X64" s="12">
        <v>154.30000000000001</v>
      </c>
      <c r="Y64" s="12">
        <v>88.04</v>
      </c>
      <c r="Z64" s="12">
        <v>79.44</v>
      </c>
      <c r="AA64" s="13" t="s">
        <v>80</v>
      </c>
      <c r="AB64" s="12">
        <v>103.48</v>
      </c>
      <c r="AC64" s="12">
        <v>2302.15</v>
      </c>
      <c r="AD64" s="12">
        <v>1199.1400000000001</v>
      </c>
      <c r="AE64" s="12">
        <v>178.81</v>
      </c>
      <c r="AF64" s="12">
        <v>460.04</v>
      </c>
      <c r="AG64" s="12">
        <v>255.8</v>
      </c>
      <c r="AH64" s="12">
        <v>132.94999999999999</v>
      </c>
      <c r="AI64" s="12">
        <v>26.62</v>
      </c>
      <c r="AJ64" s="13" t="s">
        <v>80</v>
      </c>
      <c r="AK64" s="12">
        <v>496.19</v>
      </c>
      <c r="AL64" s="12">
        <v>2749.55</v>
      </c>
      <c r="AM64" s="12">
        <v>331.33</v>
      </c>
      <c r="AN64" s="12">
        <v>180.31</v>
      </c>
      <c r="AO64" s="12">
        <v>336.42</v>
      </c>
      <c r="AP64" s="12">
        <v>642.98</v>
      </c>
      <c r="AQ64" s="12">
        <v>57.79</v>
      </c>
      <c r="AR64" s="12">
        <v>79.930000000000007</v>
      </c>
      <c r="AS64" s="13" t="s">
        <v>80</v>
      </c>
      <c r="AT64" s="12">
        <v>311.2</v>
      </c>
      <c r="AU64" s="12">
        <v>1939.96</v>
      </c>
      <c r="AV64" s="12">
        <v>1444.39</v>
      </c>
      <c r="AW64" s="12">
        <v>552.63</v>
      </c>
      <c r="AX64" s="12">
        <v>1391.88</v>
      </c>
      <c r="AY64" s="12">
        <v>1108.9100000000001</v>
      </c>
      <c r="AZ64" s="12">
        <v>332.03</v>
      </c>
      <c r="BA64" s="12">
        <v>131.62</v>
      </c>
      <c r="BB64" s="12">
        <v>69.5</v>
      </c>
      <c r="BC64" s="13" t="s">
        <v>80</v>
      </c>
      <c r="BD64" s="14">
        <v>5030.96</v>
      </c>
    </row>
    <row r="65" spans="1:56" s="1" customFormat="1" ht="20.149999999999999" customHeight="1">
      <c r="A65" s="84"/>
      <c r="B65" s="8" t="s">
        <v>137</v>
      </c>
      <c r="C65" s="9">
        <v>958.66</v>
      </c>
      <c r="D65" s="9">
        <v>15.15</v>
      </c>
      <c r="E65" s="9">
        <v>1063.43</v>
      </c>
      <c r="F65" s="9">
        <v>994.63</v>
      </c>
      <c r="G65" s="9">
        <v>9.93</v>
      </c>
      <c r="H65" s="9">
        <v>403.99</v>
      </c>
      <c r="I65" s="10" t="s">
        <v>80</v>
      </c>
      <c r="J65" s="10" t="s">
        <v>80</v>
      </c>
      <c r="K65" s="9">
        <v>3445.79</v>
      </c>
      <c r="L65" s="9">
        <v>1261.3800000000001</v>
      </c>
      <c r="M65" s="10" t="s">
        <v>80</v>
      </c>
      <c r="N65" s="10" t="s">
        <v>80</v>
      </c>
      <c r="O65" s="10" t="s">
        <v>80</v>
      </c>
      <c r="P65" s="10" t="s">
        <v>80</v>
      </c>
      <c r="Q65" s="9">
        <v>691.55</v>
      </c>
      <c r="R65" s="10" t="s">
        <v>80</v>
      </c>
      <c r="S65" s="10" t="s">
        <v>80</v>
      </c>
      <c r="T65" s="9">
        <v>1952.93</v>
      </c>
      <c r="U65" s="9">
        <v>4220.91</v>
      </c>
      <c r="V65" s="9">
        <v>140.29</v>
      </c>
      <c r="W65" s="9">
        <v>210.79</v>
      </c>
      <c r="X65" s="9">
        <v>184.29</v>
      </c>
      <c r="Y65" s="9">
        <v>88.71</v>
      </c>
      <c r="Z65" s="9">
        <v>6.47</v>
      </c>
      <c r="AA65" s="9">
        <v>13.68</v>
      </c>
      <c r="AB65" s="9">
        <v>0.81</v>
      </c>
      <c r="AC65" s="9">
        <v>4865.95</v>
      </c>
      <c r="AD65" s="9">
        <v>1611.89</v>
      </c>
      <c r="AE65" s="10" t="s">
        <v>80</v>
      </c>
      <c r="AF65" s="10" t="s">
        <v>80</v>
      </c>
      <c r="AG65" s="9">
        <v>103.76</v>
      </c>
      <c r="AH65" s="9">
        <v>1.05</v>
      </c>
      <c r="AI65" s="10" t="s">
        <v>80</v>
      </c>
      <c r="AJ65" s="10" t="s">
        <v>80</v>
      </c>
      <c r="AK65" s="9">
        <v>48.41</v>
      </c>
      <c r="AL65" s="9">
        <v>1765.11</v>
      </c>
      <c r="AM65" s="9">
        <v>716.2</v>
      </c>
      <c r="AN65" s="9">
        <v>0.82</v>
      </c>
      <c r="AO65" s="9">
        <v>713.46</v>
      </c>
      <c r="AP65" s="10" t="s">
        <v>80</v>
      </c>
      <c r="AQ65" s="9">
        <v>14.51</v>
      </c>
      <c r="AR65" s="9">
        <v>1038.48</v>
      </c>
      <c r="AS65" s="10" t="s">
        <v>80</v>
      </c>
      <c r="AT65" s="10" t="s">
        <v>80</v>
      </c>
      <c r="AU65" s="9">
        <v>2483.4699999999998</v>
      </c>
      <c r="AV65" s="10" t="s">
        <v>80</v>
      </c>
      <c r="AW65" s="10" t="s">
        <v>80</v>
      </c>
      <c r="AX65" s="10" t="s">
        <v>80</v>
      </c>
      <c r="AY65" s="9">
        <v>368.73</v>
      </c>
      <c r="AZ65" s="9">
        <v>301.72000000000003</v>
      </c>
      <c r="BA65" s="9">
        <v>500</v>
      </c>
      <c r="BB65" s="9">
        <v>107.69</v>
      </c>
      <c r="BC65" s="10" t="s">
        <v>80</v>
      </c>
      <c r="BD65" s="11">
        <v>1278.1400000000001</v>
      </c>
    </row>
    <row r="66" spans="1:56" s="1" customFormat="1" ht="20.149999999999999" customHeight="1">
      <c r="A66" s="84"/>
      <c r="B66" s="8" t="s">
        <v>138</v>
      </c>
      <c r="C66" s="12">
        <v>217.42</v>
      </c>
      <c r="D66" s="12">
        <v>186.01</v>
      </c>
      <c r="E66" s="12">
        <v>203.8</v>
      </c>
      <c r="F66" s="12">
        <v>10.09</v>
      </c>
      <c r="G66" s="12">
        <v>82.89</v>
      </c>
      <c r="H66" s="12">
        <v>133.63</v>
      </c>
      <c r="I66" s="12">
        <v>0.04</v>
      </c>
      <c r="J66" s="12">
        <v>0.41</v>
      </c>
      <c r="K66" s="12">
        <v>834.29</v>
      </c>
      <c r="L66" s="12">
        <v>52.26</v>
      </c>
      <c r="M66" s="12">
        <v>5.19</v>
      </c>
      <c r="N66" s="12">
        <v>85.68</v>
      </c>
      <c r="O66" s="12">
        <v>39.92</v>
      </c>
      <c r="P66" s="13" t="s">
        <v>80</v>
      </c>
      <c r="Q66" s="13" t="s">
        <v>80</v>
      </c>
      <c r="R66" s="13" t="s">
        <v>80</v>
      </c>
      <c r="S66" s="13" t="s">
        <v>80</v>
      </c>
      <c r="T66" s="12">
        <v>183.05</v>
      </c>
      <c r="U66" s="12">
        <v>19.55</v>
      </c>
      <c r="V66" s="12">
        <v>9.7799999999999994</v>
      </c>
      <c r="W66" s="12">
        <v>108.1</v>
      </c>
      <c r="X66" s="12">
        <v>103.08</v>
      </c>
      <c r="Y66" s="12">
        <v>10.11</v>
      </c>
      <c r="Z66" s="12">
        <v>20.62</v>
      </c>
      <c r="AA66" s="12">
        <v>10.039999999999999</v>
      </c>
      <c r="AB66" s="12">
        <v>9.6999999999999993</v>
      </c>
      <c r="AC66" s="12">
        <v>290.98</v>
      </c>
      <c r="AD66" s="12">
        <v>127.8</v>
      </c>
      <c r="AE66" s="12">
        <v>4.1500000000000004</v>
      </c>
      <c r="AF66" s="12">
        <v>27.78</v>
      </c>
      <c r="AG66" s="12">
        <v>52.88</v>
      </c>
      <c r="AH66" s="13" t="s">
        <v>80</v>
      </c>
      <c r="AI66" s="13" t="s">
        <v>80</v>
      </c>
      <c r="AJ66" s="13" t="s">
        <v>80</v>
      </c>
      <c r="AK66" s="12">
        <v>13.83</v>
      </c>
      <c r="AL66" s="12">
        <v>226.44</v>
      </c>
      <c r="AM66" s="12">
        <v>3.96</v>
      </c>
      <c r="AN66" s="12">
        <v>5.19</v>
      </c>
      <c r="AO66" s="12">
        <v>85.68</v>
      </c>
      <c r="AP66" s="12">
        <v>39.909999999999997</v>
      </c>
      <c r="AQ66" s="13" t="s">
        <v>80</v>
      </c>
      <c r="AR66" s="12">
        <v>2.1800000000000002</v>
      </c>
      <c r="AS66" s="13" t="s">
        <v>80</v>
      </c>
      <c r="AT66" s="13" t="s">
        <v>80</v>
      </c>
      <c r="AU66" s="12">
        <v>136.91999999999999</v>
      </c>
      <c r="AV66" s="12">
        <v>275.13</v>
      </c>
      <c r="AW66" s="12">
        <v>98.41</v>
      </c>
      <c r="AX66" s="12">
        <v>204.22</v>
      </c>
      <c r="AY66" s="12">
        <v>134.38</v>
      </c>
      <c r="AZ66" s="12">
        <v>10</v>
      </c>
      <c r="BA66" s="12">
        <v>92.66</v>
      </c>
      <c r="BB66" s="12">
        <v>0.22</v>
      </c>
      <c r="BC66" s="12">
        <v>-2.23</v>
      </c>
      <c r="BD66" s="14">
        <v>812.79</v>
      </c>
    </row>
    <row r="67" spans="1:56" s="1" customFormat="1" ht="20.149999999999999" customHeight="1">
      <c r="A67" s="84"/>
      <c r="B67" s="8" t="s">
        <v>139</v>
      </c>
      <c r="C67" s="9">
        <v>10122.0435</v>
      </c>
      <c r="D67" s="9">
        <v>3070.1523000000002</v>
      </c>
      <c r="E67" s="9">
        <v>5156.4831000000004</v>
      </c>
      <c r="F67" s="9">
        <v>5161.2650999999996</v>
      </c>
      <c r="G67" s="9">
        <v>2473.3944000000001</v>
      </c>
      <c r="H67" s="9">
        <v>4942.5348999999997</v>
      </c>
      <c r="I67" s="9">
        <v>2872.5715</v>
      </c>
      <c r="J67" s="9">
        <v>29.3931</v>
      </c>
      <c r="K67" s="9">
        <v>33827.837899999999</v>
      </c>
      <c r="L67" s="9">
        <v>8581.1237999999994</v>
      </c>
      <c r="M67" s="9">
        <v>23.2135</v>
      </c>
      <c r="N67" s="9">
        <v>43.981099999999998</v>
      </c>
      <c r="O67" s="10" t="s">
        <v>80</v>
      </c>
      <c r="P67" s="10" t="s">
        <v>80</v>
      </c>
      <c r="Q67" s="10" t="s">
        <v>80</v>
      </c>
      <c r="R67" s="10" t="s">
        <v>80</v>
      </c>
      <c r="S67" s="9">
        <v>1798.03</v>
      </c>
      <c r="T67" s="9">
        <v>10446.348400000001</v>
      </c>
      <c r="U67" s="9">
        <v>10500.209699999999</v>
      </c>
      <c r="V67" s="9">
        <v>365.48250000000002</v>
      </c>
      <c r="W67" s="9">
        <v>1924.5183</v>
      </c>
      <c r="X67" s="9">
        <v>686.06190000000004</v>
      </c>
      <c r="Y67" s="9">
        <v>718.83540000000005</v>
      </c>
      <c r="Z67" s="9">
        <v>1711.81</v>
      </c>
      <c r="AA67" s="9">
        <v>1004.9227</v>
      </c>
      <c r="AB67" s="9">
        <v>4070.2051999999999</v>
      </c>
      <c r="AC67" s="9">
        <v>20982.045699999999</v>
      </c>
      <c r="AD67" s="9">
        <v>4428.3316000000004</v>
      </c>
      <c r="AE67" s="9">
        <v>2178.8344999999999</v>
      </c>
      <c r="AF67" s="9">
        <v>1355.9005999999999</v>
      </c>
      <c r="AG67" s="9">
        <v>1453.6088999999999</v>
      </c>
      <c r="AH67" s="9">
        <v>880.46429999999998</v>
      </c>
      <c r="AI67" s="9">
        <v>1620.4711</v>
      </c>
      <c r="AJ67" s="9">
        <v>2691.9675999999999</v>
      </c>
      <c r="AK67" s="9">
        <v>82.223600000000005</v>
      </c>
      <c r="AL67" s="9">
        <v>14691.8022</v>
      </c>
      <c r="AM67" s="9">
        <v>2842.1217000000001</v>
      </c>
      <c r="AN67" s="9">
        <v>24.084199999999999</v>
      </c>
      <c r="AO67" s="9">
        <v>122.0942</v>
      </c>
      <c r="AP67" s="9">
        <v>117.0894</v>
      </c>
      <c r="AQ67" s="9">
        <v>1093.7175999999999</v>
      </c>
      <c r="AR67" s="9">
        <v>125.62860000000001</v>
      </c>
      <c r="AS67" s="9">
        <v>294.76100000000002</v>
      </c>
      <c r="AT67" s="9">
        <v>1798.03</v>
      </c>
      <c r="AU67" s="9">
        <v>6417.5267000000003</v>
      </c>
      <c r="AV67" s="9">
        <v>1274.6931</v>
      </c>
      <c r="AW67" s="9">
        <v>3315.8243000000002</v>
      </c>
      <c r="AX67" s="9">
        <v>2951.0401999999999</v>
      </c>
      <c r="AY67" s="9">
        <v>2965.2579999999998</v>
      </c>
      <c r="AZ67" s="9">
        <v>286.50869999999998</v>
      </c>
      <c r="BA67" s="9">
        <v>1470.4704999999999</v>
      </c>
      <c r="BB67" s="9">
        <v>309.49790000000002</v>
      </c>
      <c r="BC67" s="9">
        <v>5534.6496999999999</v>
      </c>
      <c r="BD67" s="11">
        <v>18107.9424</v>
      </c>
    </row>
    <row r="68" spans="1:56" s="1" customFormat="1" ht="20.149999999999999" customHeight="1">
      <c r="A68" s="84"/>
      <c r="B68" s="8" t="s">
        <v>140</v>
      </c>
      <c r="C68" s="12">
        <v>8708.7451000000001</v>
      </c>
      <c r="D68" s="12">
        <v>3505.8445999999999</v>
      </c>
      <c r="E68" s="12">
        <v>8243.5535</v>
      </c>
      <c r="F68" s="12">
        <v>5155.8597</v>
      </c>
      <c r="G68" s="12">
        <v>3977.1623</v>
      </c>
      <c r="H68" s="12">
        <v>23255.199700000001</v>
      </c>
      <c r="I68" s="12">
        <v>3313.1116999999999</v>
      </c>
      <c r="J68" s="12">
        <v>6.7199999999999996E-2</v>
      </c>
      <c r="K68" s="12">
        <v>56159.543799999999</v>
      </c>
      <c r="L68" s="12">
        <v>6674.8648999999996</v>
      </c>
      <c r="M68" s="12">
        <v>518.66250000000002</v>
      </c>
      <c r="N68" s="12">
        <v>3316.1624999999999</v>
      </c>
      <c r="O68" s="12">
        <v>3466.95</v>
      </c>
      <c r="P68" s="12">
        <v>538.9</v>
      </c>
      <c r="Q68" s="12">
        <v>2209.71</v>
      </c>
      <c r="R68" s="13" t="s">
        <v>80</v>
      </c>
      <c r="S68" s="13" t="s">
        <v>80</v>
      </c>
      <c r="T68" s="12">
        <v>16725.249899999999</v>
      </c>
      <c r="U68" s="12">
        <v>14344.8244</v>
      </c>
      <c r="V68" s="12">
        <v>333.85649999999998</v>
      </c>
      <c r="W68" s="12">
        <v>1060.8467000000001</v>
      </c>
      <c r="X68" s="12">
        <v>1056.0172</v>
      </c>
      <c r="Y68" s="12">
        <v>714.64940000000001</v>
      </c>
      <c r="Z68" s="12">
        <v>4882.5450000000001</v>
      </c>
      <c r="AA68" s="12">
        <v>684.81349999999998</v>
      </c>
      <c r="AB68" s="12">
        <v>2708.1145000000001</v>
      </c>
      <c r="AC68" s="12">
        <v>25785.6672</v>
      </c>
      <c r="AD68" s="12">
        <v>6455.9008000000003</v>
      </c>
      <c r="AE68" s="12">
        <v>1362.4924000000001</v>
      </c>
      <c r="AF68" s="12">
        <v>648.30920000000003</v>
      </c>
      <c r="AG68" s="12">
        <v>383.10610000000003</v>
      </c>
      <c r="AH68" s="12">
        <v>27.9131</v>
      </c>
      <c r="AI68" s="13" t="s">
        <v>80</v>
      </c>
      <c r="AJ68" s="13" t="s">
        <v>80</v>
      </c>
      <c r="AK68" s="12">
        <v>239.2259</v>
      </c>
      <c r="AL68" s="12">
        <v>9116.9475000000002</v>
      </c>
      <c r="AM68" s="12">
        <v>1440.7369000000001</v>
      </c>
      <c r="AN68" s="12">
        <v>518.66250000000002</v>
      </c>
      <c r="AO68" s="12">
        <v>3284.8625000000002</v>
      </c>
      <c r="AP68" s="13" t="s">
        <v>80</v>
      </c>
      <c r="AQ68" s="13" t="s">
        <v>80</v>
      </c>
      <c r="AR68" s="12">
        <v>2183.5101</v>
      </c>
      <c r="AS68" s="13" t="s">
        <v>80</v>
      </c>
      <c r="AT68" s="12">
        <v>347.0093</v>
      </c>
      <c r="AU68" s="12">
        <v>7774.7812999999996</v>
      </c>
      <c r="AV68" s="12">
        <v>9877.7144000000008</v>
      </c>
      <c r="AW68" s="12">
        <v>5270.3869000000004</v>
      </c>
      <c r="AX68" s="12">
        <v>5010.8764000000001</v>
      </c>
      <c r="AY68" s="12">
        <v>2676.4212000000002</v>
      </c>
      <c r="AZ68" s="12">
        <v>874.34</v>
      </c>
      <c r="BA68" s="12">
        <v>10456.0679</v>
      </c>
      <c r="BB68" s="12">
        <v>2624.3683999999998</v>
      </c>
      <c r="BC68" s="12">
        <v>11479.3963</v>
      </c>
      <c r="BD68" s="14">
        <v>48269.571499999998</v>
      </c>
    </row>
    <row r="69" spans="1:56" s="1" customFormat="1" ht="20.149999999999999" customHeight="1">
      <c r="A69" s="84"/>
      <c r="B69" s="8" t="s">
        <v>141</v>
      </c>
      <c r="C69" s="9">
        <v>43.664400000000001</v>
      </c>
      <c r="D69" s="9">
        <v>43.325499999999998</v>
      </c>
      <c r="E69" s="9">
        <v>72.442700000000002</v>
      </c>
      <c r="F69" s="9">
        <v>87.995099999999994</v>
      </c>
      <c r="G69" s="9">
        <v>261.99270000000001</v>
      </c>
      <c r="H69" s="9">
        <v>433.90069999999997</v>
      </c>
      <c r="I69" s="9">
        <v>6.9199000000000002</v>
      </c>
      <c r="J69" s="9">
        <v>13.0989</v>
      </c>
      <c r="K69" s="9">
        <v>963.33989999999994</v>
      </c>
      <c r="L69" s="9">
        <v>101.8245</v>
      </c>
      <c r="M69" s="9">
        <v>34.577500000000001</v>
      </c>
      <c r="N69" s="10" t="s">
        <v>80</v>
      </c>
      <c r="O69" s="9">
        <v>70.088700000000003</v>
      </c>
      <c r="P69" s="10" t="s">
        <v>80</v>
      </c>
      <c r="Q69" s="10" t="s">
        <v>80</v>
      </c>
      <c r="R69" s="10" t="s">
        <v>80</v>
      </c>
      <c r="S69" s="10" t="s">
        <v>80</v>
      </c>
      <c r="T69" s="9">
        <v>206.4907</v>
      </c>
      <c r="U69" s="9">
        <v>27.999600000000001</v>
      </c>
      <c r="V69" s="9">
        <v>13.4908</v>
      </c>
      <c r="W69" s="9">
        <v>22.557500000000001</v>
      </c>
      <c r="X69" s="9">
        <v>27.400300000000001</v>
      </c>
      <c r="Y69" s="9">
        <v>81.580399999999997</v>
      </c>
      <c r="Z69" s="9">
        <v>135.10980000000001</v>
      </c>
      <c r="AA69" s="9">
        <v>2.1547000000000001</v>
      </c>
      <c r="AB69" s="9">
        <v>4.0789999999999997</v>
      </c>
      <c r="AC69" s="9">
        <v>314.37209999999999</v>
      </c>
      <c r="AD69" s="9">
        <v>94.333399999999997</v>
      </c>
      <c r="AE69" s="9">
        <v>4.8230000000000004</v>
      </c>
      <c r="AF69" s="9">
        <v>130.66569999999999</v>
      </c>
      <c r="AG69" s="9">
        <v>53.7301</v>
      </c>
      <c r="AH69" s="9">
        <v>9.0104000000000006</v>
      </c>
      <c r="AI69" s="10" t="s">
        <v>80</v>
      </c>
      <c r="AJ69" s="10" t="s">
        <v>80</v>
      </c>
      <c r="AK69" s="10" t="s">
        <v>80</v>
      </c>
      <c r="AL69" s="9">
        <v>292.56259999999997</v>
      </c>
      <c r="AM69" s="9">
        <v>38.735500000000002</v>
      </c>
      <c r="AN69" s="9">
        <v>36.3384</v>
      </c>
      <c r="AO69" s="9">
        <v>16.601500000000001</v>
      </c>
      <c r="AP69" s="9">
        <v>9.4037000000000006</v>
      </c>
      <c r="AQ69" s="9">
        <v>96.846699999999998</v>
      </c>
      <c r="AR69" s="9">
        <v>15.0327</v>
      </c>
      <c r="AS69" s="9">
        <v>1.0365</v>
      </c>
      <c r="AT69" s="9">
        <v>0.2545</v>
      </c>
      <c r="AU69" s="9">
        <v>214.24950000000001</v>
      </c>
      <c r="AV69" s="9">
        <v>60.8093</v>
      </c>
      <c r="AW69" s="9">
        <v>33.7727</v>
      </c>
      <c r="AX69" s="9">
        <v>515.73239999999998</v>
      </c>
      <c r="AY69" s="9">
        <v>86.678299999999993</v>
      </c>
      <c r="AZ69" s="9">
        <v>145.68440000000001</v>
      </c>
      <c r="BA69" s="9">
        <v>111.9615</v>
      </c>
      <c r="BB69" s="9">
        <v>5.4378000000000002</v>
      </c>
      <c r="BC69" s="9">
        <v>0.8024</v>
      </c>
      <c r="BD69" s="11">
        <v>960.87879999999996</v>
      </c>
    </row>
    <row r="70" spans="1:56" s="1" customFormat="1" ht="20.149999999999999" customHeight="1">
      <c r="A70" s="84"/>
      <c r="B70" s="8" t="s">
        <v>142</v>
      </c>
      <c r="C70" s="12">
        <v>86.197299999999998</v>
      </c>
      <c r="D70" s="12">
        <v>90</v>
      </c>
      <c r="E70" s="12">
        <v>206.48779999999999</v>
      </c>
      <c r="F70" s="12">
        <v>9.9234000000000009</v>
      </c>
      <c r="G70" s="12">
        <v>34.800400000000003</v>
      </c>
      <c r="H70" s="12">
        <v>77.389300000000006</v>
      </c>
      <c r="I70" s="13" t="s">
        <v>80</v>
      </c>
      <c r="J70" s="13" t="s">
        <v>80</v>
      </c>
      <c r="K70" s="12">
        <v>504.79820000000001</v>
      </c>
      <c r="L70" s="12">
        <v>383.27480000000003</v>
      </c>
      <c r="M70" s="12">
        <v>30.275099999999998</v>
      </c>
      <c r="N70" s="12">
        <v>78.014300000000006</v>
      </c>
      <c r="O70" s="12">
        <v>39.888800000000003</v>
      </c>
      <c r="P70" s="13" t="s">
        <v>80</v>
      </c>
      <c r="Q70" s="13" t="s">
        <v>80</v>
      </c>
      <c r="R70" s="13" t="s">
        <v>80</v>
      </c>
      <c r="S70" s="13" t="s">
        <v>80</v>
      </c>
      <c r="T70" s="12">
        <v>531.45299999999997</v>
      </c>
      <c r="U70" s="12">
        <v>395.32139999999998</v>
      </c>
      <c r="V70" s="12">
        <v>1.4521999999999999</v>
      </c>
      <c r="W70" s="12">
        <v>152.3845</v>
      </c>
      <c r="X70" s="12">
        <v>68.0167</v>
      </c>
      <c r="Y70" s="12">
        <v>7.3803000000000001</v>
      </c>
      <c r="Z70" s="12">
        <v>26.1374</v>
      </c>
      <c r="AA70" s="13" t="s">
        <v>80</v>
      </c>
      <c r="AB70" s="12">
        <v>7.8697999999999997</v>
      </c>
      <c r="AC70" s="12">
        <v>658.56230000000005</v>
      </c>
      <c r="AD70" s="12">
        <v>126.3203</v>
      </c>
      <c r="AE70" s="12">
        <v>32.247599999999998</v>
      </c>
      <c r="AF70" s="12">
        <v>94.858800000000002</v>
      </c>
      <c r="AG70" s="12">
        <v>59.4208</v>
      </c>
      <c r="AH70" s="13" t="s">
        <v>80</v>
      </c>
      <c r="AI70" s="13" t="s">
        <v>80</v>
      </c>
      <c r="AJ70" s="13" t="s">
        <v>80</v>
      </c>
      <c r="AK70" s="12">
        <v>6.9154999999999998</v>
      </c>
      <c r="AL70" s="12">
        <v>319.76299999999998</v>
      </c>
      <c r="AM70" s="12">
        <v>29.704499999999999</v>
      </c>
      <c r="AN70" s="12">
        <v>30.362300000000001</v>
      </c>
      <c r="AO70" s="12">
        <v>82.484300000000005</v>
      </c>
      <c r="AP70" s="12">
        <v>39.908299999999997</v>
      </c>
      <c r="AQ70" s="12">
        <v>2.4502999999999999</v>
      </c>
      <c r="AR70" s="12">
        <v>12.2942</v>
      </c>
      <c r="AS70" s="13" t="s">
        <v>80</v>
      </c>
      <c r="AT70" s="13" t="s">
        <v>80</v>
      </c>
      <c r="AU70" s="12">
        <v>197.2039</v>
      </c>
      <c r="AV70" s="12">
        <v>81.357500000000002</v>
      </c>
      <c r="AW70" s="12">
        <v>195.28890000000001</v>
      </c>
      <c r="AX70" s="12">
        <v>334.47329999999999</v>
      </c>
      <c r="AY70" s="12">
        <v>114.5371</v>
      </c>
      <c r="AZ70" s="12">
        <v>106.453</v>
      </c>
      <c r="BA70" s="12">
        <v>56.579000000000001</v>
      </c>
      <c r="BB70" s="12">
        <v>0.53169999999999995</v>
      </c>
      <c r="BC70" s="13" t="s">
        <v>80</v>
      </c>
      <c r="BD70" s="14">
        <v>889.22050000000002</v>
      </c>
    </row>
    <row r="71" spans="1:56" s="1" customFormat="1" ht="20.149999999999999" customHeight="1">
      <c r="A71" s="84"/>
      <c r="B71" s="8" t="s">
        <v>143</v>
      </c>
      <c r="C71" s="9">
        <v>185.04079999999999</v>
      </c>
      <c r="D71" s="10" t="s">
        <v>80</v>
      </c>
      <c r="E71" s="10" t="s">
        <v>80</v>
      </c>
      <c r="F71" s="10" t="s">
        <v>80</v>
      </c>
      <c r="G71" s="10" t="s">
        <v>80</v>
      </c>
      <c r="H71" s="10" t="s">
        <v>80</v>
      </c>
      <c r="I71" s="10" t="s">
        <v>80</v>
      </c>
      <c r="J71" s="10" t="s">
        <v>80</v>
      </c>
      <c r="K71" s="9">
        <v>185.04079999999999</v>
      </c>
      <c r="L71" s="9">
        <v>680.84289999999999</v>
      </c>
      <c r="M71" s="10" t="s">
        <v>80</v>
      </c>
      <c r="N71" s="10" t="s">
        <v>80</v>
      </c>
      <c r="O71" s="10" t="s">
        <v>80</v>
      </c>
      <c r="P71" s="10" t="s">
        <v>80</v>
      </c>
      <c r="Q71" s="10" t="s">
        <v>80</v>
      </c>
      <c r="R71" s="10" t="s">
        <v>80</v>
      </c>
      <c r="S71" s="10" t="s">
        <v>80</v>
      </c>
      <c r="T71" s="9">
        <v>680.84289999999999</v>
      </c>
      <c r="U71" s="9">
        <v>1309.0300999999999</v>
      </c>
      <c r="V71" s="9">
        <v>1.26E-2</v>
      </c>
      <c r="W71" s="9">
        <v>123.5547</v>
      </c>
      <c r="X71" s="10" t="s">
        <v>80</v>
      </c>
      <c r="Y71" s="9">
        <v>732.09580000000005</v>
      </c>
      <c r="Z71" s="9">
        <v>2.4199999999999999E-2</v>
      </c>
      <c r="AA71" s="10" t="s">
        <v>80</v>
      </c>
      <c r="AB71" s="10" t="s">
        <v>80</v>
      </c>
      <c r="AC71" s="9">
        <v>2164.7174</v>
      </c>
      <c r="AD71" s="9">
        <v>580.18179999999995</v>
      </c>
      <c r="AE71" s="10" t="s">
        <v>80</v>
      </c>
      <c r="AF71" s="10" t="s">
        <v>80</v>
      </c>
      <c r="AG71" s="10" t="s">
        <v>80</v>
      </c>
      <c r="AH71" s="10" t="s">
        <v>80</v>
      </c>
      <c r="AI71" s="10" t="s">
        <v>80</v>
      </c>
      <c r="AJ71" s="10" t="s">
        <v>80</v>
      </c>
      <c r="AK71" s="10" t="s">
        <v>80</v>
      </c>
      <c r="AL71" s="9">
        <v>580.18179999999995</v>
      </c>
      <c r="AM71" s="9">
        <v>152.92869999999999</v>
      </c>
      <c r="AN71" s="10" t="s">
        <v>80</v>
      </c>
      <c r="AO71" s="10" t="s">
        <v>80</v>
      </c>
      <c r="AP71" s="10" t="s">
        <v>80</v>
      </c>
      <c r="AQ71" s="10" t="s">
        <v>80</v>
      </c>
      <c r="AR71" s="10" t="s">
        <v>80</v>
      </c>
      <c r="AS71" s="10" t="s">
        <v>80</v>
      </c>
      <c r="AT71" s="10" t="s">
        <v>80</v>
      </c>
      <c r="AU71" s="9">
        <v>152.92869999999999</v>
      </c>
      <c r="AV71" s="10" t="s">
        <v>80</v>
      </c>
      <c r="AW71" s="10" t="s">
        <v>80</v>
      </c>
      <c r="AX71" s="9">
        <v>150</v>
      </c>
      <c r="AY71" s="10" t="s">
        <v>80</v>
      </c>
      <c r="AZ71" s="10" t="s">
        <v>80</v>
      </c>
      <c r="BA71" s="10" t="s">
        <v>80</v>
      </c>
      <c r="BB71" s="10" t="s">
        <v>80</v>
      </c>
      <c r="BC71" s="10" t="s">
        <v>80</v>
      </c>
      <c r="BD71" s="11">
        <v>150</v>
      </c>
    </row>
    <row r="72" spans="1:56" s="1" customFormat="1" ht="20.149999999999999" customHeight="1">
      <c r="A72" s="84"/>
      <c r="B72" s="8" t="s">
        <v>144</v>
      </c>
      <c r="C72" s="12">
        <v>4.0053000000000001</v>
      </c>
      <c r="D72" s="12">
        <v>45.493400000000001</v>
      </c>
      <c r="E72" s="12">
        <v>359.06700000000001</v>
      </c>
      <c r="F72" s="12">
        <v>4.7450999999999999</v>
      </c>
      <c r="G72" s="12">
        <v>76.135300000000001</v>
      </c>
      <c r="H72" s="12">
        <v>37.171900000000001</v>
      </c>
      <c r="I72" s="13" t="s">
        <v>80</v>
      </c>
      <c r="J72" s="13" t="s">
        <v>80</v>
      </c>
      <c r="K72" s="12">
        <v>526.61800000000005</v>
      </c>
      <c r="L72" s="12">
        <v>578.98620000000005</v>
      </c>
      <c r="M72" s="12">
        <v>139.6585</v>
      </c>
      <c r="N72" s="12">
        <v>210.79140000000001</v>
      </c>
      <c r="O72" s="13" t="s">
        <v>80</v>
      </c>
      <c r="P72" s="13" t="s">
        <v>80</v>
      </c>
      <c r="Q72" s="13" t="s">
        <v>80</v>
      </c>
      <c r="R72" s="13" t="s">
        <v>80</v>
      </c>
      <c r="S72" s="13" t="s">
        <v>80</v>
      </c>
      <c r="T72" s="12">
        <v>929.43610000000001</v>
      </c>
      <c r="U72" s="12">
        <v>639.76790000000005</v>
      </c>
      <c r="V72" s="12">
        <v>4.5952000000000002</v>
      </c>
      <c r="W72" s="12">
        <v>35.714100000000002</v>
      </c>
      <c r="X72" s="12">
        <v>155.7869</v>
      </c>
      <c r="Y72" s="12">
        <v>162.4752</v>
      </c>
      <c r="Z72" s="12">
        <v>148.28469999999999</v>
      </c>
      <c r="AA72" s="12">
        <v>0.2213</v>
      </c>
      <c r="AB72" s="12">
        <v>14.4671</v>
      </c>
      <c r="AC72" s="12">
        <v>1161.3124</v>
      </c>
      <c r="AD72" s="12">
        <v>179.6224</v>
      </c>
      <c r="AE72" s="12">
        <v>1.3928</v>
      </c>
      <c r="AF72" s="12">
        <v>37.906300000000002</v>
      </c>
      <c r="AG72" s="13" t="s">
        <v>80</v>
      </c>
      <c r="AH72" s="13" t="s">
        <v>80</v>
      </c>
      <c r="AI72" s="12">
        <v>7.5033000000000003</v>
      </c>
      <c r="AJ72" s="13" t="s">
        <v>80</v>
      </c>
      <c r="AK72" s="12">
        <v>140.61179999999999</v>
      </c>
      <c r="AL72" s="12">
        <v>367.03660000000002</v>
      </c>
      <c r="AM72" s="12">
        <v>7.1089000000000002</v>
      </c>
      <c r="AN72" s="12">
        <v>141.0035</v>
      </c>
      <c r="AO72" s="12">
        <v>211.8288</v>
      </c>
      <c r="AP72" s="12">
        <v>2.5270999999999999</v>
      </c>
      <c r="AQ72" s="12">
        <v>9.7199999999999995E-2</v>
      </c>
      <c r="AR72" s="12">
        <v>4.4710999999999999</v>
      </c>
      <c r="AS72" s="13" t="s">
        <v>80</v>
      </c>
      <c r="AT72" s="13" t="s">
        <v>80</v>
      </c>
      <c r="AU72" s="12">
        <v>367.03660000000002</v>
      </c>
      <c r="AV72" s="12">
        <v>217.08529999999999</v>
      </c>
      <c r="AW72" s="12">
        <v>55.183500000000002</v>
      </c>
      <c r="AX72" s="12">
        <v>56.384</v>
      </c>
      <c r="AY72" s="12">
        <v>55.554299999999998</v>
      </c>
      <c r="AZ72" s="12">
        <v>4.7000000000000002E-3</v>
      </c>
      <c r="BA72" s="12">
        <v>20.999500000000001</v>
      </c>
      <c r="BB72" s="13" t="s">
        <v>80</v>
      </c>
      <c r="BC72" s="13" t="s">
        <v>80</v>
      </c>
      <c r="BD72" s="14">
        <v>405.21129999999999</v>
      </c>
    </row>
    <row r="73" spans="1:56" s="1" customFormat="1" ht="20.149999999999999" customHeight="1">
      <c r="A73" s="84"/>
      <c r="B73" s="8" t="s">
        <v>145</v>
      </c>
      <c r="C73" s="9">
        <v>29277.2392</v>
      </c>
      <c r="D73" s="9">
        <v>7088.6772000000001</v>
      </c>
      <c r="E73" s="9">
        <v>16067.292299999999</v>
      </c>
      <c r="F73" s="9">
        <v>6019.4243999999999</v>
      </c>
      <c r="G73" s="9">
        <v>5216.2259000000004</v>
      </c>
      <c r="H73" s="9">
        <v>5891.2947000000004</v>
      </c>
      <c r="I73" s="9">
        <v>33049.5052</v>
      </c>
      <c r="J73" s="9">
        <v>1.24E-2</v>
      </c>
      <c r="K73" s="9">
        <v>102609.6713</v>
      </c>
      <c r="L73" s="9">
        <v>26492.462200000002</v>
      </c>
      <c r="M73" s="9">
        <v>27.75</v>
      </c>
      <c r="N73" s="9">
        <v>3027.75</v>
      </c>
      <c r="O73" s="9">
        <v>83.25</v>
      </c>
      <c r="P73" s="9">
        <v>3147.6673000000001</v>
      </c>
      <c r="Q73" s="9">
        <v>572.75</v>
      </c>
      <c r="R73" s="10" t="s">
        <v>80</v>
      </c>
      <c r="S73" s="10" t="s">
        <v>80</v>
      </c>
      <c r="T73" s="9">
        <v>33351.629500000003</v>
      </c>
      <c r="U73" s="9">
        <v>36496.717600000004</v>
      </c>
      <c r="V73" s="9">
        <v>6480.2124000000003</v>
      </c>
      <c r="W73" s="9">
        <v>7268.3272999999999</v>
      </c>
      <c r="X73" s="9">
        <v>2464.2640999999999</v>
      </c>
      <c r="Y73" s="9">
        <v>3664.4690999999998</v>
      </c>
      <c r="Z73" s="9">
        <v>6695.8717999999999</v>
      </c>
      <c r="AA73" s="9">
        <v>1698.7482</v>
      </c>
      <c r="AB73" s="9">
        <v>6205.1516000000001</v>
      </c>
      <c r="AC73" s="9">
        <v>70973.762100000007</v>
      </c>
      <c r="AD73" s="9">
        <v>9266.6872000000003</v>
      </c>
      <c r="AE73" s="9">
        <v>775.72040000000004</v>
      </c>
      <c r="AF73" s="9">
        <v>1508.4583</v>
      </c>
      <c r="AG73" s="9">
        <v>1033.1931999999999</v>
      </c>
      <c r="AH73" s="9">
        <v>1223.7261000000001</v>
      </c>
      <c r="AI73" s="9">
        <v>1970.2111</v>
      </c>
      <c r="AJ73" s="9">
        <v>970.87450000000001</v>
      </c>
      <c r="AK73" s="9">
        <v>287.75450000000001</v>
      </c>
      <c r="AL73" s="9">
        <v>17036.6253</v>
      </c>
      <c r="AM73" s="9">
        <v>2163.4996000000001</v>
      </c>
      <c r="AN73" s="9">
        <v>289.49149999999997</v>
      </c>
      <c r="AO73" s="9">
        <v>368.88189999999997</v>
      </c>
      <c r="AP73" s="9">
        <v>327.45600000000002</v>
      </c>
      <c r="AQ73" s="9">
        <v>3705.3346000000001</v>
      </c>
      <c r="AR73" s="9">
        <v>998.21709999999996</v>
      </c>
      <c r="AS73" s="9">
        <v>3419.7855</v>
      </c>
      <c r="AT73" s="9">
        <v>367.12400000000002</v>
      </c>
      <c r="AU73" s="9">
        <v>11639.790199999999</v>
      </c>
      <c r="AV73" s="9">
        <v>8656.6959999999999</v>
      </c>
      <c r="AW73" s="9">
        <v>5729.6962000000003</v>
      </c>
      <c r="AX73" s="9">
        <v>8903.2891</v>
      </c>
      <c r="AY73" s="9">
        <v>4847.5502999999999</v>
      </c>
      <c r="AZ73" s="9">
        <v>4446.5429000000004</v>
      </c>
      <c r="BA73" s="9">
        <v>8902.3799999999992</v>
      </c>
      <c r="BB73" s="9">
        <v>10530.4486</v>
      </c>
      <c r="BC73" s="9">
        <v>14888.027400000001</v>
      </c>
      <c r="BD73" s="11">
        <v>66904.630499999999</v>
      </c>
    </row>
    <row r="74" spans="1:56" s="1" customFormat="1" ht="20.149999999999999" customHeight="1">
      <c r="A74" s="84"/>
      <c r="B74" s="8" t="s">
        <v>146</v>
      </c>
      <c r="C74" s="12">
        <v>130.84540000000001</v>
      </c>
      <c r="D74" s="12">
        <v>226.08510000000001</v>
      </c>
      <c r="E74" s="12">
        <v>426.02550000000002</v>
      </c>
      <c r="F74" s="12">
        <v>310.15199999999999</v>
      </c>
      <c r="G74" s="12">
        <v>84.695700000000002</v>
      </c>
      <c r="H74" s="12">
        <v>164.26310000000001</v>
      </c>
      <c r="I74" s="12">
        <v>6.9108999999999998</v>
      </c>
      <c r="J74" s="12">
        <v>2.4</v>
      </c>
      <c r="K74" s="12">
        <v>1351.3777</v>
      </c>
      <c r="L74" s="12">
        <v>1240.7146</v>
      </c>
      <c r="M74" s="12">
        <v>198.31</v>
      </c>
      <c r="N74" s="12">
        <v>60</v>
      </c>
      <c r="O74" s="13" t="s">
        <v>80</v>
      </c>
      <c r="P74" s="13" t="s">
        <v>80</v>
      </c>
      <c r="Q74" s="13" t="s">
        <v>80</v>
      </c>
      <c r="R74" s="13" t="s">
        <v>80</v>
      </c>
      <c r="S74" s="13" t="s">
        <v>80</v>
      </c>
      <c r="T74" s="12">
        <v>1499.0246</v>
      </c>
      <c r="U74" s="13" t="s">
        <v>80</v>
      </c>
      <c r="V74" s="13" t="s">
        <v>80</v>
      </c>
      <c r="W74" s="12">
        <v>35.504899999999999</v>
      </c>
      <c r="X74" s="12">
        <v>783.60530000000006</v>
      </c>
      <c r="Y74" s="12">
        <v>129.91149999999999</v>
      </c>
      <c r="Z74" s="12">
        <v>564.6386</v>
      </c>
      <c r="AA74" s="12">
        <v>390.54500000000002</v>
      </c>
      <c r="AB74" s="13" t="s">
        <v>80</v>
      </c>
      <c r="AC74" s="12">
        <v>1904.2053000000001</v>
      </c>
      <c r="AD74" s="12">
        <v>261.66120000000001</v>
      </c>
      <c r="AE74" s="12">
        <v>0.29749999999999999</v>
      </c>
      <c r="AF74" s="12">
        <v>0.4955</v>
      </c>
      <c r="AG74" s="13" t="s">
        <v>80</v>
      </c>
      <c r="AH74" s="13" t="s">
        <v>80</v>
      </c>
      <c r="AI74" s="12">
        <v>50.054200000000002</v>
      </c>
      <c r="AJ74" s="13" t="s">
        <v>80</v>
      </c>
      <c r="AK74" s="12">
        <v>0.6915</v>
      </c>
      <c r="AL74" s="12">
        <v>313.19990000000001</v>
      </c>
      <c r="AM74" s="12">
        <v>348.4015</v>
      </c>
      <c r="AN74" s="12">
        <v>138.31</v>
      </c>
      <c r="AO74" s="13" t="s">
        <v>80</v>
      </c>
      <c r="AP74" s="13" t="s">
        <v>80</v>
      </c>
      <c r="AQ74" s="13" t="s">
        <v>80</v>
      </c>
      <c r="AR74" s="12">
        <v>2.9571999999999998</v>
      </c>
      <c r="AS74" s="13" t="s">
        <v>80</v>
      </c>
      <c r="AT74" s="13" t="s">
        <v>80</v>
      </c>
      <c r="AU74" s="12">
        <v>489.6687</v>
      </c>
      <c r="AV74" s="12">
        <v>275.35250000000002</v>
      </c>
      <c r="AW74" s="12">
        <v>142.99959999999999</v>
      </c>
      <c r="AX74" s="12">
        <v>195.17789999999999</v>
      </c>
      <c r="AY74" s="12">
        <v>283.9504</v>
      </c>
      <c r="AZ74" s="12">
        <v>55</v>
      </c>
      <c r="BA74" s="12">
        <v>225.416</v>
      </c>
      <c r="BB74" s="12">
        <v>73.063000000000002</v>
      </c>
      <c r="BC74" s="13" t="s">
        <v>80</v>
      </c>
      <c r="BD74" s="14">
        <v>1250.9594</v>
      </c>
    </row>
    <row r="75" spans="1:56" s="1" customFormat="1" ht="20.149999999999999" customHeight="1">
      <c r="A75" s="84"/>
      <c r="B75" s="8" t="s">
        <v>147</v>
      </c>
      <c r="C75" s="9">
        <v>20.715599999999998</v>
      </c>
      <c r="D75" s="9">
        <v>2.6549999999999998</v>
      </c>
      <c r="E75" s="9">
        <v>4.2324999999999999</v>
      </c>
      <c r="F75" s="9">
        <v>1.7516</v>
      </c>
      <c r="G75" s="9">
        <v>1.5398000000000001</v>
      </c>
      <c r="H75" s="9">
        <v>79.436000000000007</v>
      </c>
      <c r="I75" s="9">
        <v>0.16500000000000001</v>
      </c>
      <c r="J75" s="9">
        <v>0.14960000000000001</v>
      </c>
      <c r="K75" s="9">
        <v>110.6451</v>
      </c>
      <c r="L75" s="10" t="s">
        <v>80</v>
      </c>
      <c r="M75" s="10" t="s">
        <v>80</v>
      </c>
      <c r="N75" s="10" t="s">
        <v>80</v>
      </c>
      <c r="O75" s="10" t="s">
        <v>80</v>
      </c>
      <c r="P75" s="10" t="s">
        <v>80</v>
      </c>
      <c r="Q75" s="10" t="s">
        <v>80</v>
      </c>
      <c r="R75" s="10" t="s">
        <v>80</v>
      </c>
      <c r="S75" s="10" t="s">
        <v>80</v>
      </c>
      <c r="T75" s="10" t="s">
        <v>80</v>
      </c>
      <c r="U75" s="9">
        <v>4.9321999999999999</v>
      </c>
      <c r="V75" s="9">
        <v>18.3337</v>
      </c>
      <c r="W75" s="9">
        <v>18.111599999999999</v>
      </c>
      <c r="X75" s="9">
        <v>10.6616</v>
      </c>
      <c r="Y75" s="10" t="s">
        <v>80</v>
      </c>
      <c r="Z75" s="10" t="s">
        <v>80</v>
      </c>
      <c r="AA75" s="10" t="s">
        <v>80</v>
      </c>
      <c r="AB75" s="10" t="s">
        <v>80</v>
      </c>
      <c r="AC75" s="9">
        <v>52.039099999999998</v>
      </c>
      <c r="AD75" s="9">
        <v>0.87690000000000001</v>
      </c>
      <c r="AE75" s="10" t="s">
        <v>80</v>
      </c>
      <c r="AF75" s="10" t="s">
        <v>80</v>
      </c>
      <c r="AG75" s="10" t="s">
        <v>80</v>
      </c>
      <c r="AH75" s="10" t="s">
        <v>80</v>
      </c>
      <c r="AI75" s="10" t="s">
        <v>80</v>
      </c>
      <c r="AJ75" s="10" t="s">
        <v>80</v>
      </c>
      <c r="AK75" s="10" t="s">
        <v>80</v>
      </c>
      <c r="AL75" s="9">
        <v>0.87690000000000001</v>
      </c>
      <c r="AM75" s="9">
        <v>1.46E-2</v>
      </c>
      <c r="AN75" s="10" t="s">
        <v>80</v>
      </c>
      <c r="AO75" s="10" t="s">
        <v>80</v>
      </c>
      <c r="AP75" s="10" t="s">
        <v>80</v>
      </c>
      <c r="AQ75" s="10" t="s">
        <v>80</v>
      </c>
      <c r="AR75" s="9">
        <v>8.2900000000000001E-2</v>
      </c>
      <c r="AS75" s="10" t="s">
        <v>80</v>
      </c>
      <c r="AT75" s="10" t="s">
        <v>80</v>
      </c>
      <c r="AU75" s="9">
        <v>9.7500000000000003E-2</v>
      </c>
      <c r="AV75" s="10" t="s">
        <v>80</v>
      </c>
      <c r="AW75" s="9">
        <v>52.994999999999997</v>
      </c>
      <c r="AX75" s="9">
        <v>28.289000000000001</v>
      </c>
      <c r="AY75" s="9">
        <v>25.9483</v>
      </c>
      <c r="AZ75" s="9">
        <v>59.685099999999998</v>
      </c>
      <c r="BA75" s="10" t="s">
        <v>80</v>
      </c>
      <c r="BB75" s="9">
        <v>0.4375</v>
      </c>
      <c r="BC75" s="9">
        <v>25.73</v>
      </c>
      <c r="BD75" s="11">
        <v>193.0849</v>
      </c>
    </row>
    <row r="76" spans="1:56" s="1" customFormat="1" ht="20.149999999999999" customHeight="1">
      <c r="A76" s="84"/>
      <c r="B76" s="8" t="s">
        <v>148</v>
      </c>
      <c r="C76" s="12">
        <v>14358.5165</v>
      </c>
      <c r="D76" s="12">
        <v>2965.5054</v>
      </c>
      <c r="E76" s="12">
        <v>816.9701</v>
      </c>
      <c r="F76" s="12">
        <v>771.01099999999997</v>
      </c>
      <c r="G76" s="12">
        <v>155.15299999999999</v>
      </c>
      <c r="H76" s="12">
        <v>4671.2924999999996</v>
      </c>
      <c r="I76" s="13" t="s">
        <v>80</v>
      </c>
      <c r="J76" s="13" t="s">
        <v>80</v>
      </c>
      <c r="K76" s="12">
        <v>23738.448499999999</v>
      </c>
      <c r="L76" s="12">
        <v>4222.8711999999996</v>
      </c>
      <c r="M76" s="12">
        <v>7.7671999999999999</v>
      </c>
      <c r="N76" s="12">
        <v>42.719900000000003</v>
      </c>
      <c r="O76" s="12">
        <v>42.719900000000003</v>
      </c>
      <c r="P76" s="13" t="s">
        <v>80</v>
      </c>
      <c r="Q76" s="13" t="s">
        <v>80</v>
      </c>
      <c r="R76" s="12">
        <v>2074.65</v>
      </c>
      <c r="S76" s="13" t="s">
        <v>80</v>
      </c>
      <c r="T76" s="12">
        <v>6390.7281999999996</v>
      </c>
      <c r="U76" s="12">
        <v>11855.3997</v>
      </c>
      <c r="V76" s="12">
        <v>153.15260000000001</v>
      </c>
      <c r="W76" s="12">
        <v>331.90960000000001</v>
      </c>
      <c r="X76" s="12">
        <v>129.43610000000001</v>
      </c>
      <c r="Y76" s="12">
        <v>320.97070000000002</v>
      </c>
      <c r="Z76" s="12">
        <v>1210.3960999999999</v>
      </c>
      <c r="AA76" s="12">
        <v>358.56209999999999</v>
      </c>
      <c r="AB76" s="12">
        <v>112.40989999999999</v>
      </c>
      <c r="AC76" s="12">
        <v>14472.236800000001</v>
      </c>
      <c r="AD76" s="12">
        <v>1288.7512999999999</v>
      </c>
      <c r="AE76" s="12">
        <v>69.361900000000006</v>
      </c>
      <c r="AF76" s="12">
        <v>1245.7967000000001</v>
      </c>
      <c r="AG76" s="12">
        <v>1703.6492000000001</v>
      </c>
      <c r="AH76" s="12">
        <v>718.69470000000001</v>
      </c>
      <c r="AI76" s="12">
        <v>2425.4612000000002</v>
      </c>
      <c r="AJ76" s="13" t="s">
        <v>80</v>
      </c>
      <c r="AK76" s="12">
        <v>41.493000000000002</v>
      </c>
      <c r="AL76" s="12">
        <v>7493.2079999999996</v>
      </c>
      <c r="AM76" s="12">
        <v>1122.1534999999999</v>
      </c>
      <c r="AN76" s="12">
        <v>33.383600000000001</v>
      </c>
      <c r="AO76" s="12">
        <v>74.287899999999993</v>
      </c>
      <c r="AP76" s="12">
        <v>42.718200000000003</v>
      </c>
      <c r="AQ76" s="13" t="s">
        <v>80</v>
      </c>
      <c r="AR76" s="12">
        <v>5.0362999999999998</v>
      </c>
      <c r="AS76" s="12">
        <v>2074.65</v>
      </c>
      <c r="AT76" s="13" t="s">
        <v>80</v>
      </c>
      <c r="AU76" s="12">
        <v>3352.2294999999999</v>
      </c>
      <c r="AV76" s="12">
        <v>3573.9108999999999</v>
      </c>
      <c r="AW76" s="12">
        <v>1434.6932999999999</v>
      </c>
      <c r="AX76" s="12">
        <v>2017.6976</v>
      </c>
      <c r="AY76" s="12">
        <v>1976.7911999999999</v>
      </c>
      <c r="AZ76" s="12">
        <v>1817.4024999999999</v>
      </c>
      <c r="BA76" s="12">
        <v>2389.663</v>
      </c>
      <c r="BB76" s="12">
        <v>450</v>
      </c>
      <c r="BC76" s="12">
        <v>140</v>
      </c>
      <c r="BD76" s="14">
        <v>13800.1585</v>
      </c>
    </row>
    <row r="77" spans="1:56" s="1" customFormat="1" ht="20.149999999999999" customHeight="1">
      <c r="A77" s="84"/>
      <c r="B77" s="8" t="s">
        <v>149</v>
      </c>
      <c r="C77" s="10" t="s">
        <v>80</v>
      </c>
      <c r="D77" s="10" t="s">
        <v>80</v>
      </c>
      <c r="E77" s="10" t="s">
        <v>80</v>
      </c>
      <c r="F77" s="10" t="s">
        <v>80</v>
      </c>
      <c r="G77" s="10" t="s">
        <v>80</v>
      </c>
      <c r="H77" s="9">
        <v>0.04</v>
      </c>
      <c r="I77" s="10" t="s">
        <v>80</v>
      </c>
      <c r="J77" s="10" t="s">
        <v>80</v>
      </c>
      <c r="K77" s="9">
        <v>0.04</v>
      </c>
      <c r="L77" s="10" t="s">
        <v>80</v>
      </c>
      <c r="M77" s="10" t="s">
        <v>80</v>
      </c>
      <c r="N77" s="10" t="s">
        <v>80</v>
      </c>
      <c r="O77" s="10" t="s">
        <v>80</v>
      </c>
      <c r="P77" s="10" t="s">
        <v>80</v>
      </c>
      <c r="Q77" s="10" t="s">
        <v>80</v>
      </c>
      <c r="R77" s="10" t="s">
        <v>80</v>
      </c>
      <c r="S77" s="10" t="s">
        <v>80</v>
      </c>
      <c r="T77" s="10" t="s">
        <v>80</v>
      </c>
      <c r="U77" s="10" t="s">
        <v>80</v>
      </c>
      <c r="V77" s="10" t="s">
        <v>80</v>
      </c>
      <c r="W77" s="10" t="s">
        <v>80</v>
      </c>
      <c r="X77" s="10" t="s">
        <v>80</v>
      </c>
      <c r="Y77" s="10" t="s">
        <v>80</v>
      </c>
      <c r="Z77" s="10" t="s">
        <v>80</v>
      </c>
      <c r="AA77" s="10" t="s">
        <v>80</v>
      </c>
      <c r="AB77" s="10" t="s">
        <v>80</v>
      </c>
      <c r="AC77" s="10" t="s">
        <v>80</v>
      </c>
      <c r="AD77" s="9">
        <v>0.08</v>
      </c>
      <c r="AE77" s="10" t="s">
        <v>80</v>
      </c>
      <c r="AF77" s="10" t="s">
        <v>80</v>
      </c>
      <c r="AG77" s="10" t="s">
        <v>80</v>
      </c>
      <c r="AH77" s="10" t="s">
        <v>80</v>
      </c>
      <c r="AI77" s="10" t="s">
        <v>80</v>
      </c>
      <c r="AJ77" s="10" t="s">
        <v>80</v>
      </c>
      <c r="AK77" s="10" t="s">
        <v>80</v>
      </c>
      <c r="AL77" s="9">
        <v>0.08</v>
      </c>
      <c r="AM77" s="10" t="s">
        <v>80</v>
      </c>
      <c r="AN77" s="10" t="s">
        <v>80</v>
      </c>
      <c r="AO77" s="10" t="s">
        <v>80</v>
      </c>
      <c r="AP77" s="10" t="s">
        <v>80</v>
      </c>
      <c r="AQ77" s="10" t="s">
        <v>80</v>
      </c>
      <c r="AR77" s="10" t="s">
        <v>80</v>
      </c>
      <c r="AS77" s="10" t="s">
        <v>80</v>
      </c>
      <c r="AT77" s="10" t="s">
        <v>80</v>
      </c>
      <c r="AU77" s="10" t="s">
        <v>80</v>
      </c>
      <c r="AV77" s="10" t="s">
        <v>80</v>
      </c>
      <c r="AW77" s="10" t="s">
        <v>80</v>
      </c>
      <c r="AX77" s="10" t="s">
        <v>80</v>
      </c>
      <c r="AY77" s="10" t="s">
        <v>80</v>
      </c>
      <c r="AZ77" s="10" t="s">
        <v>80</v>
      </c>
      <c r="BA77" s="10" t="s">
        <v>80</v>
      </c>
      <c r="BB77" s="10" t="s">
        <v>80</v>
      </c>
      <c r="BC77" s="10" t="s">
        <v>80</v>
      </c>
      <c r="BD77" s="18" t="s">
        <v>80</v>
      </c>
    </row>
    <row r="78" spans="1:56" s="1" customFormat="1" ht="20.149999999999999" customHeight="1">
      <c r="A78" s="84"/>
      <c r="B78" s="8" t="s">
        <v>150</v>
      </c>
      <c r="C78" s="12">
        <v>199.27099999999999</v>
      </c>
      <c r="D78" s="12">
        <v>182.3295</v>
      </c>
      <c r="E78" s="12">
        <v>200.46770000000001</v>
      </c>
      <c r="F78" s="12">
        <v>50.168900000000001</v>
      </c>
      <c r="G78" s="12">
        <v>30.580500000000001</v>
      </c>
      <c r="H78" s="12">
        <v>117.0159</v>
      </c>
      <c r="I78" s="12">
        <v>0.19919999999999999</v>
      </c>
      <c r="J78" s="13" t="s">
        <v>80</v>
      </c>
      <c r="K78" s="12">
        <v>780.03269999999998</v>
      </c>
      <c r="L78" s="13" t="s">
        <v>80</v>
      </c>
      <c r="M78" s="13" t="s">
        <v>80</v>
      </c>
      <c r="N78" s="13" t="s">
        <v>80</v>
      </c>
      <c r="O78" s="13" t="s">
        <v>80</v>
      </c>
      <c r="P78" s="13" t="s">
        <v>80</v>
      </c>
      <c r="Q78" s="13" t="s">
        <v>80</v>
      </c>
      <c r="R78" s="13" t="s">
        <v>80</v>
      </c>
      <c r="S78" s="13" t="s">
        <v>80</v>
      </c>
      <c r="T78" s="13" t="s">
        <v>80</v>
      </c>
      <c r="U78" s="12">
        <v>5.6367000000000003</v>
      </c>
      <c r="V78" s="12">
        <v>1.879</v>
      </c>
      <c r="W78" s="12">
        <v>14.0578</v>
      </c>
      <c r="X78" s="12">
        <v>34.227800000000002</v>
      </c>
      <c r="Y78" s="12">
        <v>105.4541</v>
      </c>
      <c r="Z78" s="13" t="s">
        <v>80</v>
      </c>
      <c r="AA78" s="13" t="s">
        <v>80</v>
      </c>
      <c r="AB78" s="13" t="s">
        <v>80</v>
      </c>
      <c r="AC78" s="12">
        <v>161.25540000000001</v>
      </c>
      <c r="AD78" s="12">
        <v>85.523700000000005</v>
      </c>
      <c r="AE78" s="12">
        <v>13.831</v>
      </c>
      <c r="AF78" s="12">
        <v>66.208699999999993</v>
      </c>
      <c r="AG78" s="12">
        <v>86.071700000000007</v>
      </c>
      <c r="AH78" s="12">
        <v>17.9803</v>
      </c>
      <c r="AI78" s="13" t="s">
        <v>80</v>
      </c>
      <c r="AJ78" s="13" t="s">
        <v>80</v>
      </c>
      <c r="AK78" s="13" t="s">
        <v>80</v>
      </c>
      <c r="AL78" s="12">
        <v>269.61540000000002</v>
      </c>
      <c r="AM78" s="12">
        <v>0.33279999999999998</v>
      </c>
      <c r="AN78" s="13" t="s">
        <v>80</v>
      </c>
      <c r="AO78" s="13" t="s">
        <v>80</v>
      </c>
      <c r="AP78" s="13" t="s">
        <v>80</v>
      </c>
      <c r="AQ78" s="13" t="s">
        <v>80</v>
      </c>
      <c r="AR78" s="12">
        <v>2.7936999999999999</v>
      </c>
      <c r="AS78" s="13" t="s">
        <v>80</v>
      </c>
      <c r="AT78" s="13" t="s">
        <v>80</v>
      </c>
      <c r="AU78" s="12">
        <v>3.1265000000000001</v>
      </c>
      <c r="AV78" s="12">
        <v>5.1163999999999996</v>
      </c>
      <c r="AW78" s="13" t="s">
        <v>80</v>
      </c>
      <c r="AX78" s="12">
        <v>30</v>
      </c>
      <c r="AY78" s="12">
        <v>38.9</v>
      </c>
      <c r="AZ78" s="12">
        <v>111.8625</v>
      </c>
      <c r="BA78" s="12">
        <v>58.663800000000002</v>
      </c>
      <c r="BB78" s="12">
        <v>59.308599999999998</v>
      </c>
      <c r="BC78" s="13" t="s">
        <v>80</v>
      </c>
      <c r="BD78" s="14">
        <v>303.85129999999998</v>
      </c>
    </row>
    <row r="79" spans="1:56" s="1" customFormat="1" ht="20.149999999999999" customHeight="1">
      <c r="A79" s="84"/>
      <c r="B79" s="8" t="s">
        <v>151</v>
      </c>
      <c r="C79" s="9">
        <v>34.761000000000003</v>
      </c>
      <c r="D79" s="9">
        <v>5.2198000000000002</v>
      </c>
      <c r="E79" s="9">
        <v>50.296999999999997</v>
      </c>
      <c r="F79" s="9">
        <v>138.4742</v>
      </c>
      <c r="G79" s="9">
        <v>95.995800000000003</v>
      </c>
      <c r="H79" s="9">
        <v>19.904199999999999</v>
      </c>
      <c r="I79" s="9">
        <v>19.904199999999999</v>
      </c>
      <c r="J79" s="9">
        <v>87.543000000000006</v>
      </c>
      <c r="K79" s="9">
        <v>452.0992</v>
      </c>
      <c r="L79" s="10" t="s">
        <v>80</v>
      </c>
      <c r="M79" s="10" t="s">
        <v>80</v>
      </c>
      <c r="N79" s="10" t="s">
        <v>80</v>
      </c>
      <c r="O79" s="10" t="s">
        <v>80</v>
      </c>
      <c r="P79" s="10" t="s">
        <v>80</v>
      </c>
      <c r="Q79" s="10" t="s">
        <v>80</v>
      </c>
      <c r="R79" s="10" t="s">
        <v>80</v>
      </c>
      <c r="S79" s="10" t="s">
        <v>80</v>
      </c>
      <c r="T79" s="10" t="s">
        <v>80</v>
      </c>
      <c r="U79" s="9">
        <v>26.954999999999998</v>
      </c>
      <c r="V79" s="9">
        <v>4.9858000000000002</v>
      </c>
      <c r="W79" s="9">
        <v>17.8535</v>
      </c>
      <c r="X79" s="9">
        <v>39.069000000000003</v>
      </c>
      <c r="Y79" s="10" t="s">
        <v>80</v>
      </c>
      <c r="Z79" s="9">
        <v>5.0197000000000003</v>
      </c>
      <c r="AA79" s="10" t="s">
        <v>80</v>
      </c>
      <c r="AB79" s="10" t="s">
        <v>80</v>
      </c>
      <c r="AC79" s="9">
        <v>93.882999999999996</v>
      </c>
      <c r="AD79" s="9">
        <v>21.450600000000001</v>
      </c>
      <c r="AE79" s="10" t="s">
        <v>80</v>
      </c>
      <c r="AF79" s="10" t="s">
        <v>80</v>
      </c>
      <c r="AG79" s="10" t="s">
        <v>80</v>
      </c>
      <c r="AH79" s="10" t="s">
        <v>80</v>
      </c>
      <c r="AI79" s="10" t="s">
        <v>80</v>
      </c>
      <c r="AJ79" s="10" t="s">
        <v>80</v>
      </c>
      <c r="AK79" s="10" t="s">
        <v>80</v>
      </c>
      <c r="AL79" s="9">
        <v>21.450600000000001</v>
      </c>
      <c r="AM79" s="9">
        <v>1.7366999999999999</v>
      </c>
      <c r="AN79" s="9">
        <v>0.63929999999999998</v>
      </c>
      <c r="AO79" s="9">
        <v>0.94359999999999999</v>
      </c>
      <c r="AP79" s="9">
        <v>1.6999999999999999E-3</v>
      </c>
      <c r="AQ79" s="9">
        <v>0.94359999999999999</v>
      </c>
      <c r="AR79" s="9">
        <v>1.6744000000000001</v>
      </c>
      <c r="AS79" s="9">
        <v>1.6744000000000001</v>
      </c>
      <c r="AT79" s="9">
        <v>12.754899999999999</v>
      </c>
      <c r="AU79" s="9">
        <v>20.368600000000001</v>
      </c>
      <c r="AV79" s="9">
        <v>1.5851</v>
      </c>
      <c r="AW79" s="9">
        <v>0.89770000000000005</v>
      </c>
      <c r="AX79" s="9">
        <v>1.3462000000000001</v>
      </c>
      <c r="AY79" s="10" t="s">
        <v>80</v>
      </c>
      <c r="AZ79" s="10" t="s">
        <v>80</v>
      </c>
      <c r="BA79" s="10" t="s">
        <v>80</v>
      </c>
      <c r="BB79" s="10" t="s">
        <v>80</v>
      </c>
      <c r="BC79" s="10" t="s">
        <v>80</v>
      </c>
      <c r="BD79" s="11">
        <v>3.8290000000000002</v>
      </c>
    </row>
    <row r="80" spans="1:56" s="1" customFormat="1" ht="20.149999999999999" customHeight="1">
      <c r="A80" s="84"/>
      <c r="B80" s="8" t="s">
        <v>152</v>
      </c>
      <c r="C80" s="12">
        <v>25.815899999999999</v>
      </c>
      <c r="D80" s="13" t="s">
        <v>80</v>
      </c>
      <c r="E80" s="12">
        <v>3.6900000000000002E-2</v>
      </c>
      <c r="F80" s="12">
        <v>1.17E-2</v>
      </c>
      <c r="G80" s="12">
        <v>4.1999999999999997E-3</v>
      </c>
      <c r="H80" s="12">
        <v>146.31280000000001</v>
      </c>
      <c r="I80" s="13" t="s">
        <v>80</v>
      </c>
      <c r="J80" s="13" t="s">
        <v>80</v>
      </c>
      <c r="K80" s="12">
        <v>172.1815</v>
      </c>
      <c r="L80" s="13" t="s">
        <v>80</v>
      </c>
      <c r="M80" s="13" t="s">
        <v>80</v>
      </c>
      <c r="N80" s="13" t="s">
        <v>80</v>
      </c>
      <c r="O80" s="13" t="s">
        <v>80</v>
      </c>
      <c r="P80" s="13" t="s">
        <v>80</v>
      </c>
      <c r="Q80" s="13" t="s">
        <v>80</v>
      </c>
      <c r="R80" s="13" t="s">
        <v>80</v>
      </c>
      <c r="S80" s="13" t="s">
        <v>80</v>
      </c>
      <c r="T80" s="13" t="s">
        <v>80</v>
      </c>
      <c r="U80" s="12">
        <v>87.307100000000005</v>
      </c>
      <c r="V80" s="13" t="s">
        <v>80</v>
      </c>
      <c r="W80" s="12">
        <v>7.6E-3</v>
      </c>
      <c r="X80" s="12">
        <v>1.5338000000000001</v>
      </c>
      <c r="Y80" s="12">
        <v>1.35E-2</v>
      </c>
      <c r="Z80" s="12">
        <v>60.164099999999998</v>
      </c>
      <c r="AA80" s="12">
        <v>18.808</v>
      </c>
      <c r="AB80" s="12">
        <v>1.3326</v>
      </c>
      <c r="AC80" s="12">
        <v>169.16669999999999</v>
      </c>
      <c r="AD80" s="12">
        <v>117.0827</v>
      </c>
      <c r="AE80" s="12">
        <v>52.466500000000003</v>
      </c>
      <c r="AF80" s="12">
        <v>83.066999999999993</v>
      </c>
      <c r="AG80" s="12">
        <v>61.948900000000002</v>
      </c>
      <c r="AH80" s="13" t="s">
        <v>80</v>
      </c>
      <c r="AI80" s="13" t="s">
        <v>80</v>
      </c>
      <c r="AJ80" s="13" t="s">
        <v>80</v>
      </c>
      <c r="AK80" s="13" t="s">
        <v>80</v>
      </c>
      <c r="AL80" s="12">
        <v>314.56509999999997</v>
      </c>
      <c r="AM80" s="12">
        <v>28.853400000000001</v>
      </c>
      <c r="AN80" s="13" t="s">
        <v>80</v>
      </c>
      <c r="AO80" s="13" t="s">
        <v>80</v>
      </c>
      <c r="AP80" s="12">
        <v>0.30480000000000002</v>
      </c>
      <c r="AQ80" s="13" t="s">
        <v>80</v>
      </c>
      <c r="AR80" s="12">
        <v>133.52760000000001</v>
      </c>
      <c r="AS80" s="13" t="s">
        <v>80</v>
      </c>
      <c r="AT80" s="12">
        <v>1.6299999999999999E-2</v>
      </c>
      <c r="AU80" s="12">
        <v>162.7021</v>
      </c>
      <c r="AV80" s="12">
        <v>53.511499999999998</v>
      </c>
      <c r="AW80" s="12">
        <v>56.7134</v>
      </c>
      <c r="AX80" s="12">
        <v>98.024500000000003</v>
      </c>
      <c r="AY80" s="12">
        <v>113.1157</v>
      </c>
      <c r="AZ80" s="13" t="s">
        <v>80</v>
      </c>
      <c r="BA80" s="13" t="s">
        <v>80</v>
      </c>
      <c r="BB80" s="13" t="s">
        <v>80</v>
      </c>
      <c r="BC80" s="13" t="s">
        <v>80</v>
      </c>
      <c r="BD80" s="14">
        <v>321.36509999999998</v>
      </c>
    </row>
    <row r="81" spans="1:56" s="1" customFormat="1" ht="20.149999999999999" customHeight="1">
      <c r="A81" s="84"/>
      <c r="B81" s="8" t="s">
        <v>153</v>
      </c>
      <c r="C81" s="9">
        <v>2392.6201999999998</v>
      </c>
      <c r="D81" s="9">
        <v>824.42970000000003</v>
      </c>
      <c r="E81" s="9">
        <v>1361.7298000000001</v>
      </c>
      <c r="F81" s="9">
        <v>722.77650000000006</v>
      </c>
      <c r="G81" s="9">
        <v>242.18690000000001</v>
      </c>
      <c r="H81" s="9">
        <v>1286.7419</v>
      </c>
      <c r="I81" s="10" t="s">
        <v>80</v>
      </c>
      <c r="J81" s="10" t="s">
        <v>80</v>
      </c>
      <c r="K81" s="9">
        <v>6830.4849999999997</v>
      </c>
      <c r="L81" s="9">
        <v>1221.1375</v>
      </c>
      <c r="M81" s="9">
        <v>309.06610000000001</v>
      </c>
      <c r="N81" s="9">
        <v>1486.6201000000001</v>
      </c>
      <c r="O81" s="9">
        <v>990.06740000000002</v>
      </c>
      <c r="P81" s="9">
        <v>553.24</v>
      </c>
      <c r="Q81" s="9">
        <v>199.8699</v>
      </c>
      <c r="R81" s="10" t="s">
        <v>80</v>
      </c>
      <c r="S81" s="10" t="s">
        <v>80</v>
      </c>
      <c r="T81" s="9">
        <v>4760.0010000000002</v>
      </c>
      <c r="U81" s="9">
        <v>1339.6314</v>
      </c>
      <c r="V81" s="9">
        <v>243.7869</v>
      </c>
      <c r="W81" s="9">
        <v>532.91970000000003</v>
      </c>
      <c r="X81" s="9">
        <v>387.61219999999997</v>
      </c>
      <c r="Y81" s="9">
        <v>171.98990000000001</v>
      </c>
      <c r="Z81" s="9">
        <v>522.80899999999997</v>
      </c>
      <c r="AA81" s="10" t="s">
        <v>80</v>
      </c>
      <c r="AB81" s="9">
        <v>340.16649999999998</v>
      </c>
      <c r="AC81" s="9">
        <v>3538.9155999999998</v>
      </c>
      <c r="AD81" s="9">
        <v>1045.4003</v>
      </c>
      <c r="AE81" s="9">
        <v>210.66419999999999</v>
      </c>
      <c r="AF81" s="9">
        <v>1319.3487</v>
      </c>
      <c r="AG81" s="9">
        <v>924.94809999999995</v>
      </c>
      <c r="AH81" s="9">
        <v>55.185699999999997</v>
      </c>
      <c r="AI81" s="10" t="s">
        <v>80</v>
      </c>
      <c r="AJ81" s="10" t="s">
        <v>80</v>
      </c>
      <c r="AK81" s="9">
        <v>14.933999999999999</v>
      </c>
      <c r="AL81" s="9">
        <v>3570.4810000000002</v>
      </c>
      <c r="AM81" s="9">
        <v>402.86849999999998</v>
      </c>
      <c r="AN81" s="9">
        <v>310.93329999999997</v>
      </c>
      <c r="AO81" s="9">
        <v>1493.6049</v>
      </c>
      <c r="AP81" s="9">
        <v>990.13639999999998</v>
      </c>
      <c r="AQ81" s="9">
        <v>554.8306</v>
      </c>
      <c r="AR81" s="9">
        <v>199.858</v>
      </c>
      <c r="AS81" s="10" t="s">
        <v>80</v>
      </c>
      <c r="AT81" s="9">
        <v>2.9312</v>
      </c>
      <c r="AU81" s="9">
        <v>3955.1628999999998</v>
      </c>
      <c r="AV81" s="9">
        <v>2644.8510999999999</v>
      </c>
      <c r="AW81" s="9">
        <v>1439.3525</v>
      </c>
      <c r="AX81" s="9">
        <v>3295.2611999999999</v>
      </c>
      <c r="AY81" s="9">
        <v>1846.7128</v>
      </c>
      <c r="AZ81" s="9">
        <v>542.60519999999997</v>
      </c>
      <c r="BA81" s="9">
        <v>1284.7723000000001</v>
      </c>
      <c r="BB81" s="9">
        <v>91.426400000000001</v>
      </c>
      <c r="BC81" s="9">
        <v>15.6045</v>
      </c>
      <c r="BD81" s="11">
        <v>11160.585999999999</v>
      </c>
    </row>
    <row r="82" spans="1:56" s="1" customFormat="1" ht="20.149999999999999" customHeight="1">
      <c r="A82" s="84"/>
      <c r="B82" s="8" t="s">
        <v>154</v>
      </c>
      <c r="C82" s="12">
        <v>4008.41</v>
      </c>
      <c r="D82" s="12">
        <v>2454.0500000000002</v>
      </c>
      <c r="E82" s="12">
        <v>4841.51</v>
      </c>
      <c r="F82" s="12">
        <v>1511.95</v>
      </c>
      <c r="G82" s="12">
        <v>646.87</v>
      </c>
      <c r="H82" s="12">
        <v>2453.9299999999998</v>
      </c>
      <c r="I82" s="12">
        <v>0.63</v>
      </c>
      <c r="J82" s="12">
        <v>0.18</v>
      </c>
      <c r="K82" s="12">
        <v>15917.53</v>
      </c>
      <c r="L82" s="12">
        <v>1278.3599999999999</v>
      </c>
      <c r="M82" s="12">
        <v>1335.72</v>
      </c>
      <c r="N82" s="12">
        <v>1016.06</v>
      </c>
      <c r="O82" s="12">
        <v>955.17</v>
      </c>
      <c r="P82" s="12">
        <v>207.47</v>
      </c>
      <c r="Q82" s="12">
        <v>1555.99</v>
      </c>
      <c r="R82" s="13" t="s">
        <v>80</v>
      </c>
      <c r="S82" s="13" t="s">
        <v>80</v>
      </c>
      <c r="T82" s="12">
        <v>6348.77</v>
      </c>
      <c r="U82" s="12">
        <v>8177.06</v>
      </c>
      <c r="V82" s="12">
        <v>332.69</v>
      </c>
      <c r="W82" s="12">
        <v>781.9</v>
      </c>
      <c r="X82" s="12">
        <v>439.3</v>
      </c>
      <c r="Y82" s="12">
        <v>167.1</v>
      </c>
      <c r="Z82" s="12">
        <v>481.63</v>
      </c>
      <c r="AA82" s="12">
        <v>0.36</v>
      </c>
      <c r="AB82" s="12">
        <v>0.03</v>
      </c>
      <c r="AC82" s="12">
        <v>10380.07</v>
      </c>
      <c r="AD82" s="12">
        <v>1677.25</v>
      </c>
      <c r="AE82" s="12">
        <v>2001.85</v>
      </c>
      <c r="AF82" s="12">
        <v>1306.2</v>
      </c>
      <c r="AG82" s="12">
        <v>206.81</v>
      </c>
      <c r="AH82" s="12">
        <v>2.15</v>
      </c>
      <c r="AI82" s="12">
        <v>77.8</v>
      </c>
      <c r="AJ82" s="12">
        <v>13.7</v>
      </c>
      <c r="AK82" s="13" t="s">
        <v>80</v>
      </c>
      <c r="AL82" s="12">
        <v>5285.76</v>
      </c>
      <c r="AM82" s="12">
        <v>1413.05</v>
      </c>
      <c r="AN82" s="12">
        <v>1856.88</v>
      </c>
      <c r="AO82" s="12">
        <v>1257.76</v>
      </c>
      <c r="AP82" s="12">
        <v>206.16</v>
      </c>
      <c r="AQ82" s="12">
        <v>22.67</v>
      </c>
      <c r="AR82" s="12">
        <v>234.03</v>
      </c>
      <c r="AS82" s="13" t="s">
        <v>80</v>
      </c>
      <c r="AT82" s="13" t="s">
        <v>80</v>
      </c>
      <c r="AU82" s="12">
        <v>4990.55</v>
      </c>
      <c r="AV82" s="12">
        <v>2519.44</v>
      </c>
      <c r="AW82" s="12">
        <v>2896.01</v>
      </c>
      <c r="AX82" s="12">
        <v>1870</v>
      </c>
      <c r="AY82" s="12">
        <v>2103.1799999999998</v>
      </c>
      <c r="AZ82" s="12">
        <v>2250.62</v>
      </c>
      <c r="BA82" s="12">
        <v>273.45999999999998</v>
      </c>
      <c r="BB82" s="12">
        <v>94.51</v>
      </c>
      <c r="BC82" s="12">
        <v>37.979999999999997</v>
      </c>
      <c r="BD82" s="14">
        <v>12045.2</v>
      </c>
    </row>
    <row r="83" spans="1:56" s="1" customFormat="1" ht="20.149999999999999" customHeight="1">
      <c r="A83" s="84"/>
      <c r="B83" s="8" t="s">
        <v>155</v>
      </c>
      <c r="C83" s="10" t="s">
        <v>80</v>
      </c>
      <c r="D83" s="10" t="s">
        <v>80</v>
      </c>
      <c r="E83" s="10" t="s">
        <v>80</v>
      </c>
      <c r="F83" s="10" t="s">
        <v>80</v>
      </c>
      <c r="G83" s="10" t="s">
        <v>80</v>
      </c>
      <c r="H83" s="10" t="s">
        <v>80</v>
      </c>
      <c r="I83" s="10" t="s">
        <v>80</v>
      </c>
      <c r="J83" s="10" t="s">
        <v>80</v>
      </c>
      <c r="K83" s="10" t="s">
        <v>80</v>
      </c>
      <c r="L83" s="10" t="s">
        <v>80</v>
      </c>
      <c r="M83" s="10" t="s">
        <v>80</v>
      </c>
      <c r="N83" s="10" t="s">
        <v>80</v>
      </c>
      <c r="O83" s="10" t="s">
        <v>80</v>
      </c>
      <c r="P83" s="10" t="s">
        <v>80</v>
      </c>
      <c r="Q83" s="10" t="s">
        <v>80</v>
      </c>
      <c r="R83" s="10" t="s">
        <v>80</v>
      </c>
      <c r="S83" s="10" t="s">
        <v>80</v>
      </c>
      <c r="T83" s="10" t="s">
        <v>80</v>
      </c>
      <c r="U83" s="10" t="s">
        <v>80</v>
      </c>
      <c r="V83" s="10" t="s">
        <v>80</v>
      </c>
      <c r="W83" s="10" t="s">
        <v>80</v>
      </c>
      <c r="X83" s="10" t="s">
        <v>80</v>
      </c>
      <c r="Y83" s="10" t="s">
        <v>80</v>
      </c>
      <c r="Z83" s="10" t="s">
        <v>80</v>
      </c>
      <c r="AA83" s="10" t="s">
        <v>80</v>
      </c>
      <c r="AB83" s="10" t="s">
        <v>80</v>
      </c>
      <c r="AC83" s="10" t="s">
        <v>80</v>
      </c>
      <c r="AD83" s="9">
        <v>0.1203</v>
      </c>
      <c r="AE83" s="10" t="s">
        <v>80</v>
      </c>
      <c r="AF83" s="10" t="s">
        <v>80</v>
      </c>
      <c r="AG83" s="10" t="s">
        <v>80</v>
      </c>
      <c r="AH83" s="10" t="s">
        <v>80</v>
      </c>
      <c r="AI83" s="10" t="s">
        <v>80</v>
      </c>
      <c r="AJ83" s="10" t="s">
        <v>80</v>
      </c>
      <c r="AK83" s="10" t="s">
        <v>80</v>
      </c>
      <c r="AL83" s="9">
        <v>0.1203</v>
      </c>
      <c r="AM83" s="10" t="s">
        <v>80</v>
      </c>
      <c r="AN83" s="10" t="s">
        <v>80</v>
      </c>
      <c r="AO83" s="9">
        <v>1.9599999999999999E-2</v>
      </c>
      <c r="AP83" s="10" t="s">
        <v>80</v>
      </c>
      <c r="AQ83" s="10" t="s">
        <v>80</v>
      </c>
      <c r="AR83" s="10" t="s">
        <v>80</v>
      </c>
      <c r="AS83" s="10" t="s">
        <v>80</v>
      </c>
      <c r="AT83" s="10" t="s">
        <v>80</v>
      </c>
      <c r="AU83" s="9">
        <v>1.9599999999999999E-2</v>
      </c>
      <c r="AV83" s="10" t="s">
        <v>80</v>
      </c>
      <c r="AW83" s="10" t="s">
        <v>80</v>
      </c>
      <c r="AX83" s="10" t="s">
        <v>80</v>
      </c>
      <c r="AY83" s="10" t="s">
        <v>80</v>
      </c>
      <c r="AZ83" s="10" t="s">
        <v>80</v>
      </c>
      <c r="BA83" s="10" t="s">
        <v>80</v>
      </c>
      <c r="BB83" s="10" t="s">
        <v>80</v>
      </c>
      <c r="BC83" s="10" t="s">
        <v>80</v>
      </c>
      <c r="BD83" s="18" t="s">
        <v>80</v>
      </c>
    </row>
    <row r="84" spans="1:56" s="1" customFormat="1" ht="20.149999999999999" customHeight="1">
      <c r="A84" s="84"/>
      <c r="B84" s="8" t="s">
        <v>156</v>
      </c>
      <c r="C84" s="12">
        <v>42.77</v>
      </c>
      <c r="D84" s="13" t="s">
        <v>80</v>
      </c>
      <c r="E84" s="13" t="s">
        <v>80</v>
      </c>
      <c r="F84" s="13" t="s">
        <v>80</v>
      </c>
      <c r="G84" s="13" t="s">
        <v>80</v>
      </c>
      <c r="H84" s="12">
        <v>4.75</v>
      </c>
      <c r="I84" s="13" t="s">
        <v>80</v>
      </c>
      <c r="J84" s="13" t="s">
        <v>80</v>
      </c>
      <c r="K84" s="12">
        <v>47.52</v>
      </c>
      <c r="L84" s="13" t="s">
        <v>80</v>
      </c>
      <c r="M84" s="13" t="s">
        <v>80</v>
      </c>
      <c r="N84" s="13" t="s">
        <v>80</v>
      </c>
      <c r="O84" s="13" t="s">
        <v>80</v>
      </c>
      <c r="P84" s="13" t="s">
        <v>80</v>
      </c>
      <c r="Q84" s="13" t="s">
        <v>80</v>
      </c>
      <c r="R84" s="13" t="s">
        <v>80</v>
      </c>
      <c r="S84" s="13" t="s">
        <v>80</v>
      </c>
      <c r="T84" s="13" t="s">
        <v>80</v>
      </c>
      <c r="U84" s="12">
        <v>78.22</v>
      </c>
      <c r="V84" s="12">
        <v>8.2100000000000009</v>
      </c>
      <c r="W84" s="13" t="s">
        <v>80</v>
      </c>
      <c r="X84" s="12">
        <v>0.03</v>
      </c>
      <c r="Y84" s="12">
        <v>0.22</v>
      </c>
      <c r="Z84" s="12">
        <v>0.19</v>
      </c>
      <c r="AA84" s="13" t="s">
        <v>80</v>
      </c>
      <c r="AB84" s="12">
        <v>0.41</v>
      </c>
      <c r="AC84" s="12">
        <v>87.28</v>
      </c>
      <c r="AD84" s="12">
        <v>5.8</v>
      </c>
      <c r="AE84" s="12">
        <v>20.04</v>
      </c>
      <c r="AF84" s="12">
        <v>8.5299999999999994</v>
      </c>
      <c r="AG84" s="12">
        <v>3.87</v>
      </c>
      <c r="AH84" s="13" t="s">
        <v>80</v>
      </c>
      <c r="AI84" s="13" t="s">
        <v>80</v>
      </c>
      <c r="AJ84" s="13" t="s">
        <v>80</v>
      </c>
      <c r="AK84" s="12">
        <v>3.46</v>
      </c>
      <c r="AL84" s="12">
        <v>41.7</v>
      </c>
      <c r="AM84" s="12">
        <v>6.06</v>
      </c>
      <c r="AN84" s="12">
        <v>21.29</v>
      </c>
      <c r="AO84" s="12">
        <v>8.4</v>
      </c>
      <c r="AP84" s="12">
        <v>5.95</v>
      </c>
      <c r="AQ84" s="13" t="s">
        <v>80</v>
      </c>
      <c r="AR84" s="13" t="s">
        <v>80</v>
      </c>
      <c r="AS84" s="13" t="s">
        <v>80</v>
      </c>
      <c r="AT84" s="13" t="s">
        <v>80</v>
      </c>
      <c r="AU84" s="12">
        <v>41.7</v>
      </c>
      <c r="AV84" s="12">
        <v>30.24</v>
      </c>
      <c r="AW84" s="12">
        <v>35.369999999999997</v>
      </c>
      <c r="AX84" s="12">
        <v>38.909999999999997</v>
      </c>
      <c r="AY84" s="12">
        <v>5.5</v>
      </c>
      <c r="AZ84" s="12">
        <v>0.54</v>
      </c>
      <c r="BA84" s="13" t="s">
        <v>80</v>
      </c>
      <c r="BB84" s="13" t="s">
        <v>80</v>
      </c>
      <c r="BC84" s="13" t="s">
        <v>80</v>
      </c>
      <c r="BD84" s="14">
        <v>110.56</v>
      </c>
    </row>
    <row r="85" spans="1:56" s="1" customFormat="1" ht="20.149999999999999" customHeight="1">
      <c r="A85" s="84"/>
      <c r="B85" s="8" t="s">
        <v>157</v>
      </c>
      <c r="C85" s="9">
        <v>4.0114999999999998</v>
      </c>
      <c r="D85" s="10" t="s">
        <v>80</v>
      </c>
      <c r="E85" s="9">
        <v>125</v>
      </c>
      <c r="F85" s="9">
        <v>10.25</v>
      </c>
      <c r="G85" s="10" t="s">
        <v>80</v>
      </c>
      <c r="H85" s="10" t="s">
        <v>80</v>
      </c>
      <c r="I85" s="10" t="s">
        <v>80</v>
      </c>
      <c r="J85" s="10" t="s">
        <v>80</v>
      </c>
      <c r="K85" s="9">
        <v>139.26150000000001</v>
      </c>
      <c r="L85" s="9">
        <v>17</v>
      </c>
      <c r="M85" s="10" t="s">
        <v>80</v>
      </c>
      <c r="N85" s="9">
        <v>20</v>
      </c>
      <c r="O85" s="10" t="s">
        <v>80</v>
      </c>
      <c r="P85" s="10" t="s">
        <v>80</v>
      </c>
      <c r="Q85" s="10" t="s">
        <v>80</v>
      </c>
      <c r="R85" s="10" t="s">
        <v>80</v>
      </c>
      <c r="S85" s="10" t="s">
        <v>80</v>
      </c>
      <c r="T85" s="9">
        <v>37</v>
      </c>
      <c r="U85" s="10" t="s">
        <v>80</v>
      </c>
      <c r="V85" s="10" t="s">
        <v>80</v>
      </c>
      <c r="W85" s="10" t="s">
        <v>80</v>
      </c>
      <c r="X85" s="9">
        <v>58.875500000000002</v>
      </c>
      <c r="Y85" s="9">
        <v>19.0581</v>
      </c>
      <c r="Z85" s="10" t="s">
        <v>80</v>
      </c>
      <c r="AA85" s="10" t="s">
        <v>80</v>
      </c>
      <c r="AB85" s="10" t="s">
        <v>80</v>
      </c>
      <c r="AC85" s="9">
        <v>77.933599999999998</v>
      </c>
      <c r="AD85" s="9">
        <v>1.2200000000000001E-2</v>
      </c>
      <c r="AE85" s="10" t="s">
        <v>80</v>
      </c>
      <c r="AF85" s="10" t="s">
        <v>80</v>
      </c>
      <c r="AG85" s="10" t="s">
        <v>80</v>
      </c>
      <c r="AH85" s="10" t="s">
        <v>80</v>
      </c>
      <c r="AI85" s="10" t="s">
        <v>80</v>
      </c>
      <c r="AJ85" s="10" t="s">
        <v>80</v>
      </c>
      <c r="AK85" s="10" t="s">
        <v>80</v>
      </c>
      <c r="AL85" s="9">
        <v>1.2200000000000001E-2</v>
      </c>
      <c r="AM85" s="10" t="s">
        <v>80</v>
      </c>
      <c r="AN85" s="10" t="s">
        <v>80</v>
      </c>
      <c r="AO85" s="10" t="s">
        <v>80</v>
      </c>
      <c r="AP85" s="10" t="s">
        <v>80</v>
      </c>
      <c r="AQ85" s="10" t="s">
        <v>80</v>
      </c>
      <c r="AR85" s="10" t="s">
        <v>80</v>
      </c>
      <c r="AS85" s="10" t="s">
        <v>80</v>
      </c>
      <c r="AT85" s="10" t="s">
        <v>80</v>
      </c>
      <c r="AU85" s="10" t="s">
        <v>80</v>
      </c>
      <c r="AV85" s="9">
        <v>20</v>
      </c>
      <c r="AW85" s="9">
        <v>0.9375</v>
      </c>
      <c r="AX85" s="9">
        <v>159.875</v>
      </c>
      <c r="AY85" s="9">
        <v>40.3125</v>
      </c>
      <c r="AZ85" s="9">
        <v>13.125</v>
      </c>
      <c r="BA85" s="9">
        <v>37.5</v>
      </c>
      <c r="BB85" s="9">
        <v>3.75</v>
      </c>
      <c r="BC85" s="10" t="s">
        <v>80</v>
      </c>
      <c r="BD85" s="11">
        <v>275.5</v>
      </c>
    </row>
    <row r="86" spans="1:56" s="1" customFormat="1" ht="20.149999999999999" customHeight="1">
      <c r="A86" s="84"/>
      <c r="B86" s="8" t="s">
        <v>158</v>
      </c>
      <c r="C86" s="12">
        <v>38.499899999999997</v>
      </c>
      <c r="D86" s="13" t="s">
        <v>80</v>
      </c>
      <c r="E86" s="13" t="s">
        <v>80</v>
      </c>
      <c r="F86" s="13" t="s">
        <v>80</v>
      </c>
      <c r="G86" s="13" t="s">
        <v>80</v>
      </c>
      <c r="H86" s="12">
        <v>0.39500000000000002</v>
      </c>
      <c r="I86" s="13" t="s">
        <v>80</v>
      </c>
      <c r="J86" s="13" t="s">
        <v>80</v>
      </c>
      <c r="K86" s="12">
        <v>38.8949</v>
      </c>
      <c r="L86" s="13" t="s">
        <v>80</v>
      </c>
      <c r="M86" s="13" t="s">
        <v>80</v>
      </c>
      <c r="N86" s="13" t="s">
        <v>80</v>
      </c>
      <c r="O86" s="13" t="s">
        <v>80</v>
      </c>
      <c r="P86" s="13" t="s">
        <v>80</v>
      </c>
      <c r="Q86" s="13" t="s">
        <v>80</v>
      </c>
      <c r="R86" s="13" t="s">
        <v>80</v>
      </c>
      <c r="S86" s="13" t="s">
        <v>80</v>
      </c>
      <c r="T86" s="13" t="s">
        <v>80</v>
      </c>
      <c r="U86" s="13" t="s">
        <v>80</v>
      </c>
      <c r="V86" s="13" t="s">
        <v>80</v>
      </c>
      <c r="W86" s="12">
        <v>29.734300000000001</v>
      </c>
      <c r="X86" s="13" t="s">
        <v>80</v>
      </c>
      <c r="Y86" s="13" t="s">
        <v>80</v>
      </c>
      <c r="Z86" s="13" t="s">
        <v>80</v>
      </c>
      <c r="AA86" s="13" t="s">
        <v>80</v>
      </c>
      <c r="AB86" s="13" t="s">
        <v>80</v>
      </c>
      <c r="AC86" s="12">
        <v>29.734300000000001</v>
      </c>
      <c r="AD86" s="12">
        <v>3.56</v>
      </c>
      <c r="AE86" s="13" t="s">
        <v>80</v>
      </c>
      <c r="AF86" s="13" t="s">
        <v>80</v>
      </c>
      <c r="AG86" s="13" t="s">
        <v>80</v>
      </c>
      <c r="AH86" s="13" t="s">
        <v>80</v>
      </c>
      <c r="AI86" s="13" t="s">
        <v>80</v>
      </c>
      <c r="AJ86" s="13" t="s">
        <v>80</v>
      </c>
      <c r="AK86" s="13" t="s">
        <v>80</v>
      </c>
      <c r="AL86" s="12">
        <v>3.56</v>
      </c>
      <c r="AM86" s="13" t="s">
        <v>80</v>
      </c>
      <c r="AN86" s="13" t="s">
        <v>80</v>
      </c>
      <c r="AO86" s="13" t="s">
        <v>80</v>
      </c>
      <c r="AP86" s="13" t="s">
        <v>80</v>
      </c>
      <c r="AQ86" s="13" t="s">
        <v>80</v>
      </c>
      <c r="AR86" s="13" t="s">
        <v>80</v>
      </c>
      <c r="AS86" s="13" t="s">
        <v>80</v>
      </c>
      <c r="AT86" s="13" t="s">
        <v>80</v>
      </c>
      <c r="AU86" s="13" t="s">
        <v>80</v>
      </c>
      <c r="AV86" s="12">
        <v>20</v>
      </c>
      <c r="AW86" s="13" t="s">
        <v>80</v>
      </c>
      <c r="AX86" s="12">
        <v>42.51</v>
      </c>
      <c r="AY86" s="12">
        <v>0.51</v>
      </c>
      <c r="AZ86" s="12">
        <v>11.02</v>
      </c>
      <c r="BA86" s="12">
        <v>1.02</v>
      </c>
      <c r="BB86" s="13" t="s">
        <v>80</v>
      </c>
      <c r="BC86" s="13" t="s">
        <v>80</v>
      </c>
      <c r="BD86" s="14">
        <v>75.06</v>
      </c>
    </row>
    <row r="87" spans="1:56" s="1" customFormat="1" ht="20.149999999999999" customHeight="1">
      <c r="A87" s="84"/>
      <c r="B87" s="8" t="s">
        <v>159</v>
      </c>
      <c r="C87" s="9">
        <v>80.820499999999996</v>
      </c>
      <c r="D87" s="9">
        <v>9.0350000000000001</v>
      </c>
      <c r="E87" s="9">
        <v>159.2003</v>
      </c>
      <c r="F87" s="9">
        <v>124.5231</v>
      </c>
      <c r="G87" s="9">
        <v>286.15710000000001</v>
      </c>
      <c r="H87" s="9">
        <v>312.93869999999998</v>
      </c>
      <c r="I87" s="9">
        <v>11.4427</v>
      </c>
      <c r="J87" s="10" t="s">
        <v>80</v>
      </c>
      <c r="K87" s="9">
        <v>984.11739999999998</v>
      </c>
      <c r="L87" s="10" t="s">
        <v>80</v>
      </c>
      <c r="M87" s="10" t="s">
        <v>80</v>
      </c>
      <c r="N87" s="10" t="s">
        <v>80</v>
      </c>
      <c r="O87" s="10" t="s">
        <v>80</v>
      </c>
      <c r="P87" s="10" t="s">
        <v>80</v>
      </c>
      <c r="Q87" s="10" t="s">
        <v>80</v>
      </c>
      <c r="R87" s="10" t="s">
        <v>80</v>
      </c>
      <c r="S87" s="10" t="s">
        <v>80</v>
      </c>
      <c r="T87" s="10" t="s">
        <v>80</v>
      </c>
      <c r="U87" s="9">
        <v>283.73500000000001</v>
      </c>
      <c r="V87" s="10" t="s">
        <v>80</v>
      </c>
      <c r="W87" s="10" t="s">
        <v>80</v>
      </c>
      <c r="X87" s="9">
        <v>25.090699999999998</v>
      </c>
      <c r="Y87" s="9">
        <v>55.0852</v>
      </c>
      <c r="Z87" s="9">
        <v>33.315399999999997</v>
      </c>
      <c r="AA87" s="9">
        <v>4.4527999999999999</v>
      </c>
      <c r="AB87" s="9">
        <v>0.69699999999999995</v>
      </c>
      <c r="AC87" s="9">
        <v>402.37610000000001</v>
      </c>
      <c r="AD87" s="9">
        <v>189.31450000000001</v>
      </c>
      <c r="AE87" s="10" t="s">
        <v>80</v>
      </c>
      <c r="AF87" s="9">
        <v>67.052000000000007</v>
      </c>
      <c r="AG87" s="9">
        <v>24.2043</v>
      </c>
      <c r="AH87" s="9">
        <v>86.443799999999996</v>
      </c>
      <c r="AI87" s="9">
        <v>62.2395</v>
      </c>
      <c r="AJ87" s="10" t="s">
        <v>80</v>
      </c>
      <c r="AK87" s="10" t="s">
        <v>80</v>
      </c>
      <c r="AL87" s="9">
        <v>429.25409999999999</v>
      </c>
      <c r="AM87" s="9">
        <v>295.6112</v>
      </c>
      <c r="AN87" s="9">
        <v>1.2428999999999999</v>
      </c>
      <c r="AO87" s="9">
        <v>37.036299999999997</v>
      </c>
      <c r="AP87" s="9">
        <v>27.476199999999999</v>
      </c>
      <c r="AQ87" s="9">
        <v>41.108400000000003</v>
      </c>
      <c r="AR87" s="9">
        <v>211.39920000000001</v>
      </c>
      <c r="AS87" s="10" t="s">
        <v>80</v>
      </c>
      <c r="AT87" s="10" t="s">
        <v>80</v>
      </c>
      <c r="AU87" s="9">
        <v>613.87419999999997</v>
      </c>
      <c r="AV87" s="9">
        <v>10.3231</v>
      </c>
      <c r="AW87" s="9">
        <v>2.9674999999999998</v>
      </c>
      <c r="AX87" s="9">
        <v>2.1556999999999999</v>
      </c>
      <c r="AY87" s="9">
        <v>3.6797</v>
      </c>
      <c r="AZ87" s="9">
        <v>45.805999999999997</v>
      </c>
      <c r="BA87" s="9">
        <v>265.12959999999998</v>
      </c>
      <c r="BB87" s="9">
        <v>78.307299999999998</v>
      </c>
      <c r="BC87" s="9">
        <v>166.44399999999999</v>
      </c>
      <c r="BD87" s="11">
        <v>574.81290000000001</v>
      </c>
    </row>
    <row r="88" spans="1:56" s="1" customFormat="1" ht="20.149999999999999" customHeight="1">
      <c r="A88" s="84"/>
      <c r="B88" s="8" t="s">
        <v>160</v>
      </c>
      <c r="C88" s="12">
        <v>887.48869999999999</v>
      </c>
      <c r="D88" s="12">
        <v>1119.4431999999999</v>
      </c>
      <c r="E88" s="12">
        <v>2141.7496999999998</v>
      </c>
      <c r="F88" s="12">
        <v>702.53150000000005</v>
      </c>
      <c r="G88" s="12">
        <v>1116.5912000000001</v>
      </c>
      <c r="H88" s="12">
        <v>549.74549999999999</v>
      </c>
      <c r="I88" s="12">
        <v>0.3836</v>
      </c>
      <c r="J88" s="12">
        <v>1.327</v>
      </c>
      <c r="K88" s="12">
        <v>6519.2604000000001</v>
      </c>
      <c r="L88" s="12">
        <v>77.662000000000006</v>
      </c>
      <c r="M88" s="12">
        <v>213.31</v>
      </c>
      <c r="N88" s="12">
        <v>276.62</v>
      </c>
      <c r="O88" s="12">
        <v>242.04249999999999</v>
      </c>
      <c r="P88" s="12">
        <v>138.31</v>
      </c>
      <c r="Q88" s="13" t="s">
        <v>80</v>
      </c>
      <c r="R88" s="13" t="s">
        <v>80</v>
      </c>
      <c r="S88" s="13" t="s">
        <v>80</v>
      </c>
      <c r="T88" s="12">
        <v>947.94449999999995</v>
      </c>
      <c r="U88" s="12">
        <v>400.28190000000001</v>
      </c>
      <c r="V88" s="12">
        <v>252.33179999999999</v>
      </c>
      <c r="W88" s="12">
        <v>457.89319999999998</v>
      </c>
      <c r="X88" s="12">
        <v>178.8373</v>
      </c>
      <c r="Y88" s="12">
        <v>237.59200000000001</v>
      </c>
      <c r="Z88" s="12">
        <v>104.084</v>
      </c>
      <c r="AA88" s="12">
        <v>7.2700000000000001E-2</v>
      </c>
      <c r="AB88" s="12">
        <v>39.432299999999998</v>
      </c>
      <c r="AC88" s="12">
        <v>1670.5252</v>
      </c>
      <c r="AD88" s="12">
        <v>587.79489999999998</v>
      </c>
      <c r="AE88" s="12">
        <v>726.60910000000001</v>
      </c>
      <c r="AF88" s="12">
        <v>1150.0994000000001</v>
      </c>
      <c r="AG88" s="12">
        <v>148.0582</v>
      </c>
      <c r="AH88" s="12">
        <v>15.5733</v>
      </c>
      <c r="AI88" s="13" t="s">
        <v>80</v>
      </c>
      <c r="AJ88" s="13" t="s">
        <v>80</v>
      </c>
      <c r="AK88" s="13" t="s">
        <v>80</v>
      </c>
      <c r="AL88" s="12">
        <v>2628.1349</v>
      </c>
      <c r="AM88" s="12">
        <v>336.48160000000001</v>
      </c>
      <c r="AN88" s="12">
        <v>669.73779999999999</v>
      </c>
      <c r="AO88" s="12">
        <v>992.15039999999999</v>
      </c>
      <c r="AP88" s="12">
        <v>265.21379999999999</v>
      </c>
      <c r="AQ88" s="12">
        <v>138.31</v>
      </c>
      <c r="AR88" s="12">
        <v>41.537300000000002</v>
      </c>
      <c r="AS88" s="13" t="s">
        <v>80</v>
      </c>
      <c r="AT88" s="12">
        <v>8.0487000000000002</v>
      </c>
      <c r="AU88" s="12">
        <v>2451.4796000000001</v>
      </c>
      <c r="AV88" s="12">
        <v>669.63390000000004</v>
      </c>
      <c r="AW88" s="12">
        <v>955.11440000000005</v>
      </c>
      <c r="AX88" s="12">
        <v>2512.0282999999999</v>
      </c>
      <c r="AY88" s="12">
        <v>1183.5907</v>
      </c>
      <c r="AZ88" s="12">
        <v>387.20409999999998</v>
      </c>
      <c r="BA88" s="12">
        <v>426.49770000000001</v>
      </c>
      <c r="BB88" s="12">
        <v>147.13890000000001</v>
      </c>
      <c r="BC88" s="12">
        <v>453.44290000000001</v>
      </c>
      <c r="BD88" s="14">
        <v>6734.6508999999996</v>
      </c>
    </row>
    <row r="89" spans="1:56" s="1" customFormat="1" ht="20.149999999999999" customHeight="1">
      <c r="A89" s="84"/>
      <c r="B89" s="8" t="s">
        <v>161</v>
      </c>
      <c r="C89" s="9">
        <v>325.90940000000001</v>
      </c>
      <c r="D89" s="9">
        <v>112.8664</v>
      </c>
      <c r="E89" s="9">
        <v>1421.5550000000001</v>
      </c>
      <c r="F89" s="9">
        <v>205.03550000000001</v>
      </c>
      <c r="G89" s="9">
        <v>191.01750000000001</v>
      </c>
      <c r="H89" s="9">
        <v>36.940100000000001</v>
      </c>
      <c r="I89" s="9">
        <v>10.253299999999999</v>
      </c>
      <c r="J89" s="9">
        <v>8.5623000000000005</v>
      </c>
      <c r="K89" s="9">
        <v>2312.1395000000002</v>
      </c>
      <c r="L89" s="9">
        <v>629.53139999999996</v>
      </c>
      <c r="M89" s="10" t="s">
        <v>80</v>
      </c>
      <c r="N89" s="10" t="s">
        <v>80</v>
      </c>
      <c r="O89" s="10" t="s">
        <v>80</v>
      </c>
      <c r="P89" s="10" t="s">
        <v>80</v>
      </c>
      <c r="Q89" s="10" t="s">
        <v>80</v>
      </c>
      <c r="R89" s="10" t="s">
        <v>80</v>
      </c>
      <c r="S89" s="10" t="s">
        <v>80</v>
      </c>
      <c r="T89" s="9">
        <v>629.53139999999996</v>
      </c>
      <c r="U89" s="9">
        <v>1696.3255999999999</v>
      </c>
      <c r="V89" s="9">
        <v>6.359</v>
      </c>
      <c r="W89" s="9">
        <v>191.90600000000001</v>
      </c>
      <c r="X89" s="9">
        <v>170.08789999999999</v>
      </c>
      <c r="Y89" s="9">
        <v>18.285699999999999</v>
      </c>
      <c r="Z89" s="9">
        <v>35.040700000000001</v>
      </c>
      <c r="AA89" s="10" t="s">
        <v>80</v>
      </c>
      <c r="AB89" s="9">
        <v>121.99890000000001</v>
      </c>
      <c r="AC89" s="9">
        <v>2240.0038</v>
      </c>
      <c r="AD89" s="9">
        <v>687.14880000000005</v>
      </c>
      <c r="AE89" s="9">
        <v>28.164300000000001</v>
      </c>
      <c r="AF89" s="9">
        <v>88.998199999999997</v>
      </c>
      <c r="AG89" s="9">
        <v>34.641500000000001</v>
      </c>
      <c r="AH89" s="9">
        <v>1.877</v>
      </c>
      <c r="AI89" s="9">
        <v>79.305800000000005</v>
      </c>
      <c r="AJ89" s="9">
        <v>4.9599999999999998E-2</v>
      </c>
      <c r="AK89" s="9">
        <v>2.5000000000000001E-3</v>
      </c>
      <c r="AL89" s="9">
        <v>920.18769999999995</v>
      </c>
      <c r="AM89" s="9">
        <v>324.3005</v>
      </c>
      <c r="AN89" s="9">
        <v>10.0449</v>
      </c>
      <c r="AO89" s="9">
        <v>4.8616999999999999</v>
      </c>
      <c r="AP89" s="9">
        <v>27.111599999999999</v>
      </c>
      <c r="AQ89" s="9">
        <v>6.4161999999999999</v>
      </c>
      <c r="AR89" s="9">
        <v>2.5577999999999999</v>
      </c>
      <c r="AS89" s="9">
        <v>9.6699999999999994E-2</v>
      </c>
      <c r="AT89" s="9">
        <v>4.7450999999999999</v>
      </c>
      <c r="AU89" s="9">
        <v>380.1345</v>
      </c>
      <c r="AV89" s="9">
        <v>130.922</v>
      </c>
      <c r="AW89" s="9">
        <v>24.892499999999998</v>
      </c>
      <c r="AX89" s="9">
        <v>39.103299999999997</v>
      </c>
      <c r="AY89" s="9">
        <v>32.884300000000003</v>
      </c>
      <c r="AZ89" s="9">
        <v>24.8215</v>
      </c>
      <c r="BA89" s="9">
        <v>1195.2611999999999</v>
      </c>
      <c r="BB89" s="9">
        <v>47.100999999999999</v>
      </c>
      <c r="BC89" s="10" t="s">
        <v>80</v>
      </c>
      <c r="BD89" s="11">
        <v>1494.9857999999999</v>
      </c>
    </row>
    <row r="90" spans="1:56" s="1" customFormat="1" ht="20.149999999999999" customHeight="1">
      <c r="A90" s="84"/>
      <c r="B90" s="8" t="s">
        <v>162</v>
      </c>
      <c r="C90" s="12">
        <v>2.8813</v>
      </c>
      <c r="D90" s="12">
        <v>0.4985</v>
      </c>
      <c r="E90" s="12">
        <v>3.7795000000000001</v>
      </c>
      <c r="F90" s="12">
        <v>4.3018999999999998</v>
      </c>
      <c r="G90" s="12">
        <v>7.5358000000000001</v>
      </c>
      <c r="H90" s="12">
        <v>34.1554</v>
      </c>
      <c r="I90" s="12">
        <v>33.109499999999997</v>
      </c>
      <c r="J90" s="12">
        <v>12.0562</v>
      </c>
      <c r="K90" s="12">
        <v>98.318100000000001</v>
      </c>
      <c r="L90" s="13" t="s">
        <v>80</v>
      </c>
      <c r="M90" s="13" t="s">
        <v>80</v>
      </c>
      <c r="N90" s="13" t="s">
        <v>80</v>
      </c>
      <c r="O90" s="13" t="s">
        <v>80</v>
      </c>
      <c r="P90" s="13" t="s">
        <v>80</v>
      </c>
      <c r="Q90" s="13" t="s">
        <v>80</v>
      </c>
      <c r="R90" s="13" t="s">
        <v>80</v>
      </c>
      <c r="S90" s="13" t="s">
        <v>80</v>
      </c>
      <c r="T90" s="13" t="s">
        <v>80</v>
      </c>
      <c r="U90" s="13" t="s">
        <v>80</v>
      </c>
      <c r="V90" s="13" t="s">
        <v>80</v>
      </c>
      <c r="W90" s="13" t="s">
        <v>80</v>
      </c>
      <c r="X90" s="13" t="s">
        <v>80</v>
      </c>
      <c r="Y90" s="13" t="s">
        <v>80</v>
      </c>
      <c r="Z90" s="13" t="s">
        <v>80</v>
      </c>
      <c r="AA90" s="12">
        <v>5.7899000000000003</v>
      </c>
      <c r="AB90" s="12">
        <v>3.5213999999999999</v>
      </c>
      <c r="AC90" s="12">
        <v>9.3112999999999992</v>
      </c>
      <c r="AD90" s="12">
        <v>0.35949999999999999</v>
      </c>
      <c r="AE90" s="12">
        <v>0.42499999999999999</v>
      </c>
      <c r="AF90" s="12">
        <v>1.7643</v>
      </c>
      <c r="AG90" s="12">
        <v>2.2431000000000001</v>
      </c>
      <c r="AH90" s="12">
        <v>4.4158999999999997</v>
      </c>
      <c r="AI90" s="12">
        <v>26.961600000000001</v>
      </c>
      <c r="AJ90" s="12">
        <v>22.732199999999999</v>
      </c>
      <c r="AK90" s="13" t="s">
        <v>80</v>
      </c>
      <c r="AL90" s="12">
        <v>58.901600000000002</v>
      </c>
      <c r="AM90" s="12">
        <v>0.21609999999999999</v>
      </c>
      <c r="AN90" s="12">
        <v>0.24440000000000001</v>
      </c>
      <c r="AO90" s="12">
        <v>1.0750999999999999</v>
      </c>
      <c r="AP90" s="12">
        <v>1.2297</v>
      </c>
      <c r="AQ90" s="12">
        <v>2.5880999999999998</v>
      </c>
      <c r="AR90" s="12">
        <v>19.596900000000002</v>
      </c>
      <c r="AS90" s="12">
        <v>23.2483</v>
      </c>
      <c r="AT90" s="13" t="s">
        <v>80</v>
      </c>
      <c r="AU90" s="12">
        <v>48.198599999999999</v>
      </c>
      <c r="AV90" s="12">
        <v>8.2822999999999993</v>
      </c>
      <c r="AW90" s="12">
        <v>9.9433000000000007</v>
      </c>
      <c r="AX90" s="12">
        <v>0.6462</v>
      </c>
      <c r="AY90" s="12">
        <v>0.19589999999999999</v>
      </c>
      <c r="AZ90" s="12">
        <v>3.2709999999999999</v>
      </c>
      <c r="BA90" s="12">
        <v>0.63570000000000004</v>
      </c>
      <c r="BB90" s="12">
        <v>0.42899999999999999</v>
      </c>
      <c r="BC90" s="12">
        <v>1.8393999999999999</v>
      </c>
      <c r="BD90" s="14">
        <v>25.242799999999999</v>
      </c>
    </row>
    <row r="91" spans="1:56" s="1" customFormat="1" ht="20.149999999999999" customHeight="1">
      <c r="A91" s="84"/>
      <c r="B91" s="8" t="s">
        <v>163</v>
      </c>
      <c r="C91" s="9">
        <v>23050.822400000001</v>
      </c>
      <c r="D91" s="9">
        <v>4719.3552</v>
      </c>
      <c r="E91" s="9">
        <v>27327.546300000002</v>
      </c>
      <c r="F91" s="9">
        <v>10297.827300000001</v>
      </c>
      <c r="G91" s="9">
        <v>7692.4232000000002</v>
      </c>
      <c r="H91" s="9">
        <v>31984.4401</v>
      </c>
      <c r="I91" s="9">
        <v>15.090400000000001</v>
      </c>
      <c r="J91" s="10" t="s">
        <v>80</v>
      </c>
      <c r="K91" s="9">
        <v>105087.5049</v>
      </c>
      <c r="L91" s="9">
        <v>2908.3869</v>
      </c>
      <c r="M91" s="9">
        <v>19.5</v>
      </c>
      <c r="N91" s="9">
        <v>2997.5925000000002</v>
      </c>
      <c r="O91" s="9">
        <v>1095.825</v>
      </c>
      <c r="P91" s="9">
        <v>687</v>
      </c>
      <c r="Q91" s="9">
        <v>3819.6624999999999</v>
      </c>
      <c r="R91" s="10" t="s">
        <v>80</v>
      </c>
      <c r="S91" s="10" t="s">
        <v>80</v>
      </c>
      <c r="T91" s="9">
        <v>11527.966899999999</v>
      </c>
      <c r="U91" s="9">
        <v>25914.248500000002</v>
      </c>
      <c r="V91" s="9">
        <v>1061.1487</v>
      </c>
      <c r="W91" s="9">
        <v>7796.9045999999998</v>
      </c>
      <c r="X91" s="9">
        <v>4249.6170000000002</v>
      </c>
      <c r="Y91" s="9">
        <v>3869.9110999999998</v>
      </c>
      <c r="Z91" s="9">
        <v>6245.1929</v>
      </c>
      <c r="AA91" s="9">
        <v>3882.3242</v>
      </c>
      <c r="AB91" s="9">
        <v>120.6044</v>
      </c>
      <c r="AC91" s="9">
        <v>53139.951399999998</v>
      </c>
      <c r="AD91" s="9">
        <v>5956.3069999999998</v>
      </c>
      <c r="AE91" s="9">
        <v>635.4067</v>
      </c>
      <c r="AF91" s="9">
        <v>1999.8216</v>
      </c>
      <c r="AG91" s="9">
        <v>1094.5364999999999</v>
      </c>
      <c r="AH91" s="9">
        <v>636.11670000000004</v>
      </c>
      <c r="AI91" s="9">
        <v>1129.4351999999999</v>
      </c>
      <c r="AJ91" s="9">
        <v>589.72770000000003</v>
      </c>
      <c r="AK91" s="9">
        <v>264.43619999999999</v>
      </c>
      <c r="AL91" s="9">
        <v>12305.7876</v>
      </c>
      <c r="AM91" s="9">
        <v>3302.5479</v>
      </c>
      <c r="AN91" s="9">
        <v>76.619100000000003</v>
      </c>
      <c r="AO91" s="9">
        <v>1212.627</v>
      </c>
      <c r="AP91" s="9">
        <v>2019.9287999999999</v>
      </c>
      <c r="AQ91" s="9">
        <v>2405.4463000000001</v>
      </c>
      <c r="AR91" s="9">
        <v>3185.6383999999998</v>
      </c>
      <c r="AS91" s="9">
        <v>614.40679999999998</v>
      </c>
      <c r="AT91" s="9">
        <v>278.45100000000002</v>
      </c>
      <c r="AU91" s="9">
        <v>13095.665300000001</v>
      </c>
      <c r="AV91" s="9">
        <v>9405.9889000000003</v>
      </c>
      <c r="AW91" s="9">
        <v>2810.6277</v>
      </c>
      <c r="AX91" s="9">
        <v>5897.5506999999998</v>
      </c>
      <c r="AY91" s="9">
        <v>5056.2894999999999</v>
      </c>
      <c r="AZ91" s="9">
        <v>4541.3549000000003</v>
      </c>
      <c r="BA91" s="9">
        <v>17601.18</v>
      </c>
      <c r="BB91" s="9">
        <v>5957.3495999999996</v>
      </c>
      <c r="BC91" s="9">
        <v>15567.729799999999</v>
      </c>
      <c r="BD91" s="11">
        <v>66838.071100000001</v>
      </c>
    </row>
    <row r="92" spans="1:56" s="1" customFormat="1" ht="20.149999999999999" customHeight="1">
      <c r="A92" s="84"/>
      <c r="B92" s="8" t="s">
        <v>164</v>
      </c>
      <c r="C92" s="12">
        <v>1528.2664</v>
      </c>
      <c r="D92" s="12">
        <v>1476.01</v>
      </c>
      <c r="E92" s="12">
        <v>3804.65</v>
      </c>
      <c r="F92" s="12">
        <v>850.38</v>
      </c>
      <c r="G92" s="12">
        <v>1041.04</v>
      </c>
      <c r="H92" s="12">
        <v>571.47199999999998</v>
      </c>
      <c r="I92" s="12">
        <v>0.59343299999999999</v>
      </c>
      <c r="J92" s="13" t="s">
        <v>80</v>
      </c>
      <c r="K92" s="12">
        <v>9272.4118330000001</v>
      </c>
      <c r="L92" s="13" t="s">
        <v>80</v>
      </c>
      <c r="M92" s="12">
        <v>33</v>
      </c>
      <c r="N92" s="12">
        <v>103.63</v>
      </c>
      <c r="O92" s="12">
        <v>92.461692999999997</v>
      </c>
      <c r="P92" s="13" t="s">
        <v>80</v>
      </c>
      <c r="Q92" s="13" t="s">
        <v>80</v>
      </c>
      <c r="R92" s="13" t="s">
        <v>80</v>
      </c>
      <c r="S92" s="13" t="s">
        <v>80</v>
      </c>
      <c r="T92" s="12">
        <v>229.09169299999999</v>
      </c>
      <c r="U92" s="12">
        <v>103.83</v>
      </c>
      <c r="V92" s="12">
        <v>114.14</v>
      </c>
      <c r="W92" s="12">
        <v>1732.62</v>
      </c>
      <c r="X92" s="12">
        <v>606.05999999999995</v>
      </c>
      <c r="Y92" s="12">
        <v>1531.48</v>
      </c>
      <c r="Z92" s="12">
        <v>260.37</v>
      </c>
      <c r="AA92" s="12">
        <v>32.986905</v>
      </c>
      <c r="AB92" s="13" t="s">
        <v>80</v>
      </c>
      <c r="AC92" s="12">
        <v>4381.4869049999998</v>
      </c>
      <c r="AD92" s="12">
        <v>60.74</v>
      </c>
      <c r="AE92" s="12">
        <v>39.33</v>
      </c>
      <c r="AF92" s="12">
        <v>134.16999999999999</v>
      </c>
      <c r="AG92" s="12">
        <v>109.39</v>
      </c>
      <c r="AH92" s="13" t="s">
        <v>80</v>
      </c>
      <c r="AI92" s="13" t="s">
        <v>80</v>
      </c>
      <c r="AJ92" s="13" t="s">
        <v>80</v>
      </c>
      <c r="AK92" s="12">
        <v>48.41</v>
      </c>
      <c r="AL92" s="12">
        <v>392.04</v>
      </c>
      <c r="AM92" s="12">
        <v>12.899900000000001</v>
      </c>
      <c r="AN92" s="12">
        <v>33</v>
      </c>
      <c r="AO92" s="12">
        <v>103.63</v>
      </c>
      <c r="AP92" s="12">
        <v>92.46</v>
      </c>
      <c r="AQ92" s="13" t="s">
        <v>80</v>
      </c>
      <c r="AR92" s="13" t="s">
        <v>80</v>
      </c>
      <c r="AS92" s="13" t="s">
        <v>80</v>
      </c>
      <c r="AT92" s="13" t="s">
        <v>80</v>
      </c>
      <c r="AU92" s="12">
        <v>241.98990000000001</v>
      </c>
      <c r="AV92" s="12">
        <v>3212.55</v>
      </c>
      <c r="AW92" s="12">
        <v>582.96</v>
      </c>
      <c r="AX92" s="12">
        <v>1035.21</v>
      </c>
      <c r="AY92" s="12">
        <v>551.02</v>
      </c>
      <c r="AZ92" s="12">
        <v>333.83</v>
      </c>
      <c r="BA92" s="12">
        <v>1157.6500000000001</v>
      </c>
      <c r="BB92" s="12">
        <v>45.46</v>
      </c>
      <c r="BC92" s="12">
        <v>1.2713810000000001</v>
      </c>
      <c r="BD92" s="14">
        <v>6919.9513809999999</v>
      </c>
    </row>
    <row r="93" spans="1:56" s="1" customFormat="1" ht="20.149999999999999" customHeight="1">
      <c r="A93" s="84"/>
      <c r="B93" s="8" t="s">
        <v>165</v>
      </c>
      <c r="C93" s="9">
        <v>9.6079000000000008</v>
      </c>
      <c r="D93" s="9">
        <v>4.8599999999999997E-2</v>
      </c>
      <c r="E93" s="9">
        <v>0.18909999999999999</v>
      </c>
      <c r="F93" s="9">
        <v>0.10589999999999999</v>
      </c>
      <c r="G93" s="9">
        <v>0.68400000000000005</v>
      </c>
      <c r="H93" s="9">
        <v>20.888300000000001</v>
      </c>
      <c r="I93" s="9">
        <v>3.5400000000000001E-2</v>
      </c>
      <c r="J93" s="9">
        <v>5.5999999999999999E-3</v>
      </c>
      <c r="K93" s="9">
        <v>31.564800000000002</v>
      </c>
      <c r="L93" s="10" t="s">
        <v>80</v>
      </c>
      <c r="M93" s="10" t="s">
        <v>80</v>
      </c>
      <c r="N93" s="9">
        <v>322.92619999999999</v>
      </c>
      <c r="O93" s="9">
        <v>173.68279999999999</v>
      </c>
      <c r="P93" s="9">
        <v>1063.7007000000001</v>
      </c>
      <c r="Q93" s="10" t="s">
        <v>80</v>
      </c>
      <c r="R93" s="10" t="s">
        <v>80</v>
      </c>
      <c r="S93" s="10" t="s">
        <v>80</v>
      </c>
      <c r="T93" s="9">
        <v>1560.3097</v>
      </c>
      <c r="U93" s="9">
        <v>1048.0006000000001</v>
      </c>
      <c r="V93" s="9">
        <v>1560.4128000000001</v>
      </c>
      <c r="W93" s="9">
        <v>1331.0673999999999</v>
      </c>
      <c r="X93" s="9">
        <v>177.5386</v>
      </c>
      <c r="Y93" s="10" t="s">
        <v>80</v>
      </c>
      <c r="Z93" s="10" t="s">
        <v>80</v>
      </c>
      <c r="AA93" s="10" t="s">
        <v>80</v>
      </c>
      <c r="AB93" s="10" t="s">
        <v>80</v>
      </c>
      <c r="AC93" s="9">
        <v>4117.0194000000001</v>
      </c>
      <c r="AD93" s="9">
        <v>10.579599999999999</v>
      </c>
      <c r="AE93" s="9">
        <v>1560.4128000000001</v>
      </c>
      <c r="AF93" s="10" t="s">
        <v>80</v>
      </c>
      <c r="AG93" s="10" t="s">
        <v>80</v>
      </c>
      <c r="AH93" s="10" t="s">
        <v>80</v>
      </c>
      <c r="AI93" s="9">
        <v>2.6486000000000001</v>
      </c>
      <c r="AJ93" s="10" t="s">
        <v>80</v>
      </c>
      <c r="AK93" s="10" t="s">
        <v>80</v>
      </c>
      <c r="AL93" s="9">
        <v>1573.6410000000001</v>
      </c>
      <c r="AM93" s="9">
        <v>0.4894</v>
      </c>
      <c r="AN93" s="10" t="s">
        <v>80</v>
      </c>
      <c r="AO93" s="9">
        <v>323.34820000000002</v>
      </c>
      <c r="AP93" s="9">
        <v>174.09520000000001</v>
      </c>
      <c r="AQ93" s="9">
        <v>1067.9505999999999</v>
      </c>
      <c r="AR93" s="9">
        <v>1.9078999999999999</v>
      </c>
      <c r="AS93" s="10" t="s">
        <v>80</v>
      </c>
      <c r="AT93" s="10" t="s">
        <v>80</v>
      </c>
      <c r="AU93" s="9">
        <v>1567.7913000000001</v>
      </c>
      <c r="AV93" s="10" t="s">
        <v>80</v>
      </c>
      <c r="AW93" s="10" t="s">
        <v>80</v>
      </c>
      <c r="AX93" s="10" t="s">
        <v>80</v>
      </c>
      <c r="AY93" s="10" t="s">
        <v>80</v>
      </c>
      <c r="AZ93" s="10" t="s">
        <v>80</v>
      </c>
      <c r="BA93" s="10" t="s">
        <v>80</v>
      </c>
      <c r="BB93" s="10" t="s">
        <v>80</v>
      </c>
      <c r="BC93" s="10" t="s">
        <v>80</v>
      </c>
      <c r="BD93" s="18" t="s">
        <v>80</v>
      </c>
    </row>
    <row r="94" spans="1:56" s="1" customFormat="1" ht="20.149999999999999" customHeight="1">
      <c r="A94" s="84"/>
      <c r="B94" s="8" t="s">
        <v>166</v>
      </c>
      <c r="C94" s="12">
        <v>162.3297</v>
      </c>
      <c r="D94" s="12">
        <v>67.223299999999995</v>
      </c>
      <c r="E94" s="12">
        <v>277.66039999999998</v>
      </c>
      <c r="F94" s="13" t="s">
        <v>80</v>
      </c>
      <c r="G94" s="12">
        <v>7.5</v>
      </c>
      <c r="H94" s="12">
        <v>2.4508000000000001</v>
      </c>
      <c r="I94" s="13" t="s">
        <v>80</v>
      </c>
      <c r="J94" s="13" t="s">
        <v>80</v>
      </c>
      <c r="K94" s="12">
        <v>517.16420000000005</v>
      </c>
      <c r="L94" s="13" t="s">
        <v>80</v>
      </c>
      <c r="M94" s="13" t="s">
        <v>80</v>
      </c>
      <c r="N94" s="13" t="s">
        <v>80</v>
      </c>
      <c r="O94" s="13" t="s">
        <v>80</v>
      </c>
      <c r="P94" s="13" t="s">
        <v>80</v>
      </c>
      <c r="Q94" s="13" t="s">
        <v>80</v>
      </c>
      <c r="R94" s="13" t="s">
        <v>80</v>
      </c>
      <c r="S94" s="13" t="s">
        <v>80</v>
      </c>
      <c r="T94" s="13" t="s">
        <v>80</v>
      </c>
      <c r="U94" s="12">
        <v>238.26580000000001</v>
      </c>
      <c r="V94" s="12">
        <v>6.8512000000000004</v>
      </c>
      <c r="W94" s="12">
        <v>10.500400000000001</v>
      </c>
      <c r="X94" s="13" t="s">
        <v>80</v>
      </c>
      <c r="Y94" s="12">
        <v>1.4933000000000001</v>
      </c>
      <c r="Z94" s="12">
        <v>0.43669999999999998</v>
      </c>
      <c r="AA94" s="13" t="s">
        <v>80</v>
      </c>
      <c r="AB94" s="13" t="s">
        <v>80</v>
      </c>
      <c r="AC94" s="12">
        <v>257.54739999999998</v>
      </c>
      <c r="AD94" s="12">
        <v>556.0249</v>
      </c>
      <c r="AE94" s="12">
        <v>2.18E-2</v>
      </c>
      <c r="AF94" s="12">
        <v>76.872500000000002</v>
      </c>
      <c r="AG94" s="12">
        <v>31.119800000000001</v>
      </c>
      <c r="AH94" s="13" t="s">
        <v>80</v>
      </c>
      <c r="AI94" s="13" t="s">
        <v>80</v>
      </c>
      <c r="AJ94" s="13" t="s">
        <v>80</v>
      </c>
      <c r="AK94" s="12">
        <v>32.008600000000001</v>
      </c>
      <c r="AL94" s="12">
        <v>696.04759999999999</v>
      </c>
      <c r="AM94" s="12">
        <v>3.5097</v>
      </c>
      <c r="AN94" s="13" t="s">
        <v>80</v>
      </c>
      <c r="AO94" s="13" t="s">
        <v>80</v>
      </c>
      <c r="AP94" s="13" t="s">
        <v>80</v>
      </c>
      <c r="AQ94" s="13" t="s">
        <v>80</v>
      </c>
      <c r="AR94" s="13" t="s">
        <v>80</v>
      </c>
      <c r="AS94" s="13" t="s">
        <v>80</v>
      </c>
      <c r="AT94" s="13" t="s">
        <v>80</v>
      </c>
      <c r="AU94" s="12">
        <v>3.5097</v>
      </c>
      <c r="AV94" s="12">
        <v>103.7325</v>
      </c>
      <c r="AW94" s="12">
        <v>145</v>
      </c>
      <c r="AX94" s="12">
        <v>212.61279999999999</v>
      </c>
      <c r="AY94" s="12">
        <v>31.119700000000002</v>
      </c>
      <c r="AZ94" s="13" t="s">
        <v>80</v>
      </c>
      <c r="BA94" s="13" t="s">
        <v>80</v>
      </c>
      <c r="BB94" s="13" t="s">
        <v>80</v>
      </c>
      <c r="BC94" s="13" t="s">
        <v>80</v>
      </c>
      <c r="BD94" s="14">
        <v>492.46499999999997</v>
      </c>
    </row>
    <row r="95" spans="1:56" s="1" customFormat="1" ht="20.149999999999999" customHeight="1">
      <c r="A95" s="84"/>
      <c r="B95" s="8" t="s">
        <v>167</v>
      </c>
      <c r="C95" s="9">
        <v>0.91190000000000004</v>
      </c>
      <c r="D95" s="9">
        <v>253.6953</v>
      </c>
      <c r="E95" s="9">
        <v>116.14190000000001</v>
      </c>
      <c r="F95" s="9">
        <v>6.8400000000000002E-2</v>
      </c>
      <c r="G95" s="10" t="s">
        <v>80</v>
      </c>
      <c r="H95" s="10" t="s">
        <v>80</v>
      </c>
      <c r="I95" s="9">
        <v>5.1836000000000002</v>
      </c>
      <c r="J95" s="10" t="s">
        <v>80</v>
      </c>
      <c r="K95" s="9">
        <v>376.00110000000001</v>
      </c>
      <c r="L95" s="9">
        <v>125</v>
      </c>
      <c r="M95" s="10" t="s">
        <v>80</v>
      </c>
      <c r="N95" s="10" t="s">
        <v>80</v>
      </c>
      <c r="O95" s="10" t="s">
        <v>80</v>
      </c>
      <c r="P95" s="10" t="s">
        <v>80</v>
      </c>
      <c r="Q95" s="10" t="s">
        <v>80</v>
      </c>
      <c r="R95" s="10" t="s">
        <v>80</v>
      </c>
      <c r="S95" s="10" t="s">
        <v>80</v>
      </c>
      <c r="T95" s="9">
        <v>125</v>
      </c>
      <c r="U95" s="9">
        <v>828.11289999999997</v>
      </c>
      <c r="V95" s="9">
        <v>1.6125</v>
      </c>
      <c r="W95" s="9">
        <v>64.608099999999993</v>
      </c>
      <c r="X95" s="9">
        <v>6.7885999999999997</v>
      </c>
      <c r="Y95" s="10" t="s">
        <v>80</v>
      </c>
      <c r="Z95" s="9">
        <v>0.8619</v>
      </c>
      <c r="AA95" s="9">
        <v>1.9E-3</v>
      </c>
      <c r="AB95" s="10" t="s">
        <v>80</v>
      </c>
      <c r="AC95" s="9">
        <v>901.98590000000002</v>
      </c>
      <c r="AD95" s="10" t="s">
        <v>80</v>
      </c>
      <c r="AE95" s="10" t="s">
        <v>80</v>
      </c>
      <c r="AF95" s="10" t="s">
        <v>80</v>
      </c>
      <c r="AG95" s="10" t="s">
        <v>80</v>
      </c>
      <c r="AH95" s="10" t="s">
        <v>80</v>
      </c>
      <c r="AI95" s="10" t="s">
        <v>80</v>
      </c>
      <c r="AJ95" s="10" t="s">
        <v>80</v>
      </c>
      <c r="AK95" s="10" t="s">
        <v>80</v>
      </c>
      <c r="AL95" s="10" t="s">
        <v>80</v>
      </c>
      <c r="AM95" s="10" t="s">
        <v>80</v>
      </c>
      <c r="AN95" s="10" t="s">
        <v>80</v>
      </c>
      <c r="AO95" s="10" t="s">
        <v>80</v>
      </c>
      <c r="AP95" s="10" t="s">
        <v>80</v>
      </c>
      <c r="AQ95" s="10" t="s">
        <v>80</v>
      </c>
      <c r="AR95" s="10" t="s">
        <v>80</v>
      </c>
      <c r="AS95" s="10" t="s">
        <v>80</v>
      </c>
      <c r="AT95" s="10" t="s">
        <v>80</v>
      </c>
      <c r="AU95" s="10" t="s">
        <v>80</v>
      </c>
      <c r="AV95" s="9">
        <v>90</v>
      </c>
      <c r="AW95" s="9">
        <v>129.93180000000001</v>
      </c>
      <c r="AX95" s="9">
        <v>129.63399999999999</v>
      </c>
      <c r="AY95" s="10" t="s">
        <v>80</v>
      </c>
      <c r="AZ95" s="10" t="s">
        <v>80</v>
      </c>
      <c r="BA95" s="10" t="s">
        <v>80</v>
      </c>
      <c r="BB95" s="10" t="s">
        <v>80</v>
      </c>
      <c r="BC95" s="10" t="s">
        <v>80</v>
      </c>
      <c r="BD95" s="11">
        <v>349.56580000000002</v>
      </c>
    </row>
    <row r="96" spans="1:56" s="1" customFormat="1" ht="20.149999999999999" customHeight="1">
      <c r="A96" s="84"/>
      <c r="B96" s="8" t="s">
        <v>168</v>
      </c>
      <c r="C96" s="12">
        <v>908.90419999999995</v>
      </c>
      <c r="D96" s="12">
        <v>811.86239999999998</v>
      </c>
      <c r="E96" s="12">
        <v>494.1893</v>
      </c>
      <c r="F96" s="12">
        <v>258.0333</v>
      </c>
      <c r="G96" s="12">
        <v>29.4268</v>
      </c>
      <c r="H96" s="12">
        <v>181.595</v>
      </c>
      <c r="I96" s="12">
        <v>0.24460000000000001</v>
      </c>
      <c r="J96" s="13" t="s">
        <v>80</v>
      </c>
      <c r="K96" s="12">
        <v>2684.2556</v>
      </c>
      <c r="L96" s="13" t="s">
        <v>80</v>
      </c>
      <c r="M96" s="13" t="s">
        <v>80</v>
      </c>
      <c r="N96" s="13" t="s">
        <v>80</v>
      </c>
      <c r="O96" s="13" t="s">
        <v>80</v>
      </c>
      <c r="P96" s="13" t="s">
        <v>80</v>
      </c>
      <c r="Q96" s="13" t="s">
        <v>80</v>
      </c>
      <c r="R96" s="13" t="s">
        <v>80</v>
      </c>
      <c r="S96" s="13" t="s">
        <v>80</v>
      </c>
      <c r="T96" s="13" t="s">
        <v>80</v>
      </c>
      <c r="U96" s="12">
        <v>262.79129999999998</v>
      </c>
      <c r="V96" s="12">
        <v>164.7336</v>
      </c>
      <c r="W96" s="12">
        <v>173.1199</v>
      </c>
      <c r="X96" s="12">
        <v>37.173000000000002</v>
      </c>
      <c r="Y96" s="12">
        <v>5.1559999999999997</v>
      </c>
      <c r="Z96" s="12">
        <v>46.895699999999998</v>
      </c>
      <c r="AA96" s="12">
        <v>50.482799999999997</v>
      </c>
      <c r="AB96" s="13" t="s">
        <v>80</v>
      </c>
      <c r="AC96" s="12">
        <v>740.35230000000001</v>
      </c>
      <c r="AD96" s="12">
        <v>23.101400000000002</v>
      </c>
      <c r="AE96" s="13" t="s">
        <v>80</v>
      </c>
      <c r="AF96" s="12">
        <v>37.289700000000003</v>
      </c>
      <c r="AG96" s="13" t="s">
        <v>80</v>
      </c>
      <c r="AH96" s="13" t="s">
        <v>80</v>
      </c>
      <c r="AI96" s="13" t="s">
        <v>80</v>
      </c>
      <c r="AJ96" s="13" t="s">
        <v>80</v>
      </c>
      <c r="AK96" s="13" t="s">
        <v>80</v>
      </c>
      <c r="AL96" s="12">
        <v>60.391100000000002</v>
      </c>
      <c r="AM96" s="13" t="s">
        <v>80</v>
      </c>
      <c r="AN96" s="13" t="s">
        <v>80</v>
      </c>
      <c r="AO96" s="12">
        <v>69.802499999999995</v>
      </c>
      <c r="AP96" s="13" t="s">
        <v>80</v>
      </c>
      <c r="AQ96" s="13" t="s">
        <v>80</v>
      </c>
      <c r="AR96" s="13" t="s">
        <v>80</v>
      </c>
      <c r="AS96" s="13" t="s">
        <v>80</v>
      </c>
      <c r="AT96" s="13" t="s">
        <v>80</v>
      </c>
      <c r="AU96" s="12">
        <v>69.802499999999995</v>
      </c>
      <c r="AV96" s="12">
        <v>184.2869</v>
      </c>
      <c r="AW96" s="12">
        <v>217.23070000000001</v>
      </c>
      <c r="AX96" s="12">
        <v>304.5172</v>
      </c>
      <c r="AY96" s="12">
        <v>354.30090000000001</v>
      </c>
      <c r="AZ96" s="12">
        <v>61.529499999999999</v>
      </c>
      <c r="BA96" s="12">
        <v>718.8057</v>
      </c>
      <c r="BB96" s="13" t="s">
        <v>80</v>
      </c>
      <c r="BC96" s="13" t="s">
        <v>80</v>
      </c>
      <c r="BD96" s="14">
        <v>1840.6709000000001</v>
      </c>
    </row>
    <row r="97" spans="1:56" s="1" customFormat="1" ht="14.5" customHeight="1">
      <c r="A97" s="84"/>
      <c r="B97" s="15" t="s">
        <v>169</v>
      </c>
      <c r="C97" s="16">
        <v>158123.9301</v>
      </c>
      <c r="D97" s="16">
        <v>41859.2857</v>
      </c>
      <c r="E97" s="16">
        <v>99122.739600000001</v>
      </c>
      <c r="F97" s="16">
        <v>44928.080999999998</v>
      </c>
      <c r="G97" s="16">
        <v>29478.657599999999</v>
      </c>
      <c r="H97" s="16">
        <v>166183.50719999999</v>
      </c>
      <c r="I97" s="16">
        <v>41965.399432999999</v>
      </c>
      <c r="J97" s="16">
        <v>192.0273</v>
      </c>
      <c r="K97" s="16">
        <v>581853.62793299998</v>
      </c>
      <c r="L97" s="16">
        <v>91076.508799999996</v>
      </c>
      <c r="M97" s="16">
        <v>3456.6685000000002</v>
      </c>
      <c r="N97" s="16">
        <v>21056.309300000001</v>
      </c>
      <c r="O97" s="16">
        <v>9767.0053929999995</v>
      </c>
      <c r="P97" s="16">
        <v>6976.6511</v>
      </c>
      <c r="Q97" s="16">
        <v>12285.5628</v>
      </c>
      <c r="R97" s="16">
        <v>2678.9194000000002</v>
      </c>
      <c r="S97" s="16">
        <v>3873.7159999999999</v>
      </c>
      <c r="T97" s="16">
        <v>151171.341293</v>
      </c>
      <c r="U97" s="16">
        <v>213599.21739999999</v>
      </c>
      <c r="V97" s="16">
        <v>26619.771400000001</v>
      </c>
      <c r="W97" s="16">
        <v>41139.546699999999</v>
      </c>
      <c r="X97" s="16">
        <v>14789.2048</v>
      </c>
      <c r="Y97" s="16">
        <v>19997.580300000001</v>
      </c>
      <c r="Z97" s="16">
        <v>41766.9931</v>
      </c>
      <c r="AA97" s="16">
        <v>8566.5426050000005</v>
      </c>
      <c r="AB97" s="16">
        <v>16159.289000000001</v>
      </c>
      <c r="AC97" s="16">
        <v>382638.14530500001</v>
      </c>
      <c r="AD97" s="16">
        <v>52156.806900000003</v>
      </c>
      <c r="AE97" s="16">
        <v>19247.799200000001</v>
      </c>
      <c r="AF97" s="16">
        <v>26258.588</v>
      </c>
      <c r="AG97" s="16">
        <v>13194.642</v>
      </c>
      <c r="AH97" s="16">
        <v>5913.7339000000002</v>
      </c>
      <c r="AI97" s="16">
        <v>10392.6793</v>
      </c>
      <c r="AJ97" s="16">
        <v>8422.4825000000001</v>
      </c>
      <c r="AK97" s="16">
        <v>3377.5102000000002</v>
      </c>
      <c r="AL97" s="16">
        <v>138964.242</v>
      </c>
      <c r="AM97" s="16">
        <v>28145.559700000002</v>
      </c>
      <c r="AN97" s="16">
        <v>5631.0234</v>
      </c>
      <c r="AO97" s="16">
        <v>19676.807199999999</v>
      </c>
      <c r="AP97" s="16">
        <v>8544.4462000000003</v>
      </c>
      <c r="AQ97" s="16">
        <v>10470.5715</v>
      </c>
      <c r="AR97" s="16">
        <v>25864.1823</v>
      </c>
      <c r="AS97" s="16">
        <v>7059.2421000000004</v>
      </c>
      <c r="AT97" s="16">
        <v>5254.0744000000004</v>
      </c>
      <c r="AU97" s="16">
        <v>110645.9068</v>
      </c>
      <c r="AV97" s="16">
        <v>62936.094400000002</v>
      </c>
      <c r="AW97" s="16">
        <v>38635.888899999998</v>
      </c>
      <c r="AX97" s="16">
        <v>57823.3488</v>
      </c>
      <c r="AY97" s="16">
        <v>39689.993900000001</v>
      </c>
      <c r="AZ97" s="16">
        <v>29992.937999999998</v>
      </c>
      <c r="BA97" s="16">
        <v>83191.9951</v>
      </c>
      <c r="BB97" s="16">
        <v>31166.44</v>
      </c>
      <c r="BC97" s="16">
        <v>53004.725080999997</v>
      </c>
      <c r="BD97" s="17">
        <v>396441.42418099998</v>
      </c>
    </row>
    <row r="98" spans="1:56" s="1" customFormat="1" ht="20.149999999999999" customHeight="1">
      <c r="A98" s="84"/>
      <c r="B98" s="8" t="s">
        <v>170</v>
      </c>
      <c r="C98" s="12">
        <v>1233.42</v>
      </c>
      <c r="D98" s="12">
        <v>911.62</v>
      </c>
      <c r="E98" s="12">
        <v>3472.85</v>
      </c>
      <c r="F98" s="12">
        <v>2099.08</v>
      </c>
      <c r="G98" s="12">
        <v>4482.04</v>
      </c>
      <c r="H98" s="12">
        <v>6955.77</v>
      </c>
      <c r="I98" s="12">
        <v>253.52</v>
      </c>
      <c r="J98" s="12">
        <v>14.14</v>
      </c>
      <c r="K98" s="12">
        <v>19422.439999999999</v>
      </c>
      <c r="L98" s="12">
        <v>328.28</v>
      </c>
      <c r="M98" s="12">
        <v>203.29</v>
      </c>
      <c r="N98" s="12">
        <v>234.14</v>
      </c>
      <c r="O98" s="12">
        <v>1150.6099999999999</v>
      </c>
      <c r="P98" s="12">
        <v>1492.9</v>
      </c>
      <c r="Q98" s="12">
        <v>4028.59</v>
      </c>
      <c r="R98" s="12">
        <v>675.55</v>
      </c>
      <c r="S98" s="12">
        <v>500</v>
      </c>
      <c r="T98" s="12">
        <v>8613.36</v>
      </c>
      <c r="U98" s="12">
        <v>1898.39</v>
      </c>
      <c r="V98" s="12">
        <v>465.69</v>
      </c>
      <c r="W98" s="12">
        <v>1287.19</v>
      </c>
      <c r="X98" s="12">
        <v>677.33</v>
      </c>
      <c r="Y98" s="12">
        <v>1193.67</v>
      </c>
      <c r="Z98" s="12">
        <v>1408.25</v>
      </c>
      <c r="AA98" s="12">
        <v>47.88</v>
      </c>
      <c r="AB98" s="12">
        <v>183.27</v>
      </c>
      <c r="AC98" s="12">
        <v>7161.67</v>
      </c>
      <c r="AD98" s="13" t="s">
        <v>80</v>
      </c>
      <c r="AE98" s="13" t="s">
        <v>80</v>
      </c>
      <c r="AF98" s="13" t="s">
        <v>80</v>
      </c>
      <c r="AG98" s="13" t="s">
        <v>80</v>
      </c>
      <c r="AH98" s="13" t="s">
        <v>80</v>
      </c>
      <c r="AI98" s="13" t="s">
        <v>80</v>
      </c>
      <c r="AJ98" s="13" t="s">
        <v>80</v>
      </c>
      <c r="AK98" s="13" t="s">
        <v>80</v>
      </c>
      <c r="AL98" s="13" t="s">
        <v>80</v>
      </c>
      <c r="AM98" s="13" t="s">
        <v>80</v>
      </c>
      <c r="AN98" s="13" t="s">
        <v>80</v>
      </c>
      <c r="AO98" s="13" t="s">
        <v>80</v>
      </c>
      <c r="AP98" s="13" t="s">
        <v>80</v>
      </c>
      <c r="AQ98" s="13" t="s">
        <v>80</v>
      </c>
      <c r="AR98" s="13" t="s">
        <v>80</v>
      </c>
      <c r="AS98" s="13" t="s">
        <v>80</v>
      </c>
      <c r="AT98" s="13" t="s">
        <v>80</v>
      </c>
      <c r="AU98" s="13" t="s">
        <v>80</v>
      </c>
      <c r="AV98" s="12">
        <v>509.72</v>
      </c>
      <c r="AW98" s="12">
        <v>394.94</v>
      </c>
      <c r="AX98" s="12">
        <v>1173.22</v>
      </c>
      <c r="AY98" s="12">
        <v>1326.14</v>
      </c>
      <c r="AZ98" s="12">
        <v>2736.79</v>
      </c>
      <c r="BA98" s="12">
        <v>8598.92</v>
      </c>
      <c r="BB98" s="12">
        <v>3632.66</v>
      </c>
      <c r="BC98" s="12">
        <v>4446.34</v>
      </c>
      <c r="BD98" s="14">
        <v>22818.73</v>
      </c>
    </row>
    <row r="99" spans="1:56" s="1" customFormat="1" ht="20.149999999999999" customHeight="1">
      <c r="A99" s="84"/>
      <c r="B99" s="8" t="s">
        <v>171</v>
      </c>
      <c r="C99" s="9">
        <v>175.1918</v>
      </c>
      <c r="D99" s="9">
        <v>56.5045</v>
      </c>
      <c r="E99" s="9">
        <v>191.0711</v>
      </c>
      <c r="F99" s="9">
        <v>126.6721</v>
      </c>
      <c r="G99" s="9">
        <v>256.50560000000002</v>
      </c>
      <c r="H99" s="9">
        <v>1334.3874000000001</v>
      </c>
      <c r="I99" s="9">
        <v>21.6646</v>
      </c>
      <c r="J99" s="9">
        <v>1505.2609</v>
      </c>
      <c r="K99" s="9">
        <v>3667.2579999999998</v>
      </c>
      <c r="L99" s="10" t="s">
        <v>80</v>
      </c>
      <c r="M99" s="10" t="s">
        <v>80</v>
      </c>
      <c r="N99" s="9">
        <v>3.2</v>
      </c>
      <c r="O99" s="9">
        <v>23.43</v>
      </c>
      <c r="P99" s="9">
        <v>37.93</v>
      </c>
      <c r="Q99" s="9">
        <v>141.83000000000001</v>
      </c>
      <c r="R99" s="9">
        <v>14.17</v>
      </c>
      <c r="S99" s="9">
        <v>137.82</v>
      </c>
      <c r="T99" s="9">
        <v>358.38</v>
      </c>
      <c r="U99" s="9">
        <v>70.443700000000007</v>
      </c>
      <c r="V99" s="9">
        <v>9.8940999999999999</v>
      </c>
      <c r="W99" s="9">
        <v>34.016500000000001</v>
      </c>
      <c r="X99" s="9">
        <v>65.496399999999994</v>
      </c>
      <c r="Y99" s="9">
        <v>56.373899999999999</v>
      </c>
      <c r="Z99" s="9">
        <v>330.21879999999999</v>
      </c>
      <c r="AA99" s="9">
        <v>6.2702</v>
      </c>
      <c r="AB99" s="9">
        <v>289.13760000000002</v>
      </c>
      <c r="AC99" s="9">
        <v>861.85119999999995</v>
      </c>
      <c r="AD99" s="10" t="s">
        <v>80</v>
      </c>
      <c r="AE99" s="10" t="s">
        <v>80</v>
      </c>
      <c r="AF99" s="10" t="s">
        <v>80</v>
      </c>
      <c r="AG99" s="10" t="s">
        <v>80</v>
      </c>
      <c r="AH99" s="10" t="s">
        <v>80</v>
      </c>
      <c r="AI99" s="10" t="s">
        <v>80</v>
      </c>
      <c r="AJ99" s="10" t="s">
        <v>80</v>
      </c>
      <c r="AK99" s="10" t="s">
        <v>80</v>
      </c>
      <c r="AL99" s="10" t="s">
        <v>80</v>
      </c>
      <c r="AM99" s="10" t="s">
        <v>80</v>
      </c>
      <c r="AN99" s="10" t="s">
        <v>80</v>
      </c>
      <c r="AO99" s="10" t="s">
        <v>80</v>
      </c>
      <c r="AP99" s="10" t="s">
        <v>80</v>
      </c>
      <c r="AQ99" s="10" t="s">
        <v>80</v>
      </c>
      <c r="AR99" s="10" t="s">
        <v>80</v>
      </c>
      <c r="AS99" s="10" t="s">
        <v>80</v>
      </c>
      <c r="AT99" s="10" t="s">
        <v>80</v>
      </c>
      <c r="AU99" s="10" t="s">
        <v>80</v>
      </c>
      <c r="AV99" s="9">
        <v>444.69690000000003</v>
      </c>
      <c r="AW99" s="9">
        <v>17.3855</v>
      </c>
      <c r="AX99" s="9">
        <v>61.610399999999998</v>
      </c>
      <c r="AY99" s="9">
        <v>90.472800000000007</v>
      </c>
      <c r="AZ99" s="9">
        <v>180.0008</v>
      </c>
      <c r="BA99" s="9">
        <v>1498.7855999999999</v>
      </c>
      <c r="BB99" s="9">
        <v>221.48699999999999</v>
      </c>
      <c r="BC99" s="9">
        <v>84.606300000000005</v>
      </c>
      <c r="BD99" s="11">
        <v>2599.0453000000002</v>
      </c>
    </row>
    <row r="100" spans="1:56" s="1" customFormat="1" ht="20.149999999999999" customHeight="1">
      <c r="A100" s="84"/>
      <c r="B100" s="8" t="s">
        <v>172</v>
      </c>
      <c r="C100" s="12">
        <v>649.73</v>
      </c>
      <c r="D100" s="12">
        <v>757.07</v>
      </c>
      <c r="E100" s="12">
        <v>923.61</v>
      </c>
      <c r="F100" s="12">
        <v>801.81</v>
      </c>
      <c r="G100" s="12">
        <v>2339.33</v>
      </c>
      <c r="H100" s="12">
        <v>3532.07</v>
      </c>
      <c r="I100" s="12">
        <v>2.44</v>
      </c>
      <c r="J100" s="12">
        <v>0.68</v>
      </c>
      <c r="K100" s="12">
        <v>9006.74</v>
      </c>
      <c r="L100" s="12">
        <v>25</v>
      </c>
      <c r="M100" s="13" t="s">
        <v>80</v>
      </c>
      <c r="N100" s="12">
        <v>315.11</v>
      </c>
      <c r="O100" s="12">
        <v>617.22</v>
      </c>
      <c r="P100" s="12">
        <v>641.46</v>
      </c>
      <c r="Q100" s="12">
        <v>1916.92</v>
      </c>
      <c r="R100" s="12">
        <v>454.25</v>
      </c>
      <c r="S100" s="12">
        <v>3.07</v>
      </c>
      <c r="T100" s="12">
        <v>3973.03</v>
      </c>
      <c r="U100" s="12">
        <v>617.54</v>
      </c>
      <c r="V100" s="12">
        <v>120.82</v>
      </c>
      <c r="W100" s="12">
        <v>314.75</v>
      </c>
      <c r="X100" s="12">
        <v>206.76</v>
      </c>
      <c r="Y100" s="12">
        <v>394.84</v>
      </c>
      <c r="Z100" s="12">
        <v>631.85</v>
      </c>
      <c r="AA100" s="12">
        <v>44.37</v>
      </c>
      <c r="AB100" s="12">
        <v>13.52</v>
      </c>
      <c r="AC100" s="12">
        <v>2344.4499999999998</v>
      </c>
      <c r="AD100" s="13" t="s">
        <v>80</v>
      </c>
      <c r="AE100" s="13" t="s">
        <v>80</v>
      </c>
      <c r="AF100" s="13" t="s">
        <v>80</v>
      </c>
      <c r="AG100" s="13" t="s">
        <v>80</v>
      </c>
      <c r="AH100" s="13" t="s">
        <v>80</v>
      </c>
      <c r="AI100" s="13" t="s">
        <v>80</v>
      </c>
      <c r="AJ100" s="13" t="s">
        <v>80</v>
      </c>
      <c r="AK100" s="13" t="s">
        <v>80</v>
      </c>
      <c r="AL100" s="13" t="s">
        <v>80</v>
      </c>
      <c r="AM100" s="13" t="s">
        <v>80</v>
      </c>
      <c r="AN100" s="13" t="s">
        <v>80</v>
      </c>
      <c r="AO100" s="13" t="s">
        <v>80</v>
      </c>
      <c r="AP100" s="13" t="s">
        <v>80</v>
      </c>
      <c r="AQ100" s="13" t="s">
        <v>80</v>
      </c>
      <c r="AR100" s="13" t="s">
        <v>80</v>
      </c>
      <c r="AS100" s="13" t="s">
        <v>80</v>
      </c>
      <c r="AT100" s="13" t="s">
        <v>80</v>
      </c>
      <c r="AU100" s="13" t="s">
        <v>80</v>
      </c>
      <c r="AV100" s="12">
        <v>290.76</v>
      </c>
      <c r="AW100" s="12">
        <v>109.85</v>
      </c>
      <c r="AX100" s="12">
        <v>907.89</v>
      </c>
      <c r="AY100" s="12">
        <v>1070.74</v>
      </c>
      <c r="AZ100" s="12">
        <v>1995.2</v>
      </c>
      <c r="BA100" s="12">
        <v>4290.6400000000003</v>
      </c>
      <c r="BB100" s="12">
        <v>1460.38</v>
      </c>
      <c r="BC100" s="12">
        <v>1469.54</v>
      </c>
      <c r="BD100" s="14">
        <v>11595</v>
      </c>
    </row>
    <row r="101" spans="1:56" s="1" customFormat="1" ht="20.149999999999999" customHeight="1">
      <c r="A101" s="84"/>
      <c r="B101" s="8" t="s">
        <v>173</v>
      </c>
      <c r="C101" s="9">
        <v>112.82380000000001</v>
      </c>
      <c r="D101" s="9">
        <v>44.5062</v>
      </c>
      <c r="E101" s="9">
        <v>193.65309999999999</v>
      </c>
      <c r="F101" s="9">
        <v>343.2561</v>
      </c>
      <c r="G101" s="9">
        <v>1555.9496999999999</v>
      </c>
      <c r="H101" s="9">
        <v>2062.8706000000002</v>
      </c>
      <c r="I101" s="9">
        <v>2.3332999999999999</v>
      </c>
      <c r="J101" s="9">
        <v>1.615408</v>
      </c>
      <c r="K101" s="9">
        <v>4317.0082080000002</v>
      </c>
      <c r="L101" s="9">
        <v>11.56</v>
      </c>
      <c r="M101" s="9">
        <v>2.72</v>
      </c>
      <c r="N101" s="9">
        <v>95.27</v>
      </c>
      <c r="O101" s="9">
        <v>219.75</v>
      </c>
      <c r="P101" s="9">
        <v>302.94</v>
      </c>
      <c r="Q101" s="9">
        <v>751.48</v>
      </c>
      <c r="R101" s="9">
        <v>145.63973899999999</v>
      </c>
      <c r="S101" s="9">
        <v>172.99973900000001</v>
      </c>
      <c r="T101" s="9">
        <v>1702.3594780000001</v>
      </c>
      <c r="U101" s="9">
        <v>203.67</v>
      </c>
      <c r="V101" s="9">
        <v>1.95</v>
      </c>
      <c r="W101" s="9">
        <v>81.44</v>
      </c>
      <c r="X101" s="9">
        <v>290.16000000000003</v>
      </c>
      <c r="Y101" s="9">
        <v>146.94</v>
      </c>
      <c r="Z101" s="9">
        <v>72.14</v>
      </c>
      <c r="AA101" s="9">
        <v>3.789879</v>
      </c>
      <c r="AB101" s="9">
        <v>730.66</v>
      </c>
      <c r="AC101" s="9">
        <v>1530.749879</v>
      </c>
      <c r="AD101" s="10" t="s">
        <v>80</v>
      </c>
      <c r="AE101" s="10" t="s">
        <v>80</v>
      </c>
      <c r="AF101" s="10" t="s">
        <v>80</v>
      </c>
      <c r="AG101" s="10" t="s">
        <v>80</v>
      </c>
      <c r="AH101" s="10" t="s">
        <v>80</v>
      </c>
      <c r="AI101" s="10" t="s">
        <v>80</v>
      </c>
      <c r="AJ101" s="10" t="s">
        <v>80</v>
      </c>
      <c r="AK101" s="10" t="s">
        <v>80</v>
      </c>
      <c r="AL101" s="10" t="s">
        <v>80</v>
      </c>
      <c r="AM101" s="10" t="s">
        <v>80</v>
      </c>
      <c r="AN101" s="10" t="s">
        <v>80</v>
      </c>
      <c r="AO101" s="10" t="s">
        <v>80</v>
      </c>
      <c r="AP101" s="10" t="s">
        <v>80</v>
      </c>
      <c r="AQ101" s="10" t="s">
        <v>80</v>
      </c>
      <c r="AR101" s="10" t="s">
        <v>80</v>
      </c>
      <c r="AS101" s="10" t="s">
        <v>80</v>
      </c>
      <c r="AT101" s="10" t="s">
        <v>80</v>
      </c>
      <c r="AU101" s="10" t="s">
        <v>80</v>
      </c>
      <c r="AV101" s="9">
        <v>226.15860000000001</v>
      </c>
      <c r="AW101" s="9">
        <v>258.46690000000001</v>
      </c>
      <c r="AX101" s="9">
        <v>687.42719999999997</v>
      </c>
      <c r="AY101" s="9">
        <v>932.6377</v>
      </c>
      <c r="AZ101" s="9">
        <v>1319.6618000000001</v>
      </c>
      <c r="BA101" s="9">
        <v>1042.105</v>
      </c>
      <c r="BB101" s="9">
        <v>58.526311</v>
      </c>
      <c r="BC101" s="9">
        <v>23.271013</v>
      </c>
      <c r="BD101" s="11">
        <v>4548.2545239999999</v>
      </c>
    </row>
    <row r="102" spans="1:56" s="1" customFormat="1" ht="20.149999999999999" customHeight="1">
      <c r="A102" s="84"/>
      <c r="B102" s="8" t="s">
        <v>174</v>
      </c>
      <c r="C102" s="12">
        <v>90.87</v>
      </c>
      <c r="D102" s="12">
        <v>99.58</v>
      </c>
      <c r="E102" s="12">
        <v>188.95</v>
      </c>
      <c r="F102" s="12">
        <v>193.07</v>
      </c>
      <c r="G102" s="12">
        <v>417.72</v>
      </c>
      <c r="H102" s="12">
        <v>600.09</v>
      </c>
      <c r="I102" s="12">
        <v>3.09</v>
      </c>
      <c r="J102" s="12">
        <v>0.06</v>
      </c>
      <c r="K102" s="12">
        <v>1593.43</v>
      </c>
      <c r="L102" s="12">
        <v>1.33</v>
      </c>
      <c r="M102" s="12">
        <v>22.5</v>
      </c>
      <c r="N102" s="12">
        <v>122</v>
      </c>
      <c r="O102" s="12">
        <v>96.74</v>
      </c>
      <c r="P102" s="12">
        <v>204.58</v>
      </c>
      <c r="Q102" s="12">
        <v>577.07000000000005</v>
      </c>
      <c r="R102" s="12">
        <v>100.01</v>
      </c>
      <c r="S102" s="13" t="s">
        <v>80</v>
      </c>
      <c r="T102" s="12">
        <v>1124.23</v>
      </c>
      <c r="U102" s="12">
        <v>295.7</v>
      </c>
      <c r="V102" s="12">
        <v>23.7</v>
      </c>
      <c r="W102" s="12">
        <v>132.18</v>
      </c>
      <c r="X102" s="12">
        <v>28.99</v>
      </c>
      <c r="Y102" s="12">
        <v>47.55</v>
      </c>
      <c r="Z102" s="12">
        <v>128.74</v>
      </c>
      <c r="AA102" s="12">
        <v>7.52</v>
      </c>
      <c r="AB102" s="12">
        <v>0.01</v>
      </c>
      <c r="AC102" s="12">
        <v>664.39</v>
      </c>
      <c r="AD102" s="13" t="s">
        <v>80</v>
      </c>
      <c r="AE102" s="13" t="s">
        <v>80</v>
      </c>
      <c r="AF102" s="13" t="s">
        <v>80</v>
      </c>
      <c r="AG102" s="13" t="s">
        <v>80</v>
      </c>
      <c r="AH102" s="13" t="s">
        <v>80</v>
      </c>
      <c r="AI102" s="13" t="s">
        <v>80</v>
      </c>
      <c r="AJ102" s="13" t="s">
        <v>80</v>
      </c>
      <c r="AK102" s="13" t="s">
        <v>80</v>
      </c>
      <c r="AL102" s="13" t="s">
        <v>80</v>
      </c>
      <c r="AM102" s="13" t="s">
        <v>80</v>
      </c>
      <c r="AN102" s="13" t="s">
        <v>80</v>
      </c>
      <c r="AO102" s="13" t="s">
        <v>80</v>
      </c>
      <c r="AP102" s="13" t="s">
        <v>80</v>
      </c>
      <c r="AQ102" s="13" t="s">
        <v>80</v>
      </c>
      <c r="AR102" s="13" t="s">
        <v>80</v>
      </c>
      <c r="AS102" s="13" t="s">
        <v>80</v>
      </c>
      <c r="AT102" s="13" t="s">
        <v>80</v>
      </c>
      <c r="AU102" s="13" t="s">
        <v>80</v>
      </c>
      <c r="AV102" s="12">
        <v>73.34</v>
      </c>
      <c r="AW102" s="12">
        <v>56.85</v>
      </c>
      <c r="AX102" s="12">
        <v>283.11</v>
      </c>
      <c r="AY102" s="12">
        <v>420.09</v>
      </c>
      <c r="AZ102" s="12">
        <v>779.86</v>
      </c>
      <c r="BA102" s="12">
        <v>912.23</v>
      </c>
      <c r="BB102" s="12">
        <v>91.01</v>
      </c>
      <c r="BC102" s="12">
        <v>95.41</v>
      </c>
      <c r="BD102" s="14">
        <v>2711.9</v>
      </c>
    </row>
    <row r="103" spans="1:56" s="1" customFormat="1" ht="20.149999999999999" customHeight="1">
      <c r="A103" s="84"/>
      <c r="B103" s="8" t="s">
        <v>175</v>
      </c>
      <c r="C103" s="9">
        <v>186.71119999999999</v>
      </c>
      <c r="D103" s="9">
        <v>327.53120000000001</v>
      </c>
      <c r="E103" s="9">
        <v>1566.7012</v>
      </c>
      <c r="F103" s="9">
        <v>838.18910000000005</v>
      </c>
      <c r="G103" s="9">
        <v>2036.1063999999999</v>
      </c>
      <c r="H103" s="9">
        <v>2409.0479999999998</v>
      </c>
      <c r="I103" s="9">
        <v>9.8447999999999993</v>
      </c>
      <c r="J103" s="9">
        <v>5.3089000000000004</v>
      </c>
      <c r="K103" s="9">
        <v>7379.4408000000003</v>
      </c>
      <c r="L103" s="9">
        <v>91.67</v>
      </c>
      <c r="M103" s="10" t="s">
        <v>80</v>
      </c>
      <c r="N103" s="9">
        <v>168.34</v>
      </c>
      <c r="O103" s="9">
        <v>547.51</v>
      </c>
      <c r="P103" s="9">
        <v>876.20669999999996</v>
      </c>
      <c r="Q103" s="9">
        <v>1855.8633</v>
      </c>
      <c r="R103" s="9">
        <v>576.5</v>
      </c>
      <c r="S103" s="9">
        <v>50</v>
      </c>
      <c r="T103" s="9">
        <v>4166.09</v>
      </c>
      <c r="U103" s="9">
        <v>168.535</v>
      </c>
      <c r="V103" s="9">
        <v>110.8248</v>
      </c>
      <c r="W103" s="9">
        <v>240.21700000000001</v>
      </c>
      <c r="X103" s="9">
        <v>15.0138</v>
      </c>
      <c r="Y103" s="9">
        <v>131.7458</v>
      </c>
      <c r="Z103" s="9">
        <v>244.35669999999999</v>
      </c>
      <c r="AA103" s="9">
        <v>30.104199999999999</v>
      </c>
      <c r="AB103" s="9">
        <v>585.82489999999996</v>
      </c>
      <c r="AC103" s="9">
        <v>1526.6222</v>
      </c>
      <c r="AD103" s="10" t="s">
        <v>80</v>
      </c>
      <c r="AE103" s="10" t="s">
        <v>80</v>
      </c>
      <c r="AF103" s="10" t="s">
        <v>80</v>
      </c>
      <c r="AG103" s="10" t="s">
        <v>80</v>
      </c>
      <c r="AH103" s="10" t="s">
        <v>80</v>
      </c>
      <c r="AI103" s="10" t="s">
        <v>80</v>
      </c>
      <c r="AJ103" s="10" t="s">
        <v>80</v>
      </c>
      <c r="AK103" s="10" t="s">
        <v>80</v>
      </c>
      <c r="AL103" s="10" t="s">
        <v>80</v>
      </c>
      <c r="AM103" s="10" t="s">
        <v>80</v>
      </c>
      <c r="AN103" s="10" t="s">
        <v>80</v>
      </c>
      <c r="AO103" s="10" t="s">
        <v>80</v>
      </c>
      <c r="AP103" s="10" t="s">
        <v>80</v>
      </c>
      <c r="AQ103" s="10" t="s">
        <v>80</v>
      </c>
      <c r="AR103" s="10" t="s">
        <v>80</v>
      </c>
      <c r="AS103" s="10" t="s">
        <v>80</v>
      </c>
      <c r="AT103" s="10" t="s">
        <v>80</v>
      </c>
      <c r="AU103" s="10" t="s">
        <v>80</v>
      </c>
      <c r="AV103" s="9">
        <v>314.37479999999999</v>
      </c>
      <c r="AW103" s="9">
        <v>327.2713</v>
      </c>
      <c r="AX103" s="9">
        <v>1382.54</v>
      </c>
      <c r="AY103" s="9">
        <v>1643.6270999999999</v>
      </c>
      <c r="AZ103" s="9">
        <v>3172.5304000000001</v>
      </c>
      <c r="BA103" s="9">
        <v>2743.3143</v>
      </c>
      <c r="BB103" s="9">
        <v>241.6593</v>
      </c>
      <c r="BC103" s="9">
        <v>727.1377</v>
      </c>
      <c r="BD103" s="11">
        <v>10552.454900000001</v>
      </c>
    </row>
    <row r="104" spans="1:56" s="1" customFormat="1" ht="20.149999999999999" customHeight="1">
      <c r="A104" s="84"/>
      <c r="B104" s="8" t="s">
        <v>176</v>
      </c>
      <c r="C104" s="12">
        <v>330.76229999999998</v>
      </c>
      <c r="D104" s="12">
        <v>169.16050000000001</v>
      </c>
      <c r="E104" s="12">
        <v>542.68759999999997</v>
      </c>
      <c r="F104" s="12">
        <v>337.89620000000002</v>
      </c>
      <c r="G104" s="12">
        <v>1246.3116</v>
      </c>
      <c r="H104" s="12">
        <v>1147.3217</v>
      </c>
      <c r="I104" s="12">
        <v>16.240300000000001</v>
      </c>
      <c r="J104" s="12">
        <v>1.0065</v>
      </c>
      <c r="K104" s="12">
        <v>3791.3867</v>
      </c>
      <c r="L104" s="13" t="s">
        <v>80</v>
      </c>
      <c r="M104" s="12">
        <v>40</v>
      </c>
      <c r="N104" s="12">
        <v>65.636399999999995</v>
      </c>
      <c r="O104" s="12">
        <v>190.2636</v>
      </c>
      <c r="P104" s="12">
        <v>407.70850000000002</v>
      </c>
      <c r="Q104" s="12">
        <v>313.78870000000001</v>
      </c>
      <c r="R104" s="12">
        <v>372.37009999999998</v>
      </c>
      <c r="S104" s="12">
        <v>40</v>
      </c>
      <c r="T104" s="12">
        <v>1429.7673</v>
      </c>
      <c r="U104" s="12">
        <v>99.142600000000002</v>
      </c>
      <c r="V104" s="12">
        <v>31.810500000000001</v>
      </c>
      <c r="W104" s="12">
        <v>92.417000000000002</v>
      </c>
      <c r="X104" s="12">
        <v>100.27979999999999</v>
      </c>
      <c r="Y104" s="12">
        <v>251.3108</v>
      </c>
      <c r="Z104" s="12">
        <v>221.95949999999999</v>
      </c>
      <c r="AA104" s="12">
        <v>59.02</v>
      </c>
      <c r="AB104" s="12">
        <v>6.2668999999999997</v>
      </c>
      <c r="AC104" s="12">
        <v>862.20709999999997</v>
      </c>
      <c r="AD104" s="13" t="s">
        <v>80</v>
      </c>
      <c r="AE104" s="13" t="s">
        <v>80</v>
      </c>
      <c r="AF104" s="13" t="s">
        <v>80</v>
      </c>
      <c r="AG104" s="13" t="s">
        <v>80</v>
      </c>
      <c r="AH104" s="13" t="s">
        <v>80</v>
      </c>
      <c r="AI104" s="13" t="s">
        <v>80</v>
      </c>
      <c r="AJ104" s="13" t="s">
        <v>80</v>
      </c>
      <c r="AK104" s="13" t="s">
        <v>80</v>
      </c>
      <c r="AL104" s="13" t="s">
        <v>80</v>
      </c>
      <c r="AM104" s="13" t="s">
        <v>80</v>
      </c>
      <c r="AN104" s="13" t="s">
        <v>80</v>
      </c>
      <c r="AO104" s="13" t="s">
        <v>80</v>
      </c>
      <c r="AP104" s="12">
        <v>4.3221999999999996</v>
      </c>
      <c r="AQ104" s="12">
        <v>4.3221999999999996</v>
      </c>
      <c r="AR104" s="12">
        <v>17.288699999999999</v>
      </c>
      <c r="AS104" s="13" t="s">
        <v>80</v>
      </c>
      <c r="AT104" s="13" t="s">
        <v>80</v>
      </c>
      <c r="AU104" s="12">
        <v>25.9331</v>
      </c>
      <c r="AV104" s="12">
        <v>136.79</v>
      </c>
      <c r="AW104" s="12">
        <v>153.74270000000001</v>
      </c>
      <c r="AX104" s="12">
        <v>537.38310000000001</v>
      </c>
      <c r="AY104" s="12">
        <v>813.32380000000001</v>
      </c>
      <c r="AZ104" s="12">
        <v>1407.1262999999999</v>
      </c>
      <c r="BA104" s="12">
        <v>1541.3145</v>
      </c>
      <c r="BB104" s="12">
        <v>45.750700000000002</v>
      </c>
      <c r="BC104" s="12">
        <v>30.2851</v>
      </c>
      <c r="BD104" s="14">
        <v>4665.7161999999998</v>
      </c>
    </row>
    <row r="105" spans="1:56" s="1" customFormat="1" ht="14.5" customHeight="1">
      <c r="A105" s="84"/>
      <c r="B105" s="15" t="s">
        <v>177</v>
      </c>
      <c r="C105" s="16">
        <v>2779.5091000000002</v>
      </c>
      <c r="D105" s="16">
        <v>2365.9724000000001</v>
      </c>
      <c r="E105" s="16">
        <v>7079.5230000000001</v>
      </c>
      <c r="F105" s="16">
        <v>4739.9735000000001</v>
      </c>
      <c r="G105" s="16">
        <v>12333.963299999999</v>
      </c>
      <c r="H105" s="16">
        <v>18041.557700000001</v>
      </c>
      <c r="I105" s="16">
        <v>309.13299999999998</v>
      </c>
      <c r="J105" s="16">
        <v>1528.0717079999999</v>
      </c>
      <c r="K105" s="16">
        <v>49177.703708000001</v>
      </c>
      <c r="L105" s="16">
        <v>457.84</v>
      </c>
      <c r="M105" s="16">
        <v>268.51</v>
      </c>
      <c r="N105" s="16">
        <v>1003.6964</v>
      </c>
      <c r="O105" s="16">
        <v>2845.5236</v>
      </c>
      <c r="P105" s="16">
        <v>3963.7251999999999</v>
      </c>
      <c r="Q105" s="16">
        <v>9585.5419999999995</v>
      </c>
      <c r="R105" s="16">
        <v>2338.4898389999998</v>
      </c>
      <c r="S105" s="16">
        <v>903.88973899999996</v>
      </c>
      <c r="T105" s="16">
        <v>21367.216778000002</v>
      </c>
      <c r="U105" s="16">
        <v>3353.4213</v>
      </c>
      <c r="V105" s="16">
        <v>764.68939999999998</v>
      </c>
      <c r="W105" s="16">
        <v>2182.2105000000001</v>
      </c>
      <c r="X105" s="16">
        <v>1384.03</v>
      </c>
      <c r="Y105" s="16">
        <v>2222.4304999999999</v>
      </c>
      <c r="Z105" s="16">
        <v>3037.5149999999999</v>
      </c>
      <c r="AA105" s="16">
        <v>198.95427900000001</v>
      </c>
      <c r="AB105" s="16">
        <v>1808.6894</v>
      </c>
      <c r="AC105" s="16">
        <v>14951.940379</v>
      </c>
      <c r="AD105" s="19" t="s">
        <v>80</v>
      </c>
      <c r="AE105" s="19" t="s">
        <v>80</v>
      </c>
      <c r="AF105" s="19" t="s">
        <v>80</v>
      </c>
      <c r="AG105" s="19" t="s">
        <v>80</v>
      </c>
      <c r="AH105" s="19" t="s">
        <v>80</v>
      </c>
      <c r="AI105" s="19" t="s">
        <v>80</v>
      </c>
      <c r="AJ105" s="19" t="s">
        <v>80</v>
      </c>
      <c r="AK105" s="19" t="s">
        <v>80</v>
      </c>
      <c r="AL105" s="19" t="s">
        <v>80</v>
      </c>
      <c r="AM105" s="19" t="s">
        <v>80</v>
      </c>
      <c r="AN105" s="19" t="s">
        <v>80</v>
      </c>
      <c r="AO105" s="19" t="s">
        <v>80</v>
      </c>
      <c r="AP105" s="16">
        <v>4.3221999999999996</v>
      </c>
      <c r="AQ105" s="16">
        <v>4.3221999999999996</v>
      </c>
      <c r="AR105" s="16">
        <v>17.288699999999999</v>
      </c>
      <c r="AS105" s="19" t="s">
        <v>80</v>
      </c>
      <c r="AT105" s="19" t="s">
        <v>80</v>
      </c>
      <c r="AU105" s="16">
        <v>25.9331</v>
      </c>
      <c r="AV105" s="16">
        <v>1995.8403000000001</v>
      </c>
      <c r="AW105" s="16">
        <v>1318.5064</v>
      </c>
      <c r="AX105" s="16">
        <v>5033.1806999999999</v>
      </c>
      <c r="AY105" s="16">
        <v>6297.0313999999998</v>
      </c>
      <c r="AZ105" s="16">
        <v>11591.1693</v>
      </c>
      <c r="BA105" s="16">
        <v>20627.309399999998</v>
      </c>
      <c r="BB105" s="16">
        <v>5751.4733109999997</v>
      </c>
      <c r="BC105" s="16">
        <v>6876.5901130000002</v>
      </c>
      <c r="BD105" s="17">
        <v>59491.100923999998</v>
      </c>
    </row>
    <row r="106" spans="1:56" s="1" customFormat="1" ht="14.5" customHeight="1">
      <c r="A106" s="20">
        <v>2019</v>
      </c>
      <c r="B106" s="15" t="s">
        <v>178</v>
      </c>
      <c r="C106" s="21">
        <v>944382.80029299995</v>
      </c>
      <c r="D106" s="21">
        <v>377027.06775599997</v>
      </c>
      <c r="E106" s="21">
        <v>1226205.087205</v>
      </c>
      <c r="F106" s="21">
        <v>1109606.287769</v>
      </c>
      <c r="G106" s="21">
        <v>2061224.080693</v>
      </c>
      <c r="H106" s="21">
        <v>3090567.2095909999</v>
      </c>
      <c r="I106" s="21">
        <v>1313012.3612899999</v>
      </c>
      <c r="J106" s="21">
        <v>2764532.192762</v>
      </c>
      <c r="K106" s="21">
        <v>12886557.087359</v>
      </c>
      <c r="L106" s="21">
        <v>412806.61129199999</v>
      </c>
      <c r="M106" s="21">
        <v>60908.327700000002</v>
      </c>
      <c r="N106" s="21">
        <v>200453.14963299999</v>
      </c>
      <c r="O106" s="21">
        <v>136107.87545699999</v>
      </c>
      <c r="P106" s="21">
        <v>167880.73835100001</v>
      </c>
      <c r="Q106" s="21">
        <v>281866.09927900002</v>
      </c>
      <c r="R106" s="21">
        <v>175859.06009399999</v>
      </c>
      <c r="S106" s="21">
        <v>267475.39575700002</v>
      </c>
      <c r="T106" s="21">
        <v>1703357.2575630001</v>
      </c>
      <c r="U106" s="21">
        <v>664779.18113399995</v>
      </c>
      <c r="V106" s="21">
        <v>94740.305477999995</v>
      </c>
      <c r="W106" s="21">
        <v>229100.212872</v>
      </c>
      <c r="X106" s="21">
        <v>162841.20673100001</v>
      </c>
      <c r="Y106" s="21">
        <v>263177.39768699999</v>
      </c>
      <c r="Z106" s="21">
        <v>607963.87427399994</v>
      </c>
      <c r="AA106" s="21">
        <v>475132.530616</v>
      </c>
      <c r="AB106" s="21">
        <v>1826868.1982400001</v>
      </c>
      <c r="AC106" s="21">
        <v>4324602.9070319999</v>
      </c>
      <c r="AD106" s="21">
        <v>375875.61737300002</v>
      </c>
      <c r="AE106" s="21">
        <v>106615.280534</v>
      </c>
      <c r="AF106" s="21">
        <v>206396.44600900001</v>
      </c>
      <c r="AG106" s="21">
        <v>158922.73375099999</v>
      </c>
      <c r="AH106" s="21">
        <v>144814.378601</v>
      </c>
      <c r="AI106" s="21">
        <v>215920.79074200001</v>
      </c>
      <c r="AJ106" s="21">
        <v>170948.966812</v>
      </c>
      <c r="AK106" s="21">
        <v>145449.856761</v>
      </c>
      <c r="AL106" s="21">
        <v>1524944.0705830001</v>
      </c>
      <c r="AM106" s="21">
        <v>194611.68429599999</v>
      </c>
      <c r="AN106" s="21">
        <v>101871.896672</v>
      </c>
      <c r="AO106" s="21">
        <v>286181.74171199999</v>
      </c>
      <c r="AP106" s="21">
        <v>206393.83497900001</v>
      </c>
      <c r="AQ106" s="21">
        <v>278279.58910799999</v>
      </c>
      <c r="AR106" s="21">
        <v>246836.82490899999</v>
      </c>
      <c r="AS106" s="21">
        <v>118066.674868</v>
      </c>
      <c r="AT106" s="21">
        <v>66577.807180999996</v>
      </c>
      <c r="AU106" s="21">
        <v>1498820.053725</v>
      </c>
      <c r="AV106" s="21">
        <v>478171.38375600002</v>
      </c>
      <c r="AW106" s="21">
        <v>327348.71725599997</v>
      </c>
      <c r="AX106" s="21">
        <v>673322.47372200002</v>
      </c>
      <c r="AY106" s="21">
        <v>572370.09117499995</v>
      </c>
      <c r="AZ106" s="21">
        <v>801211.60486600001</v>
      </c>
      <c r="BA106" s="21">
        <v>3699226.0157579998</v>
      </c>
      <c r="BB106" s="21">
        <v>1208155.486052</v>
      </c>
      <c r="BC106" s="21">
        <v>1992477.575896</v>
      </c>
      <c r="BD106" s="22">
        <v>9752283.3484809995</v>
      </c>
    </row>
    <row r="107" spans="1:56" s="1" customFormat="1" ht="20.149999999999999" customHeight="1">
      <c r="A107" s="83">
        <v>2018</v>
      </c>
      <c r="B107" s="8" t="s">
        <v>79</v>
      </c>
      <c r="C107" s="9">
        <v>11075.26</v>
      </c>
      <c r="D107" s="9">
        <v>4629.25</v>
      </c>
      <c r="E107" s="9">
        <v>16732.18</v>
      </c>
      <c r="F107" s="9">
        <v>21713.25</v>
      </c>
      <c r="G107" s="9">
        <v>39345.480000000003</v>
      </c>
      <c r="H107" s="9">
        <v>65813.490000000005</v>
      </c>
      <c r="I107" s="9">
        <v>26728.52</v>
      </c>
      <c r="J107" s="9">
        <v>27566.400000000001</v>
      </c>
      <c r="K107" s="9">
        <v>213603.83</v>
      </c>
      <c r="L107" s="9">
        <v>8489.2000000000007</v>
      </c>
      <c r="M107" s="9">
        <v>228.11</v>
      </c>
      <c r="N107" s="9">
        <v>1061.8900000000001</v>
      </c>
      <c r="O107" s="9">
        <v>542.63</v>
      </c>
      <c r="P107" s="9">
        <v>1430.21</v>
      </c>
      <c r="Q107" s="9">
        <v>4250.22</v>
      </c>
      <c r="R107" s="9">
        <v>2898.26</v>
      </c>
      <c r="S107" s="9">
        <v>2500</v>
      </c>
      <c r="T107" s="9">
        <v>21400.52</v>
      </c>
      <c r="U107" s="9">
        <v>20519.64</v>
      </c>
      <c r="V107" s="9">
        <v>1577.55</v>
      </c>
      <c r="W107" s="9">
        <v>2441.81</v>
      </c>
      <c r="X107" s="9">
        <v>166.19</v>
      </c>
      <c r="Y107" s="9">
        <v>3313.9</v>
      </c>
      <c r="Z107" s="9">
        <v>7466.97</v>
      </c>
      <c r="AA107" s="9">
        <v>4138.8500000000004</v>
      </c>
      <c r="AB107" s="9">
        <v>28089.11</v>
      </c>
      <c r="AC107" s="9">
        <v>67714.02</v>
      </c>
      <c r="AD107" s="9">
        <v>3195.63</v>
      </c>
      <c r="AE107" s="9">
        <v>2001.05</v>
      </c>
      <c r="AF107" s="9">
        <v>1905.41</v>
      </c>
      <c r="AG107" s="9">
        <v>2838.9</v>
      </c>
      <c r="AH107" s="9">
        <v>998.86</v>
      </c>
      <c r="AI107" s="9">
        <v>6939.4</v>
      </c>
      <c r="AJ107" s="9">
        <v>2837.62</v>
      </c>
      <c r="AK107" s="9">
        <v>417.67</v>
      </c>
      <c r="AL107" s="9">
        <v>21134.54</v>
      </c>
      <c r="AM107" s="9">
        <v>668.37</v>
      </c>
      <c r="AN107" s="9">
        <v>1285.57</v>
      </c>
      <c r="AO107" s="9">
        <v>2619.2399999999998</v>
      </c>
      <c r="AP107" s="9">
        <v>2429.4699999999998</v>
      </c>
      <c r="AQ107" s="9">
        <v>1669.92</v>
      </c>
      <c r="AR107" s="9">
        <v>6098.29</v>
      </c>
      <c r="AS107" s="9">
        <v>2648.19</v>
      </c>
      <c r="AT107" s="9">
        <v>667.36</v>
      </c>
      <c r="AU107" s="9">
        <v>18086.41</v>
      </c>
      <c r="AV107" s="9">
        <v>3273.17</v>
      </c>
      <c r="AW107" s="9">
        <v>980.7</v>
      </c>
      <c r="AX107" s="9">
        <v>3042.42</v>
      </c>
      <c r="AY107" s="9">
        <v>15568.07</v>
      </c>
      <c r="AZ107" s="9">
        <v>12130.34</v>
      </c>
      <c r="BA107" s="9">
        <v>48902.31</v>
      </c>
      <c r="BB107" s="9">
        <v>16490.2</v>
      </c>
      <c r="BC107" s="9">
        <v>51673.53</v>
      </c>
      <c r="BD107" s="11">
        <v>152060.74</v>
      </c>
    </row>
    <row r="108" spans="1:56" s="1" customFormat="1" ht="20.149999999999999" customHeight="1">
      <c r="A108" s="83"/>
      <c r="B108" s="8" t="s">
        <v>81</v>
      </c>
      <c r="C108" s="12">
        <v>7454.2</v>
      </c>
      <c r="D108" s="12">
        <v>6273.21</v>
      </c>
      <c r="E108" s="12">
        <v>23476.98</v>
      </c>
      <c r="F108" s="12">
        <v>34233.730000000003</v>
      </c>
      <c r="G108" s="12">
        <v>54878.31</v>
      </c>
      <c r="H108" s="12">
        <v>20864.04</v>
      </c>
      <c r="I108" s="12">
        <v>3285.49</v>
      </c>
      <c r="J108" s="12">
        <v>57604.52</v>
      </c>
      <c r="K108" s="12">
        <v>208070.48</v>
      </c>
      <c r="L108" s="12">
        <v>6776.1</v>
      </c>
      <c r="M108" s="12">
        <v>1000</v>
      </c>
      <c r="N108" s="12">
        <v>1149.03</v>
      </c>
      <c r="O108" s="12">
        <v>1166.82</v>
      </c>
      <c r="P108" s="12">
        <v>465.67</v>
      </c>
      <c r="Q108" s="12">
        <v>3759.53</v>
      </c>
      <c r="R108" s="12">
        <v>3951.28</v>
      </c>
      <c r="S108" s="12">
        <v>0.62</v>
      </c>
      <c r="T108" s="12">
        <v>18269.05</v>
      </c>
      <c r="U108" s="12">
        <v>398.33</v>
      </c>
      <c r="V108" s="12">
        <v>585.25</v>
      </c>
      <c r="W108" s="12">
        <v>1177.33</v>
      </c>
      <c r="X108" s="12">
        <v>209.2</v>
      </c>
      <c r="Y108" s="12">
        <v>3922.68</v>
      </c>
      <c r="Z108" s="12">
        <v>4503.08</v>
      </c>
      <c r="AA108" s="12">
        <v>5356.28</v>
      </c>
      <c r="AB108" s="12">
        <v>48618.15</v>
      </c>
      <c r="AC108" s="12">
        <v>64770.3</v>
      </c>
      <c r="AD108" s="12">
        <v>320.5</v>
      </c>
      <c r="AE108" s="12">
        <v>160.91999999999999</v>
      </c>
      <c r="AF108" s="12">
        <v>637.22</v>
      </c>
      <c r="AG108" s="12">
        <v>1911.5</v>
      </c>
      <c r="AH108" s="12">
        <v>36.19</v>
      </c>
      <c r="AI108" s="12">
        <v>0.14000000000000001</v>
      </c>
      <c r="AJ108" s="13" t="s">
        <v>80</v>
      </c>
      <c r="AK108" s="13" t="s">
        <v>80</v>
      </c>
      <c r="AL108" s="12">
        <v>3066.47</v>
      </c>
      <c r="AM108" s="12">
        <v>169.69</v>
      </c>
      <c r="AN108" s="12">
        <v>6.41</v>
      </c>
      <c r="AO108" s="12">
        <v>319.75</v>
      </c>
      <c r="AP108" s="12">
        <v>622.67999999999995</v>
      </c>
      <c r="AQ108" s="12">
        <v>227.8</v>
      </c>
      <c r="AR108" s="12">
        <v>390.75</v>
      </c>
      <c r="AS108" s="12">
        <v>87.63</v>
      </c>
      <c r="AT108" s="13" t="s">
        <v>80</v>
      </c>
      <c r="AU108" s="12">
        <v>1824.71</v>
      </c>
      <c r="AV108" s="12">
        <v>3694.51</v>
      </c>
      <c r="AW108" s="12">
        <v>3983.82</v>
      </c>
      <c r="AX108" s="12">
        <v>11302.39</v>
      </c>
      <c r="AY108" s="12">
        <v>8110.25</v>
      </c>
      <c r="AZ108" s="12">
        <v>11175.43</v>
      </c>
      <c r="BA108" s="12">
        <v>62695.42</v>
      </c>
      <c r="BB108" s="12">
        <v>14780.02</v>
      </c>
      <c r="BC108" s="12">
        <v>33322.29</v>
      </c>
      <c r="BD108" s="14">
        <v>149064.13</v>
      </c>
    </row>
    <row r="109" spans="1:56" s="1" customFormat="1" ht="20.149999999999999" customHeight="1">
      <c r="A109" s="83"/>
      <c r="B109" s="8" t="s">
        <v>82</v>
      </c>
      <c r="C109" s="9">
        <v>43479.98</v>
      </c>
      <c r="D109" s="9">
        <v>18341.03</v>
      </c>
      <c r="E109" s="9">
        <v>67826.83</v>
      </c>
      <c r="F109" s="9">
        <v>48975.25</v>
      </c>
      <c r="G109" s="9">
        <v>87846.65</v>
      </c>
      <c r="H109" s="9">
        <v>167849.43</v>
      </c>
      <c r="I109" s="9">
        <v>35496.01</v>
      </c>
      <c r="J109" s="9">
        <v>121499.64</v>
      </c>
      <c r="K109" s="9">
        <v>591314.81999999995</v>
      </c>
      <c r="L109" s="9">
        <v>25971.22</v>
      </c>
      <c r="M109" s="9">
        <v>6055.37</v>
      </c>
      <c r="N109" s="9">
        <v>989.13</v>
      </c>
      <c r="O109" s="9">
        <v>2427.29</v>
      </c>
      <c r="P109" s="9">
        <v>1904.97</v>
      </c>
      <c r="Q109" s="9">
        <v>13815.2</v>
      </c>
      <c r="R109" s="9">
        <v>7203.68</v>
      </c>
      <c r="S109" s="9">
        <v>4205.1099999999997</v>
      </c>
      <c r="T109" s="9">
        <v>62571.97</v>
      </c>
      <c r="U109" s="9">
        <v>1489.89</v>
      </c>
      <c r="V109" s="9">
        <v>783.46</v>
      </c>
      <c r="W109" s="9">
        <v>1284.4000000000001</v>
      </c>
      <c r="X109" s="9">
        <v>5693.87</v>
      </c>
      <c r="Y109" s="9">
        <v>7888.89</v>
      </c>
      <c r="Z109" s="9">
        <v>22989.78</v>
      </c>
      <c r="AA109" s="9">
        <v>22070.78</v>
      </c>
      <c r="AB109" s="9">
        <v>100983.46</v>
      </c>
      <c r="AC109" s="9">
        <v>163184.53</v>
      </c>
      <c r="AD109" s="9">
        <v>38918.5</v>
      </c>
      <c r="AE109" s="9">
        <v>14650.92</v>
      </c>
      <c r="AF109" s="9">
        <v>50066.85</v>
      </c>
      <c r="AG109" s="9">
        <v>25103.14</v>
      </c>
      <c r="AH109" s="9">
        <v>15941.35</v>
      </c>
      <c r="AI109" s="9">
        <v>19923.77</v>
      </c>
      <c r="AJ109" s="9">
        <v>9115.4500000000007</v>
      </c>
      <c r="AK109" s="9">
        <v>6279.78</v>
      </c>
      <c r="AL109" s="9">
        <v>179999.76</v>
      </c>
      <c r="AM109" s="9">
        <v>36660.74</v>
      </c>
      <c r="AN109" s="9">
        <v>15833.65</v>
      </c>
      <c r="AO109" s="9">
        <v>38814.69</v>
      </c>
      <c r="AP109" s="9">
        <v>20655.22</v>
      </c>
      <c r="AQ109" s="9">
        <v>27317.51</v>
      </c>
      <c r="AR109" s="9">
        <v>38089.120000000003</v>
      </c>
      <c r="AS109" s="9">
        <v>9551.5</v>
      </c>
      <c r="AT109" s="9">
        <v>1042.2</v>
      </c>
      <c r="AU109" s="9">
        <v>187964.63</v>
      </c>
      <c r="AV109" s="9">
        <v>26982.51</v>
      </c>
      <c r="AW109" s="9">
        <v>19563.240000000002</v>
      </c>
      <c r="AX109" s="9">
        <v>36872.89</v>
      </c>
      <c r="AY109" s="9">
        <v>27308.52</v>
      </c>
      <c r="AZ109" s="9">
        <v>19498.89</v>
      </c>
      <c r="BA109" s="9">
        <v>138937.54999999999</v>
      </c>
      <c r="BB109" s="9">
        <v>51540.1</v>
      </c>
      <c r="BC109" s="9">
        <v>106728.13</v>
      </c>
      <c r="BD109" s="11">
        <v>427431.83</v>
      </c>
    </row>
    <row r="110" spans="1:56" s="1" customFormat="1" ht="20.149999999999999" customHeight="1">
      <c r="A110" s="83"/>
      <c r="B110" s="8" t="s">
        <v>83</v>
      </c>
      <c r="C110" s="12">
        <v>51130.19</v>
      </c>
      <c r="D110" s="12">
        <v>22592.58</v>
      </c>
      <c r="E110" s="12">
        <v>59992.22</v>
      </c>
      <c r="F110" s="12">
        <v>42778.59</v>
      </c>
      <c r="G110" s="12">
        <v>35759.26</v>
      </c>
      <c r="H110" s="12">
        <v>105560.84</v>
      </c>
      <c r="I110" s="12">
        <v>76085.47</v>
      </c>
      <c r="J110" s="12">
        <v>126955.23</v>
      </c>
      <c r="K110" s="12">
        <v>520854.38</v>
      </c>
      <c r="L110" s="12">
        <v>13483.46</v>
      </c>
      <c r="M110" s="12">
        <v>169.58</v>
      </c>
      <c r="N110" s="12">
        <v>464.29</v>
      </c>
      <c r="O110" s="12">
        <v>3345.76</v>
      </c>
      <c r="P110" s="12">
        <v>149.27000000000001</v>
      </c>
      <c r="Q110" s="12">
        <v>8794.07</v>
      </c>
      <c r="R110" s="12">
        <v>70.22</v>
      </c>
      <c r="S110" s="12">
        <v>17112.13</v>
      </c>
      <c r="T110" s="12">
        <v>43588.78</v>
      </c>
      <c r="U110" s="12">
        <v>1351.65</v>
      </c>
      <c r="V110" s="12">
        <v>216.8</v>
      </c>
      <c r="W110" s="12">
        <v>1752.65</v>
      </c>
      <c r="X110" s="12">
        <v>5741.89</v>
      </c>
      <c r="Y110" s="12">
        <v>5551.2</v>
      </c>
      <c r="Z110" s="12">
        <v>9565.7000000000007</v>
      </c>
      <c r="AA110" s="12">
        <v>22853.61</v>
      </c>
      <c r="AB110" s="12">
        <v>90077.61</v>
      </c>
      <c r="AC110" s="12">
        <v>137111.10999999999</v>
      </c>
      <c r="AD110" s="12">
        <v>13046.91</v>
      </c>
      <c r="AE110" s="12">
        <v>24323.59</v>
      </c>
      <c r="AF110" s="12">
        <v>21802.51</v>
      </c>
      <c r="AG110" s="12">
        <v>29663.47</v>
      </c>
      <c r="AH110" s="12">
        <v>18931.79</v>
      </c>
      <c r="AI110" s="12">
        <v>11673.94</v>
      </c>
      <c r="AJ110" s="12">
        <v>5952.92</v>
      </c>
      <c r="AK110" s="12">
        <v>14168.02</v>
      </c>
      <c r="AL110" s="12">
        <v>139563.15</v>
      </c>
      <c r="AM110" s="12">
        <v>18719.43</v>
      </c>
      <c r="AN110" s="12">
        <v>8356.27</v>
      </c>
      <c r="AO110" s="12">
        <v>38536.43</v>
      </c>
      <c r="AP110" s="12">
        <v>22766.35</v>
      </c>
      <c r="AQ110" s="12">
        <v>10817.03</v>
      </c>
      <c r="AR110" s="12">
        <v>16603.97</v>
      </c>
      <c r="AS110" s="12">
        <v>2689.34</v>
      </c>
      <c r="AT110" s="12">
        <v>1116.03</v>
      </c>
      <c r="AU110" s="12">
        <v>119604.85</v>
      </c>
      <c r="AV110" s="12">
        <v>36879.07</v>
      </c>
      <c r="AW110" s="12">
        <v>11655.22</v>
      </c>
      <c r="AX110" s="12">
        <v>58473.31</v>
      </c>
      <c r="AY110" s="12">
        <v>37480.980000000003</v>
      </c>
      <c r="AZ110" s="12">
        <v>27533.65</v>
      </c>
      <c r="BA110" s="12">
        <v>58204.07</v>
      </c>
      <c r="BB110" s="12">
        <v>54442.74</v>
      </c>
      <c r="BC110" s="12">
        <v>56711.14</v>
      </c>
      <c r="BD110" s="14">
        <v>341380.18</v>
      </c>
    </row>
    <row r="111" spans="1:56" s="1" customFormat="1" ht="20.149999999999999" customHeight="1">
      <c r="A111" s="83"/>
      <c r="B111" s="8" t="s">
        <v>84</v>
      </c>
      <c r="C111" s="9">
        <v>5856.11</v>
      </c>
      <c r="D111" s="9">
        <v>5238.05</v>
      </c>
      <c r="E111" s="9">
        <v>15827.2</v>
      </c>
      <c r="F111" s="9">
        <v>18830.689999999999</v>
      </c>
      <c r="G111" s="9">
        <v>30400.57</v>
      </c>
      <c r="H111" s="9">
        <v>59100.74</v>
      </c>
      <c r="I111" s="9">
        <v>2475.8000000000002</v>
      </c>
      <c r="J111" s="9">
        <v>1252.02</v>
      </c>
      <c r="K111" s="9">
        <v>138981.18</v>
      </c>
      <c r="L111" s="9">
        <v>48.31</v>
      </c>
      <c r="M111" s="9">
        <v>200</v>
      </c>
      <c r="N111" s="9">
        <v>192.95</v>
      </c>
      <c r="O111" s="9">
        <v>158.41</v>
      </c>
      <c r="P111" s="9">
        <v>136</v>
      </c>
      <c r="Q111" s="9">
        <v>828</v>
      </c>
      <c r="R111" s="9">
        <v>2000</v>
      </c>
      <c r="S111" s="9">
        <v>586.65</v>
      </c>
      <c r="T111" s="9">
        <v>4150.32</v>
      </c>
      <c r="U111" s="9">
        <v>143.35</v>
      </c>
      <c r="V111" s="9">
        <v>459.08</v>
      </c>
      <c r="W111" s="9">
        <v>1097.25</v>
      </c>
      <c r="X111" s="9">
        <v>229.34</v>
      </c>
      <c r="Y111" s="9">
        <v>5399.55</v>
      </c>
      <c r="Z111" s="9">
        <v>2335.5100000000002</v>
      </c>
      <c r="AA111" s="9">
        <v>3396.85</v>
      </c>
      <c r="AB111" s="9">
        <v>31101.93</v>
      </c>
      <c r="AC111" s="9">
        <v>44162.86</v>
      </c>
      <c r="AD111" s="9">
        <v>1563.56</v>
      </c>
      <c r="AE111" s="9">
        <v>1652.73</v>
      </c>
      <c r="AF111" s="9">
        <v>1763.73</v>
      </c>
      <c r="AG111" s="9">
        <v>840.12</v>
      </c>
      <c r="AH111" s="9">
        <v>838.23</v>
      </c>
      <c r="AI111" s="10" t="s">
        <v>80</v>
      </c>
      <c r="AJ111" s="10" t="s">
        <v>80</v>
      </c>
      <c r="AK111" s="10" t="s">
        <v>80</v>
      </c>
      <c r="AL111" s="9">
        <v>6658.37</v>
      </c>
      <c r="AM111" s="9">
        <v>1954.85</v>
      </c>
      <c r="AN111" s="9">
        <v>1620.33</v>
      </c>
      <c r="AO111" s="9">
        <v>1494.77</v>
      </c>
      <c r="AP111" s="9">
        <v>766.42</v>
      </c>
      <c r="AQ111" s="9">
        <v>600.48</v>
      </c>
      <c r="AR111" s="9">
        <v>198.04</v>
      </c>
      <c r="AS111" s="9">
        <v>25.3</v>
      </c>
      <c r="AT111" s="10" t="s">
        <v>80</v>
      </c>
      <c r="AU111" s="9">
        <v>6660.19</v>
      </c>
      <c r="AV111" s="9">
        <v>2807.96</v>
      </c>
      <c r="AW111" s="9">
        <v>5613.49</v>
      </c>
      <c r="AX111" s="9">
        <v>5284.73</v>
      </c>
      <c r="AY111" s="9">
        <v>7409.09</v>
      </c>
      <c r="AZ111" s="9">
        <v>6521.84</v>
      </c>
      <c r="BA111" s="9">
        <v>34560.949999999997</v>
      </c>
      <c r="BB111" s="9">
        <v>12274.59</v>
      </c>
      <c r="BC111" s="9">
        <v>20172.55</v>
      </c>
      <c r="BD111" s="11">
        <v>94645.2</v>
      </c>
    </row>
    <row r="112" spans="1:56" s="1" customFormat="1" ht="20.149999999999999" customHeight="1">
      <c r="A112" s="83"/>
      <c r="B112" s="8" t="s">
        <v>85</v>
      </c>
      <c r="C112" s="12">
        <v>46653.15</v>
      </c>
      <c r="D112" s="12">
        <v>10188.870000000001</v>
      </c>
      <c r="E112" s="12">
        <v>26970.93</v>
      </c>
      <c r="F112" s="12">
        <v>44657.22</v>
      </c>
      <c r="G112" s="12">
        <v>133844.35</v>
      </c>
      <c r="H112" s="12">
        <v>216000.94</v>
      </c>
      <c r="I112" s="12">
        <v>21679.45</v>
      </c>
      <c r="J112" s="12">
        <v>24776.959999999999</v>
      </c>
      <c r="K112" s="12">
        <v>524771.87</v>
      </c>
      <c r="L112" s="12">
        <v>12421.75</v>
      </c>
      <c r="M112" s="12">
        <v>390.13</v>
      </c>
      <c r="N112" s="12">
        <v>2353.0100000000002</v>
      </c>
      <c r="O112" s="12">
        <v>969.99</v>
      </c>
      <c r="P112" s="12">
        <v>4890.6499999999996</v>
      </c>
      <c r="Q112" s="12">
        <v>716.92</v>
      </c>
      <c r="R112" s="12">
        <v>4041.08</v>
      </c>
      <c r="S112" s="12">
        <v>13024.98</v>
      </c>
      <c r="T112" s="12">
        <v>38808.51</v>
      </c>
      <c r="U112" s="12">
        <v>1957.46</v>
      </c>
      <c r="V112" s="12">
        <v>229.37</v>
      </c>
      <c r="W112" s="12">
        <v>577.05999999999995</v>
      </c>
      <c r="X112" s="12">
        <v>583.84</v>
      </c>
      <c r="Y112" s="12">
        <v>8046.77</v>
      </c>
      <c r="Z112" s="12">
        <v>24586.38</v>
      </c>
      <c r="AA112" s="12">
        <v>16587.580000000002</v>
      </c>
      <c r="AB112" s="12">
        <v>91485.21</v>
      </c>
      <c r="AC112" s="12">
        <v>144053.67000000001</v>
      </c>
      <c r="AD112" s="12">
        <v>10137.56</v>
      </c>
      <c r="AE112" s="12">
        <v>5275.63</v>
      </c>
      <c r="AF112" s="12">
        <v>14647.02</v>
      </c>
      <c r="AG112" s="12">
        <v>7355.64</v>
      </c>
      <c r="AH112" s="12">
        <v>9755.0400000000009</v>
      </c>
      <c r="AI112" s="12">
        <v>2511.8000000000002</v>
      </c>
      <c r="AJ112" s="12">
        <v>1746.77</v>
      </c>
      <c r="AK112" s="12">
        <v>3505.16</v>
      </c>
      <c r="AL112" s="12">
        <v>54934.62</v>
      </c>
      <c r="AM112" s="12">
        <v>9588.3700000000008</v>
      </c>
      <c r="AN112" s="12">
        <v>5896.27</v>
      </c>
      <c r="AO112" s="12">
        <v>11784.16</v>
      </c>
      <c r="AP112" s="12">
        <v>6473.94</v>
      </c>
      <c r="AQ112" s="12">
        <v>3930.74</v>
      </c>
      <c r="AR112" s="12">
        <v>1287.53</v>
      </c>
      <c r="AS112" s="12">
        <v>239.22</v>
      </c>
      <c r="AT112" s="12">
        <v>1970.46</v>
      </c>
      <c r="AU112" s="12">
        <v>41170.69</v>
      </c>
      <c r="AV112" s="12">
        <v>52712.35</v>
      </c>
      <c r="AW112" s="12">
        <v>15826.43</v>
      </c>
      <c r="AX112" s="12">
        <v>28677.67</v>
      </c>
      <c r="AY112" s="12">
        <v>29166.78</v>
      </c>
      <c r="AZ112" s="12">
        <v>43336.53</v>
      </c>
      <c r="BA112" s="12">
        <v>94242.3</v>
      </c>
      <c r="BB112" s="12">
        <v>44035.91</v>
      </c>
      <c r="BC112" s="12">
        <v>73705.02</v>
      </c>
      <c r="BD112" s="14">
        <v>381702.99</v>
      </c>
    </row>
    <row r="113" spans="1:56" s="1" customFormat="1" ht="20.149999999999999" customHeight="1">
      <c r="A113" s="83"/>
      <c r="B113" s="8" t="s">
        <v>86</v>
      </c>
      <c r="C113" s="9">
        <v>6867.27</v>
      </c>
      <c r="D113" s="9">
        <v>4257.6000000000004</v>
      </c>
      <c r="E113" s="9">
        <v>17262.37</v>
      </c>
      <c r="F113" s="9">
        <v>13556</v>
      </c>
      <c r="G113" s="9">
        <v>24490.57</v>
      </c>
      <c r="H113" s="9">
        <v>135669</v>
      </c>
      <c r="I113" s="9">
        <v>46371.63</v>
      </c>
      <c r="J113" s="9">
        <v>46364.42</v>
      </c>
      <c r="K113" s="9">
        <v>294838.86</v>
      </c>
      <c r="L113" s="9">
        <v>33.229999999999997</v>
      </c>
      <c r="M113" s="10" t="s">
        <v>80</v>
      </c>
      <c r="N113" s="9">
        <v>32.07</v>
      </c>
      <c r="O113" s="9">
        <v>30.34</v>
      </c>
      <c r="P113" s="9">
        <v>64.08</v>
      </c>
      <c r="Q113" s="9">
        <v>246.03</v>
      </c>
      <c r="R113" s="9">
        <v>6.26</v>
      </c>
      <c r="S113" s="10" t="s">
        <v>80</v>
      </c>
      <c r="T113" s="9">
        <v>412.01</v>
      </c>
      <c r="U113" s="9">
        <v>2396.13</v>
      </c>
      <c r="V113" s="9">
        <v>869.49</v>
      </c>
      <c r="W113" s="9">
        <v>789.12</v>
      </c>
      <c r="X113" s="9">
        <v>2282.4899999999998</v>
      </c>
      <c r="Y113" s="9">
        <v>1477.18</v>
      </c>
      <c r="Z113" s="9">
        <v>4885.3100000000004</v>
      </c>
      <c r="AA113" s="9">
        <v>9005.48</v>
      </c>
      <c r="AB113" s="9">
        <v>80926.42</v>
      </c>
      <c r="AC113" s="9">
        <v>102631.62</v>
      </c>
      <c r="AD113" s="9">
        <v>515.80999999999995</v>
      </c>
      <c r="AE113" s="9">
        <v>228.31</v>
      </c>
      <c r="AF113" s="9">
        <v>20.010000000000002</v>
      </c>
      <c r="AG113" s="9">
        <v>991.6</v>
      </c>
      <c r="AH113" s="9">
        <v>528.21</v>
      </c>
      <c r="AI113" s="9">
        <v>165.34</v>
      </c>
      <c r="AJ113" s="9">
        <v>25.94</v>
      </c>
      <c r="AK113" s="9">
        <v>0.78</v>
      </c>
      <c r="AL113" s="9">
        <v>2476</v>
      </c>
      <c r="AM113" s="9">
        <v>389.42</v>
      </c>
      <c r="AN113" s="9">
        <v>8.1</v>
      </c>
      <c r="AO113" s="9">
        <v>48.34</v>
      </c>
      <c r="AP113" s="9">
        <v>152.94</v>
      </c>
      <c r="AQ113" s="9">
        <v>522.14</v>
      </c>
      <c r="AR113" s="9">
        <v>685.78</v>
      </c>
      <c r="AS113" s="9">
        <v>57.06</v>
      </c>
      <c r="AT113" s="10" t="s">
        <v>80</v>
      </c>
      <c r="AU113" s="9">
        <v>1863.78</v>
      </c>
      <c r="AV113" s="9">
        <v>5695.22</v>
      </c>
      <c r="AW113" s="9">
        <v>6090.04</v>
      </c>
      <c r="AX113" s="9">
        <v>3951.64</v>
      </c>
      <c r="AY113" s="9">
        <v>5344.5</v>
      </c>
      <c r="AZ113" s="9">
        <v>7852.12</v>
      </c>
      <c r="BA113" s="9">
        <v>72159.289999999994</v>
      </c>
      <c r="BB113" s="9">
        <v>19405.8</v>
      </c>
      <c r="BC113" s="9">
        <v>36043.57</v>
      </c>
      <c r="BD113" s="11">
        <v>156542.18</v>
      </c>
    </row>
    <row r="114" spans="1:56" s="1" customFormat="1" ht="20.149999999999999" customHeight="1">
      <c r="A114" s="83"/>
      <c r="B114" s="8" t="s">
        <v>87</v>
      </c>
      <c r="C114" s="12">
        <v>9796.39</v>
      </c>
      <c r="D114" s="12">
        <v>5117.71</v>
      </c>
      <c r="E114" s="12">
        <v>14099.68</v>
      </c>
      <c r="F114" s="12">
        <v>18211.37</v>
      </c>
      <c r="G114" s="12">
        <v>21282.04</v>
      </c>
      <c r="H114" s="12">
        <v>37241.86</v>
      </c>
      <c r="I114" s="12">
        <v>7180.9</v>
      </c>
      <c r="J114" s="12">
        <v>70386</v>
      </c>
      <c r="K114" s="12">
        <v>183315.95</v>
      </c>
      <c r="L114" s="12">
        <v>15231.34</v>
      </c>
      <c r="M114" s="13" t="s">
        <v>80</v>
      </c>
      <c r="N114" s="12">
        <v>14.21</v>
      </c>
      <c r="O114" s="12">
        <v>10.53</v>
      </c>
      <c r="P114" s="12">
        <v>445.26</v>
      </c>
      <c r="Q114" s="12">
        <v>1546.54</v>
      </c>
      <c r="R114" s="12">
        <v>1320.8</v>
      </c>
      <c r="S114" s="12">
        <v>3602.4</v>
      </c>
      <c r="T114" s="12">
        <v>22171.08</v>
      </c>
      <c r="U114" s="12">
        <v>27065.79</v>
      </c>
      <c r="V114" s="12">
        <v>1174.69</v>
      </c>
      <c r="W114" s="12">
        <v>6120.61</v>
      </c>
      <c r="X114" s="12">
        <v>3814.26</v>
      </c>
      <c r="Y114" s="12">
        <v>4577.6099999999997</v>
      </c>
      <c r="Z114" s="12">
        <v>8583.14</v>
      </c>
      <c r="AA114" s="12">
        <v>2372.73</v>
      </c>
      <c r="AB114" s="12">
        <v>16640.93</v>
      </c>
      <c r="AC114" s="12">
        <v>70349.759999999995</v>
      </c>
      <c r="AD114" s="12">
        <v>681.45</v>
      </c>
      <c r="AE114" s="12">
        <v>140.05000000000001</v>
      </c>
      <c r="AF114" s="12">
        <v>773.99</v>
      </c>
      <c r="AG114" s="12">
        <v>426.56</v>
      </c>
      <c r="AH114" s="12">
        <v>1.7</v>
      </c>
      <c r="AI114" s="12">
        <v>76.989999999999995</v>
      </c>
      <c r="AJ114" s="13" t="s">
        <v>80</v>
      </c>
      <c r="AK114" s="12">
        <v>7.0000000000000007E-2</v>
      </c>
      <c r="AL114" s="12">
        <v>2100.81</v>
      </c>
      <c r="AM114" s="12">
        <v>199.78</v>
      </c>
      <c r="AN114" s="12">
        <v>38.21</v>
      </c>
      <c r="AO114" s="12">
        <v>255.79</v>
      </c>
      <c r="AP114" s="12">
        <v>56.64</v>
      </c>
      <c r="AQ114" s="12">
        <v>576.27</v>
      </c>
      <c r="AR114" s="12">
        <v>530.86</v>
      </c>
      <c r="AS114" s="12">
        <v>93.13</v>
      </c>
      <c r="AT114" s="13" t="s">
        <v>80</v>
      </c>
      <c r="AU114" s="12">
        <v>1750.68</v>
      </c>
      <c r="AV114" s="12">
        <v>8444.7900000000009</v>
      </c>
      <c r="AW114" s="12">
        <v>5122.9399999999996</v>
      </c>
      <c r="AX114" s="12">
        <v>9695.81</v>
      </c>
      <c r="AY114" s="12">
        <v>3519.25</v>
      </c>
      <c r="AZ114" s="12">
        <v>5792.9</v>
      </c>
      <c r="BA114" s="12">
        <v>54932.73</v>
      </c>
      <c r="BB114" s="12">
        <v>14769.9</v>
      </c>
      <c r="BC114" s="12">
        <v>17590.52</v>
      </c>
      <c r="BD114" s="14">
        <v>119868.84</v>
      </c>
    </row>
    <row r="115" spans="1:56" s="1" customFormat="1" ht="20.149999999999999" customHeight="1">
      <c r="A115" s="83"/>
      <c r="B115" s="8" t="s">
        <v>88</v>
      </c>
      <c r="C115" s="9">
        <v>3315.16</v>
      </c>
      <c r="D115" s="9">
        <v>2398.5100000000002</v>
      </c>
      <c r="E115" s="9">
        <v>9828.1</v>
      </c>
      <c r="F115" s="9">
        <v>11375.74</v>
      </c>
      <c r="G115" s="9">
        <v>20917.439999999999</v>
      </c>
      <c r="H115" s="9">
        <v>25246.04</v>
      </c>
      <c r="I115" s="9">
        <v>14010.19</v>
      </c>
      <c r="J115" s="9">
        <v>19038.96</v>
      </c>
      <c r="K115" s="9">
        <v>106130.14</v>
      </c>
      <c r="L115" s="9">
        <v>400</v>
      </c>
      <c r="M115" s="9">
        <v>400</v>
      </c>
      <c r="N115" s="9">
        <v>106</v>
      </c>
      <c r="O115" s="10" t="s">
        <v>80</v>
      </c>
      <c r="P115" s="9">
        <v>200</v>
      </c>
      <c r="Q115" s="9">
        <v>300</v>
      </c>
      <c r="R115" s="10" t="s">
        <v>80</v>
      </c>
      <c r="S115" s="9">
        <v>2155</v>
      </c>
      <c r="T115" s="9">
        <v>3561</v>
      </c>
      <c r="U115" s="9">
        <v>327.01</v>
      </c>
      <c r="V115" s="9">
        <v>82.28</v>
      </c>
      <c r="W115" s="9">
        <v>165.76</v>
      </c>
      <c r="X115" s="9">
        <v>109.11</v>
      </c>
      <c r="Y115" s="9">
        <v>2032.78</v>
      </c>
      <c r="Z115" s="9">
        <v>2415.11</v>
      </c>
      <c r="AA115" s="9">
        <v>5126.99</v>
      </c>
      <c r="AB115" s="9">
        <v>27350.51</v>
      </c>
      <c r="AC115" s="9">
        <v>37609.550000000003</v>
      </c>
      <c r="AD115" s="9">
        <v>168.45</v>
      </c>
      <c r="AE115" s="9">
        <v>75.010000000000005</v>
      </c>
      <c r="AF115" s="9">
        <v>700.74</v>
      </c>
      <c r="AG115" s="9">
        <v>280.45999999999998</v>
      </c>
      <c r="AH115" s="9">
        <v>8.68</v>
      </c>
      <c r="AI115" s="10" t="s">
        <v>80</v>
      </c>
      <c r="AJ115" s="10" t="s">
        <v>80</v>
      </c>
      <c r="AK115" s="10" t="s">
        <v>80</v>
      </c>
      <c r="AL115" s="9">
        <v>1233.3399999999999</v>
      </c>
      <c r="AM115" s="9">
        <v>91.18</v>
      </c>
      <c r="AN115" s="9">
        <v>9.34</v>
      </c>
      <c r="AO115" s="9">
        <v>56.62</v>
      </c>
      <c r="AP115" s="9">
        <v>116.77</v>
      </c>
      <c r="AQ115" s="9">
        <v>340</v>
      </c>
      <c r="AR115" s="9">
        <v>336.92</v>
      </c>
      <c r="AS115" s="9">
        <v>35.25</v>
      </c>
      <c r="AT115" s="10" t="s">
        <v>80</v>
      </c>
      <c r="AU115" s="9">
        <v>986.08</v>
      </c>
      <c r="AV115" s="9">
        <v>2944.9</v>
      </c>
      <c r="AW115" s="9">
        <v>727.23</v>
      </c>
      <c r="AX115" s="9">
        <v>3321.38</v>
      </c>
      <c r="AY115" s="9">
        <v>4102.88</v>
      </c>
      <c r="AZ115" s="9">
        <v>3295.83</v>
      </c>
      <c r="BA115" s="9">
        <v>24134.49</v>
      </c>
      <c r="BB115" s="9">
        <v>6442.51</v>
      </c>
      <c r="BC115" s="9">
        <v>20612.29</v>
      </c>
      <c r="BD115" s="11">
        <v>65581.509999999995</v>
      </c>
    </row>
    <row r="116" spans="1:56" s="1" customFormat="1" ht="20.149999999999999" customHeight="1">
      <c r="A116" s="83"/>
      <c r="B116" s="8" t="s">
        <v>109</v>
      </c>
      <c r="C116" s="12">
        <v>13020.22</v>
      </c>
      <c r="D116" s="12">
        <v>7540.98</v>
      </c>
      <c r="E116" s="12">
        <v>12265.26</v>
      </c>
      <c r="F116" s="12">
        <v>25601.37</v>
      </c>
      <c r="G116" s="12">
        <v>48671.86</v>
      </c>
      <c r="H116" s="12">
        <v>110525.84</v>
      </c>
      <c r="I116" s="12">
        <v>14689.68</v>
      </c>
      <c r="J116" s="12">
        <v>15616.4</v>
      </c>
      <c r="K116" s="12">
        <v>247931.61</v>
      </c>
      <c r="L116" s="12">
        <v>13649.57</v>
      </c>
      <c r="M116" s="12">
        <v>6107.98</v>
      </c>
      <c r="N116" s="12">
        <v>840.8</v>
      </c>
      <c r="O116" s="12">
        <v>3863.5</v>
      </c>
      <c r="P116" s="12">
        <v>4818.01</v>
      </c>
      <c r="Q116" s="12">
        <v>8582.89</v>
      </c>
      <c r="R116" s="12">
        <v>6647.35</v>
      </c>
      <c r="S116" s="12">
        <v>18675.43</v>
      </c>
      <c r="T116" s="12">
        <v>63185.53</v>
      </c>
      <c r="U116" s="12">
        <v>25209.21</v>
      </c>
      <c r="V116" s="12">
        <v>362.17</v>
      </c>
      <c r="W116" s="12">
        <v>267.41000000000003</v>
      </c>
      <c r="X116" s="12">
        <v>328.84</v>
      </c>
      <c r="Y116" s="12">
        <v>3364.12</v>
      </c>
      <c r="Z116" s="12">
        <v>8001.67</v>
      </c>
      <c r="AA116" s="12">
        <v>3546.11</v>
      </c>
      <c r="AB116" s="12">
        <v>50526.53</v>
      </c>
      <c r="AC116" s="12">
        <v>91606.06</v>
      </c>
      <c r="AD116" s="12">
        <v>4619.29</v>
      </c>
      <c r="AE116" s="12">
        <v>7175.19</v>
      </c>
      <c r="AF116" s="12">
        <v>12832.16</v>
      </c>
      <c r="AG116" s="12">
        <v>16235.31</v>
      </c>
      <c r="AH116" s="12">
        <v>10102.11</v>
      </c>
      <c r="AI116" s="12">
        <v>3816.79</v>
      </c>
      <c r="AJ116" s="12">
        <v>5167.57</v>
      </c>
      <c r="AK116" s="12">
        <v>3475.51</v>
      </c>
      <c r="AL116" s="12">
        <v>63423.93</v>
      </c>
      <c r="AM116" s="12">
        <v>3325.29</v>
      </c>
      <c r="AN116" s="12">
        <v>7791.22</v>
      </c>
      <c r="AO116" s="12">
        <v>10696.39</v>
      </c>
      <c r="AP116" s="12">
        <v>15995.36</v>
      </c>
      <c r="AQ116" s="12">
        <v>10940.25</v>
      </c>
      <c r="AR116" s="12">
        <v>8675.4699999999993</v>
      </c>
      <c r="AS116" s="12">
        <v>3731.86</v>
      </c>
      <c r="AT116" s="12">
        <v>168.87</v>
      </c>
      <c r="AU116" s="12">
        <v>61324.71</v>
      </c>
      <c r="AV116" s="12">
        <v>3884.05</v>
      </c>
      <c r="AW116" s="12">
        <v>1350.95</v>
      </c>
      <c r="AX116" s="12">
        <v>6086.79</v>
      </c>
      <c r="AY116" s="12">
        <v>4904.96</v>
      </c>
      <c r="AZ116" s="12">
        <v>9357.6</v>
      </c>
      <c r="BA116" s="12">
        <v>57956.65</v>
      </c>
      <c r="BB116" s="12">
        <v>26006.2</v>
      </c>
      <c r="BC116" s="12">
        <v>62192.75</v>
      </c>
      <c r="BD116" s="14">
        <v>171739.95</v>
      </c>
    </row>
    <row r="117" spans="1:56" s="1" customFormat="1" ht="20.149999999999999" customHeight="1">
      <c r="A117" s="83"/>
      <c r="B117" s="8" t="s">
        <v>89</v>
      </c>
      <c r="C117" s="9">
        <v>8951.91</v>
      </c>
      <c r="D117" s="9">
        <v>5538.76</v>
      </c>
      <c r="E117" s="9">
        <v>26386.880000000001</v>
      </c>
      <c r="F117" s="9">
        <v>19262.39</v>
      </c>
      <c r="G117" s="9">
        <v>41682.699999999997</v>
      </c>
      <c r="H117" s="9">
        <v>57805.08</v>
      </c>
      <c r="I117" s="9">
        <v>15554.89</v>
      </c>
      <c r="J117" s="9">
        <v>33111.61</v>
      </c>
      <c r="K117" s="9">
        <v>208294.22</v>
      </c>
      <c r="L117" s="9">
        <v>13722.86</v>
      </c>
      <c r="M117" s="9">
        <v>2565.19</v>
      </c>
      <c r="N117" s="9">
        <v>407.27</v>
      </c>
      <c r="O117" s="10" t="s">
        <v>80</v>
      </c>
      <c r="P117" s="9">
        <v>964.83</v>
      </c>
      <c r="Q117" s="9">
        <v>1500.01</v>
      </c>
      <c r="R117" s="9">
        <v>600.01</v>
      </c>
      <c r="S117" s="10" t="s">
        <v>80</v>
      </c>
      <c r="T117" s="9">
        <v>19760.169999999998</v>
      </c>
      <c r="U117" s="9">
        <v>12282.56</v>
      </c>
      <c r="V117" s="9">
        <v>1741.32</v>
      </c>
      <c r="W117" s="9">
        <v>3230.85</v>
      </c>
      <c r="X117" s="9">
        <v>3497.8</v>
      </c>
      <c r="Y117" s="9">
        <v>9520.48</v>
      </c>
      <c r="Z117" s="9">
        <v>12628.69</v>
      </c>
      <c r="AA117" s="9">
        <v>4197.88</v>
      </c>
      <c r="AB117" s="9">
        <v>24058.18</v>
      </c>
      <c r="AC117" s="9">
        <v>71157.759999999995</v>
      </c>
      <c r="AD117" s="9">
        <v>1529.49</v>
      </c>
      <c r="AE117" s="9">
        <v>820.45</v>
      </c>
      <c r="AF117" s="9">
        <v>3313.27</v>
      </c>
      <c r="AG117" s="9">
        <v>1122.45</v>
      </c>
      <c r="AH117" s="9">
        <v>2637.21</v>
      </c>
      <c r="AI117" s="9">
        <v>1173.3</v>
      </c>
      <c r="AJ117" s="9">
        <v>353.2</v>
      </c>
      <c r="AK117" s="9">
        <v>466.75</v>
      </c>
      <c r="AL117" s="9">
        <v>11416.12</v>
      </c>
      <c r="AM117" s="9">
        <v>1681.41</v>
      </c>
      <c r="AN117" s="9">
        <v>379.76</v>
      </c>
      <c r="AO117" s="9">
        <v>1591.91</v>
      </c>
      <c r="AP117" s="9">
        <v>348.02</v>
      </c>
      <c r="AQ117" s="9">
        <v>1908.83</v>
      </c>
      <c r="AR117" s="9">
        <v>1267.57</v>
      </c>
      <c r="AS117" s="9">
        <v>1119.56</v>
      </c>
      <c r="AT117" s="9">
        <v>691.63</v>
      </c>
      <c r="AU117" s="9">
        <v>8988.69</v>
      </c>
      <c r="AV117" s="9">
        <v>11564.9</v>
      </c>
      <c r="AW117" s="9">
        <v>6291.78</v>
      </c>
      <c r="AX117" s="9">
        <v>18746.77</v>
      </c>
      <c r="AY117" s="9">
        <v>12875.33</v>
      </c>
      <c r="AZ117" s="9">
        <v>25232.65</v>
      </c>
      <c r="BA117" s="9">
        <v>44922.44</v>
      </c>
      <c r="BB117" s="9">
        <v>17666.2</v>
      </c>
      <c r="BC117" s="9">
        <v>19268.86</v>
      </c>
      <c r="BD117" s="11">
        <v>156568.93</v>
      </c>
    </row>
    <row r="118" spans="1:56" s="1" customFormat="1" ht="20.149999999999999" customHeight="1">
      <c r="A118" s="83"/>
      <c r="B118" s="8" t="s">
        <v>90</v>
      </c>
      <c r="C118" s="12">
        <v>13535.22</v>
      </c>
      <c r="D118" s="12">
        <v>4998.45</v>
      </c>
      <c r="E118" s="12">
        <v>16344.77</v>
      </c>
      <c r="F118" s="12">
        <v>22613.86</v>
      </c>
      <c r="G118" s="12">
        <v>51397.89</v>
      </c>
      <c r="H118" s="12">
        <v>24835.14</v>
      </c>
      <c r="I118" s="12">
        <v>7064.66</v>
      </c>
      <c r="J118" s="12">
        <v>76036.679999999993</v>
      </c>
      <c r="K118" s="12">
        <v>216826.67</v>
      </c>
      <c r="L118" s="12">
        <v>3.75</v>
      </c>
      <c r="M118" s="12">
        <v>313.17</v>
      </c>
      <c r="N118" s="12">
        <v>440.15</v>
      </c>
      <c r="O118" s="12">
        <v>3604.01</v>
      </c>
      <c r="P118" s="13" t="s">
        <v>80</v>
      </c>
      <c r="Q118" s="12">
        <v>3100</v>
      </c>
      <c r="R118" s="13" t="s">
        <v>80</v>
      </c>
      <c r="S118" s="12">
        <v>1767</v>
      </c>
      <c r="T118" s="12">
        <v>9228.08</v>
      </c>
      <c r="U118" s="12">
        <v>13179.37</v>
      </c>
      <c r="V118" s="12">
        <v>961.39</v>
      </c>
      <c r="W118" s="12">
        <v>3650.75</v>
      </c>
      <c r="X118" s="12">
        <v>5906.86</v>
      </c>
      <c r="Y118" s="12">
        <v>11866.91</v>
      </c>
      <c r="Z118" s="12">
        <v>9712.92</v>
      </c>
      <c r="AA118" s="12">
        <v>3045.21</v>
      </c>
      <c r="AB118" s="12">
        <v>21939.72</v>
      </c>
      <c r="AC118" s="12">
        <v>70263.13</v>
      </c>
      <c r="AD118" s="12">
        <v>5544.01</v>
      </c>
      <c r="AE118" s="12">
        <v>3692.44</v>
      </c>
      <c r="AF118" s="12">
        <v>6952.05</v>
      </c>
      <c r="AG118" s="12">
        <v>4677.3599999999997</v>
      </c>
      <c r="AH118" s="12">
        <v>1668.31</v>
      </c>
      <c r="AI118" s="12">
        <v>1990.63</v>
      </c>
      <c r="AJ118" s="12">
        <v>2563.19</v>
      </c>
      <c r="AK118" s="12">
        <v>1972.99</v>
      </c>
      <c r="AL118" s="12">
        <v>29060.98</v>
      </c>
      <c r="AM118" s="12">
        <v>3578.66</v>
      </c>
      <c r="AN118" s="12">
        <v>3448.49</v>
      </c>
      <c r="AO118" s="12">
        <v>5517.56</v>
      </c>
      <c r="AP118" s="12">
        <v>6072.6</v>
      </c>
      <c r="AQ118" s="12">
        <v>3120.04</v>
      </c>
      <c r="AR118" s="12">
        <v>1616.65</v>
      </c>
      <c r="AS118" s="12">
        <v>3059.53</v>
      </c>
      <c r="AT118" s="12">
        <v>2647.45</v>
      </c>
      <c r="AU118" s="12">
        <v>29060.98</v>
      </c>
      <c r="AV118" s="12">
        <v>8670.73</v>
      </c>
      <c r="AW118" s="12">
        <v>5298.72</v>
      </c>
      <c r="AX118" s="12">
        <v>29115.32</v>
      </c>
      <c r="AY118" s="12">
        <v>17788.939999999999</v>
      </c>
      <c r="AZ118" s="12">
        <v>32701.56</v>
      </c>
      <c r="BA118" s="12">
        <v>32072.77</v>
      </c>
      <c r="BB118" s="12">
        <v>9961.7999999999993</v>
      </c>
      <c r="BC118" s="12">
        <v>14372.87</v>
      </c>
      <c r="BD118" s="14">
        <v>149982.71</v>
      </c>
    </row>
    <row r="119" spans="1:56" s="1" customFormat="1" ht="20.149999999999999" customHeight="1">
      <c r="A119" s="83"/>
      <c r="B119" s="8" t="s">
        <v>91</v>
      </c>
      <c r="C119" s="9">
        <v>11617.44</v>
      </c>
      <c r="D119" s="9">
        <v>12408.47</v>
      </c>
      <c r="E119" s="9">
        <v>28606.28</v>
      </c>
      <c r="F119" s="9">
        <v>25806.84</v>
      </c>
      <c r="G119" s="9">
        <v>46122.43</v>
      </c>
      <c r="H119" s="9">
        <v>35508.21</v>
      </c>
      <c r="I119" s="9">
        <v>9717.9699999999993</v>
      </c>
      <c r="J119" s="9">
        <v>37558.410000000003</v>
      </c>
      <c r="K119" s="9">
        <v>207346.05</v>
      </c>
      <c r="L119" s="9">
        <v>3354.62</v>
      </c>
      <c r="M119" s="10" t="s">
        <v>80</v>
      </c>
      <c r="N119" s="10" t="s">
        <v>80</v>
      </c>
      <c r="O119" s="9">
        <v>3.33</v>
      </c>
      <c r="P119" s="9">
        <v>1494.72</v>
      </c>
      <c r="Q119" s="9">
        <v>808.82</v>
      </c>
      <c r="R119" s="9">
        <v>1032.56</v>
      </c>
      <c r="S119" s="9">
        <v>3000</v>
      </c>
      <c r="T119" s="9">
        <v>9694.0499999999993</v>
      </c>
      <c r="U119" s="9">
        <v>1502.57</v>
      </c>
      <c r="V119" s="9">
        <v>911.14</v>
      </c>
      <c r="W119" s="9">
        <v>994.04</v>
      </c>
      <c r="X119" s="9">
        <v>437.59</v>
      </c>
      <c r="Y119" s="9">
        <v>2131.25</v>
      </c>
      <c r="Z119" s="9">
        <v>8543.77</v>
      </c>
      <c r="AA119" s="9">
        <v>12637.71</v>
      </c>
      <c r="AB119" s="9">
        <v>43698.9</v>
      </c>
      <c r="AC119" s="9">
        <v>70856.97</v>
      </c>
      <c r="AD119" s="9">
        <v>1863.83</v>
      </c>
      <c r="AE119" s="9">
        <v>471.31</v>
      </c>
      <c r="AF119" s="9">
        <v>1882.42</v>
      </c>
      <c r="AG119" s="9">
        <v>1346.6</v>
      </c>
      <c r="AH119" s="9">
        <v>1001.37</v>
      </c>
      <c r="AI119" s="9">
        <v>133.74</v>
      </c>
      <c r="AJ119" s="10" t="s">
        <v>80</v>
      </c>
      <c r="AK119" s="10" t="s">
        <v>80</v>
      </c>
      <c r="AL119" s="9">
        <v>6699.27</v>
      </c>
      <c r="AM119" s="9">
        <v>1638.93</v>
      </c>
      <c r="AN119" s="9">
        <v>713.7</v>
      </c>
      <c r="AO119" s="9">
        <v>1540.96</v>
      </c>
      <c r="AP119" s="9">
        <v>1194.7</v>
      </c>
      <c r="AQ119" s="9">
        <v>1272.29</v>
      </c>
      <c r="AR119" s="9">
        <v>273.42</v>
      </c>
      <c r="AS119" s="9">
        <v>33.880000000000003</v>
      </c>
      <c r="AT119" s="10" t="s">
        <v>80</v>
      </c>
      <c r="AU119" s="9">
        <v>6667.88</v>
      </c>
      <c r="AV119" s="9">
        <v>5512.66</v>
      </c>
      <c r="AW119" s="9">
        <v>2412.5500000000002</v>
      </c>
      <c r="AX119" s="9">
        <v>9032.39</v>
      </c>
      <c r="AY119" s="9">
        <v>5784.75</v>
      </c>
      <c r="AZ119" s="9">
        <v>7514.83</v>
      </c>
      <c r="BA119" s="9">
        <v>19208.41</v>
      </c>
      <c r="BB119" s="9">
        <v>33914.18</v>
      </c>
      <c r="BC119" s="9">
        <v>64826.25</v>
      </c>
      <c r="BD119" s="11">
        <v>148206.01999999999</v>
      </c>
    </row>
    <row r="120" spans="1:56" s="1" customFormat="1" ht="20.149999999999999" customHeight="1">
      <c r="A120" s="83"/>
      <c r="B120" s="8" t="s">
        <v>92</v>
      </c>
      <c r="C120" s="12">
        <v>5908.68</v>
      </c>
      <c r="D120" s="12">
        <v>3803.22</v>
      </c>
      <c r="E120" s="12">
        <v>13105</v>
      </c>
      <c r="F120" s="12">
        <v>11149.23</v>
      </c>
      <c r="G120" s="12">
        <v>30060.74</v>
      </c>
      <c r="H120" s="12">
        <v>20048.64</v>
      </c>
      <c r="I120" s="12">
        <v>9608.73</v>
      </c>
      <c r="J120" s="12">
        <v>8041.93</v>
      </c>
      <c r="K120" s="12">
        <v>101726.17</v>
      </c>
      <c r="L120" s="12">
        <v>849.98</v>
      </c>
      <c r="M120" s="13" t="s">
        <v>80</v>
      </c>
      <c r="N120" s="13" t="s">
        <v>80</v>
      </c>
      <c r="O120" s="12">
        <v>19</v>
      </c>
      <c r="P120" s="13" t="s">
        <v>80</v>
      </c>
      <c r="Q120" s="12">
        <v>139</v>
      </c>
      <c r="R120" s="13" t="s">
        <v>80</v>
      </c>
      <c r="S120" s="13" t="s">
        <v>80</v>
      </c>
      <c r="T120" s="12">
        <v>1007.98</v>
      </c>
      <c r="U120" s="12">
        <v>336.5</v>
      </c>
      <c r="V120" s="12">
        <v>2.4500000000000002</v>
      </c>
      <c r="W120" s="12">
        <v>460.55</v>
      </c>
      <c r="X120" s="12">
        <v>1583</v>
      </c>
      <c r="Y120" s="12">
        <v>2541.63</v>
      </c>
      <c r="Z120" s="12">
        <v>2272.1999999999998</v>
      </c>
      <c r="AA120" s="12">
        <v>4630.8999999999996</v>
      </c>
      <c r="AB120" s="12">
        <v>21154.53</v>
      </c>
      <c r="AC120" s="12">
        <v>32981.760000000002</v>
      </c>
      <c r="AD120" s="12">
        <v>229.87</v>
      </c>
      <c r="AE120" s="12">
        <v>69.98</v>
      </c>
      <c r="AF120" s="12">
        <v>152.08000000000001</v>
      </c>
      <c r="AG120" s="12">
        <v>74.459999999999994</v>
      </c>
      <c r="AH120" s="13" t="s">
        <v>80</v>
      </c>
      <c r="AI120" s="12">
        <v>119.79</v>
      </c>
      <c r="AJ120" s="13" t="s">
        <v>80</v>
      </c>
      <c r="AK120" s="13" t="s">
        <v>80</v>
      </c>
      <c r="AL120" s="12">
        <v>646.17999999999995</v>
      </c>
      <c r="AM120" s="12">
        <v>27.07</v>
      </c>
      <c r="AN120" s="12">
        <v>3.13</v>
      </c>
      <c r="AO120" s="12">
        <v>36.14</v>
      </c>
      <c r="AP120" s="12">
        <v>28.38</v>
      </c>
      <c r="AQ120" s="12">
        <v>56.9</v>
      </c>
      <c r="AR120" s="12">
        <v>222.45</v>
      </c>
      <c r="AS120" s="12">
        <v>9.6199999999999992</v>
      </c>
      <c r="AT120" s="13" t="s">
        <v>80</v>
      </c>
      <c r="AU120" s="12">
        <v>383.69</v>
      </c>
      <c r="AV120" s="12">
        <v>2980.12</v>
      </c>
      <c r="AW120" s="12">
        <v>1454.82</v>
      </c>
      <c r="AX120" s="12">
        <v>1995.34</v>
      </c>
      <c r="AY120" s="12">
        <v>2965.57</v>
      </c>
      <c r="AZ120" s="12">
        <v>3008.52</v>
      </c>
      <c r="BA120" s="12">
        <v>11633.03</v>
      </c>
      <c r="BB120" s="12">
        <v>15055.75</v>
      </c>
      <c r="BC120" s="12">
        <v>27476.3</v>
      </c>
      <c r="BD120" s="14">
        <v>66569.45</v>
      </c>
    </row>
    <row r="121" spans="1:56" s="1" customFormat="1" ht="20.149999999999999" customHeight="1">
      <c r="A121" s="83"/>
      <c r="B121" s="8" t="s">
        <v>93</v>
      </c>
      <c r="C121" s="9">
        <v>50521.05</v>
      </c>
      <c r="D121" s="9">
        <v>35559.870000000003</v>
      </c>
      <c r="E121" s="9">
        <v>91061.88</v>
      </c>
      <c r="F121" s="9">
        <v>48177.58</v>
      </c>
      <c r="G121" s="9">
        <v>53347.3</v>
      </c>
      <c r="H121" s="9">
        <v>102147.91</v>
      </c>
      <c r="I121" s="9">
        <v>150145.81</v>
      </c>
      <c r="J121" s="9">
        <v>111264.79</v>
      </c>
      <c r="K121" s="9">
        <v>642226.18999999994</v>
      </c>
      <c r="L121" s="9">
        <v>19609.900000000001</v>
      </c>
      <c r="M121" s="9">
        <v>1304.6600000000001</v>
      </c>
      <c r="N121" s="9">
        <v>9892.91</v>
      </c>
      <c r="O121" s="9">
        <v>6071.39</v>
      </c>
      <c r="P121" s="9">
        <v>642.86</v>
      </c>
      <c r="Q121" s="9">
        <v>3372.72</v>
      </c>
      <c r="R121" s="9">
        <v>1322.23</v>
      </c>
      <c r="S121" s="9">
        <v>18634.080000000002</v>
      </c>
      <c r="T121" s="9">
        <v>60850.75</v>
      </c>
      <c r="U121" s="9">
        <v>902.44</v>
      </c>
      <c r="V121" s="9">
        <v>1906.76</v>
      </c>
      <c r="W121" s="9">
        <v>4005.32</v>
      </c>
      <c r="X121" s="9">
        <v>3816.03</v>
      </c>
      <c r="Y121" s="9">
        <v>6595.63</v>
      </c>
      <c r="Z121" s="9">
        <v>27603.42</v>
      </c>
      <c r="AA121" s="9">
        <v>29102.42</v>
      </c>
      <c r="AB121" s="9">
        <v>129478.07</v>
      </c>
      <c r="AC121" s="9">
        <v>203410.09</v>
      </c>
      <c r="AD121" s="9">
        <v>9689.2000000000007</v>
      </c>
      <c r="AE121" s="9">
        <v>7845.4</v>
      </c>
      <c r="AF121" s="9">
        <v>15083.54</v>
      </c>
      <c r="AG121" s="9">
        <v>19158.68</v>
      </c>
      <c r="AH121" s="9">
        <v>12729.48</v>
      </c>
      <c r="AI121" s="9">
        <v>5457.09</v>
      </c>
      <c r="AJ121" s="9">
        <v>6209.62</v>
      </c>
      <c r="AK121" s="9">
        <v>2284.06</v>
      </c>
      <c r="AL121" s="9">
        <v>78457.070000000007</v>
      </c>
      <c r="AM121" s="9">
        <v>7469.73</v>
      </c>
      <c r="AN121" s="9">
        <v>8293.4</v>
      </c>
      <c r="AO121" s="9">
        <v>22359.43</v>
      </c>
      <c r="AP121" s="9">
        <v>25555.34</v>
      </c>
      <c r="AQ121" s="9">
        <v>5191.6000000000004</v>
      </c>
      <c r="AR121" s="9">
        <v>2317.92</v>
      </c>
      <c r="AS121" s="9">
        <v>4118.26</v>
      </c>
      <c r="AT121" s="9">
        <v>3151.39</v>
      </c>
      <c r="AU121" s="9">
        <v>78457.070000000007</v>
      </c>
      <c r="AV121" s="9">
        <v>24048.49</v>
      </c>
      <c r="AW121" s="9">
        <v>20234.87</v>
      </c>
      <c r="AX121" s="9">
        <v>29727.39</v>
      </c>
      <c r="AY121" s="9">
        <v>12592.39</v>
      </c>
      <c r="AZ121" s="9">
        <v>24390.51</v>
      </c>
      <c r="BA121" s="9">
        <v>189915.58</v>
      </c>
      <c r="BB121" s="9">
        <v>43548.51</v>
      </c>
      <c r="BC121" s="9">
        <v>89276.98</v>
      </c>
      <c r="BD121" s="11">
        <v>433734.72</v>
      </c>
    </row>
    <row r="122" spans="1:56" s="1" customFormat="1" ht="20.149999999999999" customHeight="1">
      <c r="A122" s="83"/>
      <c r="B122" s="8" t="s">
        <v>94</v>
      </c>
      <c r="C122" s="12">
        <v>118096.74</v>
      </c>
      <c r="D122" s="12">
        <v>59039.39</v>
      </c>
      <c r="E122" s="12">
        <v>198836.91</v>
      </c>
      <c r="F122" s="12">
        <v>268120.09999999998</v>
      </c>
      <c r="G122" s="12">
        <v>502239.16</v>
      </c>
      <c r="H122" s="12">
        <v>505095.2</v>
      </c>
      <c r="I122" s="12">
        <v>282468.59000000003</v>
      </c>
      <c r="J122" s="12">
        <v>772447.2</v>
      </c>
      <c r="K122" s="12">
        <v>2706343.29</v>
      </c>
      <c r="L122" s="12">
        <v>123381.3</v>
      </c>
      <c r="M122" s="12">
        <v>19866.7</v>
      </c>
      <c r="N122" s="12">
        <v>47161.27</v>
      </c>
      <c r="O122" s="12">
        <v>25422.91</v>
      </c>
      <c r="P122" s="12">
        <v>30492.51</v>
      </c>
      <c r="Q122" s="12">
        <v>44182.98</v>
      </c>
      <c r="R122" s="12">
        <v>23658.959999999999</v>
      </c>
      <c r="S122" s="12">
        <v>47975.44</v>
      </c>
      <c r="T122" s="12">
        <v>362142.07</v>
      </c>
      <c r="U122" s="12">
        <v>9657.94</v>
      </c>
      <c r="V122" s="12">
        <v>7044.03</v>
      </c>
      <c r="W122" s="12">
        <v>71372.240000000005</v>
      </c>
      <c r="X122" s="12">
        <v>33385.93</v>
      </c>
      <c r="Y122" s="12">
        <v>55415.07</v>
      </c>
      <c r="Z122" s="12">
        <v>164722.92000000001</v>
      </c>
      <c r="AA122" s="12">
        <v>174516.31</v>
      </c>
      <c r="AB122" s="12">
        <v>544872.27</v>
      </c>
      <c r="AC122" s="12">
        <v>1060986.71</v>
      </c>
      <c r="AD122" s="12">
        <v>8812.1299999999992</v>
      </c>
      <c r="AE122" s="12">
        <v>22501.88</v>
      </c>
      <c r="AF122" s="12">
        <v>30815.5</v>
      </c>
      <c r="AG122" s="12">
        <v>31977.62</v>
      </c>
      <c r="AH122" s="12">
        <v>40927.39</v>
      </c>
      <c r="AI122" s="12">
        <v>145715.96</v>
      </c>
      <c r="AJ122" s="12">
        <v>74935.97</v>
      </c>
      <c r="AK122" s="12">
        <v>37041.660000000003</v>
      </c>
      <c r="AL122" s="12">
        <v>392728.11</v>
      </c>
      <c r="AM122" s="12">
        <v>33558.39</v>
      </c>
      <c r="AN122" s="12">
        <v>23488.39</v>
      </c>
      <c r="AO122" s="12">
        <v>62605.99</v>
      </c>
      <c r="AP122" s="12">
        <v>39865.360000000001</v>
      </c>
      <c r="AQ122" s="12">
        <v>63595.71</v>
      </c>
      <c r="AR122" s="12">
        <v>73874.399999999994</v>
      </c>
      <c r="AS122" s="12">
        <v>39418.43</v>
      </c>
      <c r="AT122" s="12">
        <v>28029.95</v>
      </c>
      <c r="AU122" s="12">
        <v>364436.62</v>
      </c>
      <c r="AV122" s="12">
        <v>54853.9</v>
      </c>
      <c r="AW122" s="12">
        <v>96137.66</v>
      </c>
      <c r="AX122" s="12">
        <v>108465.73</v>
      </c>
      <c r="AY122" s="12">
        <v>117078.25</v>
      </c>
      <c r="AZ122" s="12">
        <v>273529.68</v>
      </c>
      <c r="BA122" s="12">
        <v>287544.39</v>
      </c>
      <c r="BB122" s="12">
        <v>247962.4</v>
      </c>
      <c r="BC122" s="12">
        <v>749308.18</v>
      </c>
      <c r="BD122" s="14">
        <v>1934880.19</v>
      </c>
    </row>
    <row r="123" spans="1:56" s="1" customFormat="1" ht="20.149999999999999" customHeight="1">
      <c r="A123" s="83"/>
      <c r="B123" s="8" t="s">
        <v>95</v>
      </c>
      <c r="C123" s="9">
        <v>20397.11</v>
      </c>
      <c r="D123" s="9">
        <v>14976.31</v>
      </c>
      <c r="E123" s="9">
        <v>35019.300000000003</v>
      </c>
      <c r="F123" s="9">
        <v>25186.78</v>
      </c>
      <c r="G123" s="9">
        <v>71113.149999999994</v>
      </c>
      <c r="H123" s="9">
        <v>99133.4</v>
      </c>
      <c r="I123" s="9">
        <v>5972.96</v>
      </c>
      <c r="J123" s="9">
        <v>977.1</v>
      </c>
      <c r="K123" s="9">
        <v>272776.11</v>
      </c>
      <c r="L123" s="9">
        <v>14577.56</v>
      </c>
      <c r="M123" s="10" t="s">
        <v>80</v>
      </c>
      <c r="N123" s="9">
        <v>90.91</v>
      </c>
      <c r="O123" s="9">
        <v>373.97</v>
      </c>
      <c r="P123" s="9">
        <v>685.75</v>
      </c>
      <c r="Q123" s="9">
        <v>4758.7299999999996</v>
      </c>
      <c r="R123" s="9">
        <v>6006.29</v>
      </c>
      <c r="S123" s="9">
        <v>3120.4</v>
      </c>
      <c r="T123" s="9">
        <v>29613.61</v>
      </c>
      <c r="U123" s="9">
        <v>994.29</v>
      </c>
      <c r="V123" s="9">
        <v>1022.11</v>
      </c>
      <c r="W123" s="9">
        <v>1553.96</v>
      </c>
      <c r="X123" s="9">
        <v>127.14</v>
      </c>
      <c r="Y123" s="9">
        <v>6310.56</v>
      </c>
      <c r="Z123" s="9">
        <v>10768.82</v>
      </c>
      <c r="AA123" s="9">
        <v>13459.73</v>
      </c>
      <c r="AB123" s="9">
        <v>46117.62</v>
      </c>
      <c r="AC123" s="9">
        <v>80354.23</v>
      </c>
      <c r="AD123" s="9">
        <v>15259.16</v>
      </c>
      <c r="AE123" s="9">
        <v>4314.45</v>
      </c>
      <c r="AF123" s="9">
        <v>9117.86</v>
      </c>
      <c r="AG123" s="9">
        <v>5521.66</v>
      </c>
      <c r="AH123" s="9">
        <v>2627.48</v>
      </c>
      <c r="AI123" s="9">
        <v>1694.38</v>
      </c>
      <c r="AJ123" s="9">
        <v>6126.75</v>
      </c>
      <c r="AK123" s="9">
        <v>786.73</v>
      </c>
      <c r="AL123" s="9">
        <v>45448.47</v>
      </c>
      <c r="AM123" s="9">
        <v>9619.58</v>
      </c>
      <c r="AN123" s="9">
        <v>5701.38</v>
      </c>
      <c r="AO123" s="9">
        <v>11477.14</v>
      </c>
      <c r="AP123" s="9">
        <v>3093.74</v>
      </c>
      <c r="AQ123" s="9">
        <v>4423.26</v>
      </c>
      <c r="AR123" s="9">
        <v>4801.26</v>
      </c>
      <c r="AS123" s="9">
        <v>2133.2800000000002</v>
      </c>
      <c r="AT123" s="10" t="s">
        <v>80</v>
      </c>
      <c r="AU123" s="9">
        <v>41249.64</v>
      </c>
      <c r="AV123" s="9">
        <v>21890.47</v>
      </c>
      <c r="AW123" s="9">
        <v>10641.5</v>
      </c>
      <c r="AX123" s="9">
        <v>19325.57</v>
      </c>
      <c r="AY123" s="9">
        <v>12751.04</v>
      </c>
      <c r="AZ123" s="9">
        <v>16003.34</v>
      </c>
      <c r="BA123" s="9">
        <v>64462.92</v>
      </c>
      <c r="BB123" s="9">
        <v>31257.38</v>
      </c>
      <c r="BC123" s="9">
        <v>34351.65</v>
      </c>
      <c r="BD123" s="11">
        <v>210683.87</v>
      </c>
    </row>
    <row r="124" spans="1:56" s="1" customFormat="1" ht="20.149999999999999" customHeight="1">
      <c r="A124" s="83"/>
      <c r="B124" s="8" t="s">
        <v>96</v>
      </c>
      <c r="C124" s="12">
        <v>6902.32</v>
      </c>
      <c r="D124" s="12">
        <v>6259.39</v>
      </c>
      <c r="E124" s="12">
        <v>18925.86</v>
      </c>
      <c r="F124" s="12">
        <v>22236.799999999999</v>
      </c>
      <c r="G124" s="12">
        <v>37092.629999999997</v>
      </c>
      <c r="H124" s="12">
        <v>33867.29</v>
      </c>
      <c r="I124" s="12">
        <v>9708.14</v>
      </c>
      <c r="J124" s="12">
        <v>46856.85</v>
      </c>
      <c r="K124" s="12">
        <v>181849.28</v>
      </c>
      <c r="L124" s="12">
        <v>4461.63</v>
      </c>
      <c r="M124" s="12">
        <v>850</v>
      </c>
      <c r="N124" s="12">
        <v>32.86</v>
      </c>
      <c r="O124" s="12">
        <v>164.21</v>
      </c>
      <c r="P124" s="12">
        <v>66.739999999999995</v>
      </c>
      <c r="Q124" s="12">
        <v>3829.42</v>
      </c>
      <c r="R124" s="12">
        <v>2044.4</v>
      </c>
      <c r="S124" s="12">
        <v>1000</v>
      </c>
      <c r="T124" s="12">
        <v>12449.26</v>
      </c>
      <c r="U124" s="12">
        <v>496.26</v>
      </c>
      <c r="V124" s="12">
        <v>529.88</v>
      </c>
      <c r="W124" s="12">
        <v>614.39</v>
      </c>
      <c r="X124" s="12">
        <v>390.27</v>
      </c>
      <c r="Y124" s="12">
        <v>2306.12</v>
      </c>
      <c r="Z124" s="12">
        <v>7020.76</v>
      </c>
      <c r="AA124" s="12">
        <v>5573.83</v>
      </c>
      <c r="AB124" s="12">
        <v>55658.47</v>
      </c>
      <c r="AC124" s="12">
        <v>72589.98</v>
      </c>
      <c r="AD124" s="12">
        <v>3476.02</v>
      </c>
      <c r="AE124" s="12">
        <v>2566.5100000000002</v>
      </c>
      <c r="AF124" s="12">
        <v>5439.39</v>
      </c>
      <c r="AG124" s="12">
        <v>6242.1</v>
      </c>
      <c r="AH124" s="12">
        <v>4325.55</v>
      </c>
      <c r="AI124" s="12">
        <v>2702.39</v>
      </c>
      <c r="AJ124" s="12">
        <v>1216.81</v>
      </c>
      <c r="AK124" s="12">
        <v>2295.31</v>
      </c>
      <c r="AL124" s="12">
        <v>28264.080000000002</v>
      </c>
      <c r="AM124" s="12">
        <v>1884.92</v>
      </c>
      <c r="AN124" s="12">
        <v>2460.15</v>
      </c>
      <c r="AO124" s="12">
        <v>3532.11</v>
      </c>
      <c r="AP124" s="12">
        <v>3059.02</v>
      </c>
      <c r="AQ124" s="12">
        <v>4361.53</v>
      </c>
      <c r="AR124" s="12">
        <v>5276.5</v>
      </c>
      <c r="AS124" s="12">
        <v>3287.23</v>
      </c>
      <c r="AT124" s="12">
        <v>3490.08</v>
      </c>
      <c r="AU124" s="12">
        <v>27351.54</v>
      </c>
      <c r="AV124" s="12">
        <v>7692.66</v>
      </c>
      <c r="AW124" s="12">
        <v>3357.18</v>
      </c>
      <c r="AX124" s="12">
        <v>10622.11</v>
      </c>
      <c r="AY124" s="12">
        <v>6757.66</v>
      </c>
      <c r="AZ124" s="12">
        <v>11168.93</v>
      </c>
      <c r="BA124" s="12">
        <v>13358.03</v>
      </c>
      <c r="BB124" s="12">
        <v>13757.52</v>
      </c>
      <c r="BC124" s="12">
        <v>57275.45</v>
      </c>
      <c r="BD124" s="14">
        <v>123989.54</v>
      </c>
    </row>
    <row r="125" spans="1:56" s="1" customFormat="1" ht="20.149999999999999" customHeight="1">
      <c r="A125" s="83"/>
      <c r="B125" s="8" t="s">
        <v>97</v>
      </c>
      <c r="C125" s="9">
        <v>16269.02</v>
      </c>
      <c r="D125" s="9">
        <v>7528.3</v>
      </c>
      <c r="E125" s="9">
        <v>35260.04</v>
      </c>
      <c r="F125" s="9">
        <v>38347.26</v>
      </c>
      <c r="G125" s="9">
        <v>52060.68</v>
      </c>
      <c r="H125" s="9">
        <v>53962.68</v>
      </c>
      <c r="I125" s="9">
        <v>37641.32</v>
      </c>
      <c r="J125" s="9">
        <v>167432.34</v>
      </c>
      <c r="K125" s="9">
        <v>408501.64</v>
      </c>
      <c r="L125" s="9">
        <v>9247.56</v>
      </c>
      <c r="M125" s="9">
        <v>624.29999999999995</v>
      </c>
      <c r="N125" s="9">
        <v>6795.31</v>
      </c>
      <c r="O125" s="9">
        <v>3556.26</v>
      </c>
      <c r="P125" s="9">
        <v>2687.36</v>
      </c>
      <c r="Q125" s="9">
        <v>7151.16</v>
      </c>
      <c r="R125" s="9">
        <v>5082.8900000000003</v>
      </c>
      <c r="S125" s="9">
        <v>10910.93</v>
      </c>
      <c r="T125" s="9">
        <v>46055.77</v>
      </c>
      <c r="U125" s="9">
        <v>2101.59</v>
      </c>
      <c r="V125" s="9">
        <v>2471.64</v>
      </c>
      <c r="W125" s="9">
        <v>916.29</v>
      </c>
      <c r="X125" s="9">
        <v>1465.15</v>
      </c>
      <c r="Y125" s="9">
        <v>12015.61</v>
      </c>
      <c r="Z125" s="9">
        <v>17194.34</v>
      </c>
      <c r="AA125" s="9">
        <v>22846.02</v>
      </c>
      <c r="AB125" s="9">
        <v>64769.98</v>
      </c>
      <c r="AC125" s="9">
        <v>123780.62</v>
      </c>
      <c r="AD125" s="9">
        <v>7700.25</v>
      </c>
      <c r="AE125" s="9">
        <v>3606.33</v>
      </c>
      <c r="AF125" s="9">
        <v>11402.02</v>
      </c>
      <c r="AG125" s="9">
        <v>10322.07</v>
      </c>
      <c r="AH125" s="9">
        <v>5119.37</v>
      </c>
      <c r="AI125" s="9">
        <v>6537.05</v>
      </c>
      <c r="AJ125" s="9">
        <v>9839.2900000000009</v>
      </c>
      <c r="AK125" s="9">
        <v>2074.4699999999998</v>
      </c>
      <c r="AL125" s="9">
        <v>56600.85</v>
      </c>
      <c r="AM125" s="9">
        <v>6643.12</v>
      </c>
      <c r="AN125" s="9">
        <v>1839.26</v>
      </c>
      <c r="AO125" s="9">
        <v>11268.14</v>
      </c>
      <c r="AP125" s="9">
        <v>7226.01</v>
      </c>
      <c r="AQ125" s="9">
        <v>5479.17</v>
      </c>
      <c r="AR125" s="9">
        <v>8802.15</v>
      </c>
      <c r="AS125" s="9">
        <v>7560.76</v>
      </c>
      <c r="AT125" s="9">
        <v>380.52</v>
      </c>
      <c r="AU125" s="9">
        <v>49199.13</v>
      </c>
      <c r="AV125" s="9">
        <v>18176.84</v>
      </c>
      <c r="AW125" s="9">
        <v>13058.13</v>
      </c>
      <c r="AX125" s="9">
        <v>16814.22</v>
      </c>
      <c r="AY125" s="9">
        <v>14444.54</v>
      </c>
      <c r="AZ125" s="9">
        <v>26790.59</v>
      </c>
      <c r="BA125" s="9">
        <v>130905.06</v>
      </c>
      <c r="BB125" s="9">
        <v>35298.589999999997</v>
      </c>
      <c r="BC125" s="9">
        <v>33272.61</v>
      </c>
      <c r="BD125" s="11">
        <v>288760.58</v>
      </c>
    </row>
    <row r="126" spans="1:56" s="1" customFormat="1" ht="20.149999999999999" customHeight="1">
      <c r="A126" s="83"/>
      <c r="B126" s="8" t="s">
        <v>98</v>
      </c>
      <c r="C126" s="12">
        <v>12048.22</v>
      </c>
      <c r="D126" s="12">
        <v>2331.2199999999998</v>
      </c>
      <c r="E126" s="12">
        <v>6500.91</v>
      </c>
      <c r="F126" s="12">
        <v>4471.53</v>
      </c>
      <c r="G126" s="12">
        <v>16685.07</v>
      </c>
      <c r="H126" s="12">
        <v>23507.3</v>
      </c>
      <c r="I126" s="12">
        <v>10970.08</v>
      </c>
      <c r="J126" s="12">
        <v>52812.05</v>
      </c>
      <c r="K126" s="12">
        <v>129326.38</v>
      </c>
      <c r="L126" s="12">
        <v>1.6</v>
      </c>
      <c r="M126" s="13" t="s">
        <v>80</v>
      </c>
      <c r="N126" s="13" t="s">
        <v>80</v>
      </c>
      <c r="O126" s="12">
        <v>55.97</v>
      </c>
      <c r="P126" s="12">
        <v>305.97000000000003</v>
      </c>
      <c r="Q126" s="12">
        <v>162.52000000000001</v>
      </c>
      <c r="R126" s="12">
        <v>2280</v>
      </c>
      <c r="S126" s="12">
        <v>500</v>
      </c>
      <c r="T126" s="12">
        <v>3306.06</v>
      </c>
      <c r="U126" s="12">
        <v>11028.8</v>
      </c>
      <c r="V126" s="12">
        <v>865.91</v>
      </c>
      <c r="W126" s="12">
        <v>3028.58</v>
      </c>
      <c r="X126" s="12">
        <v>1993.69</v>
      </c>
      <c r="Y126" s="12">
        <v>1530.46</v>
      </c>
      <c r="Z126" s="12">
        <v>2841.68</v>
      </c>
      <c r="AA126" s="12">
        <v>2825.56</v>
      </c>
      <c r="AB126" s="12">
        <v>26287.119999999999</v>
      </c>
      <c r="AC126" s="12">
        <v>50401.8</v>
      </c>
      <c r="AD126" s="12">
        <v>716.51</v>
      </c>
      <c r="AE126" s="12">
        <v>162.36000000000001</v>
      </c>
      <c r="AF126" s="12">
        <v>476.9</v>
      </c>
      <c r="AG126" s="12">
        <v>283.05</v>
      </c>
      <c r="AH126" s="12">
        <v>489.82</v>
      </c>
      <c r="AI126" s="13" t="s">
        <v>80</v>
      </c>
      <c r="AJ126" s="12">
        <v>18.38</v>
      </c>
      <c r="AK126" s="12">
        <v>0.33</v>
      </c>
      <c r="AL126" s="12">
        <v>2147.35</v>
      </c>
      <c r="AM126" s="12">
        <v>831.96</v>
      </c>
      <c r="AN126" s="12">
        <v>334.95</v>
      </c>
      <c r="AO126" s="12">
        <v>339.07</v>
      </c>
      <c r="AP126" s="12">
        <v>196.1</v>
      </c>
      <c r="AQ126" s="12">
        <v>412.12</v>
      </c>
      <c r="AR126" s="12">
        <v>29.54</v>
      </c>
      <c r="AS126" s="12">
        <v>4.17</v>
      </c>
      <c r="AT126" s="13" t="s">
        <v>80</v>
      </c>
      <c r="AU126" s="12">
        <v>2147.91</v>
      </c>
      <c r="AV126" s="12">
        <v>913.01</v>
      </c>
      <c r="AW126" s="12">
        <v>636.46</v>
      </c>
      <c r="AX126" s="12">
        <v>1180.8800000000001</v>
      </c>
      <c r="AY126" s="12">
        <v>1577.09</v>
      </c>
      <c r="AZ126" s="12">
        <v>3829.43</v>
      </c>
      <c r="BA126" s="12">
        <v>12103</v>
      </c>
      <c r="BB126" s="12">
        <v>8249.89</v>
      </c>
      <c r="BC126" s="12">
        <v>34000.44</v>
      </c>
      <c r="BD126" s="14">
        <v>62490.2</v>
      </c>
    </row>
    <row r="127" spans="1:56" s="1" customFormat="1" ht="20.149999999999999" customHeight="1">
      <c r="A127" s="83"/>
      <c r="B127" s="8" t="s">
        <v>99</v>
      </c>
      <c r="C127" s="9">
        <v>6859.49</v>
      </c>
      <c r="D127" s="9">
        <v>3351.94</v>
      </c>
      <c r="E127" s="9">
        <v>24590.18</v>
      </c>
      <c r="F127" s="9">
        <v>20880.400000000001</v>
      </c>
      <c r="G127" s="9">
        <v>44190.3</v>
      </c>
      <c r="H127" s="9">
        <v>20480.37</v>
      </c>
      <c r="I127" s="9">
        <v>35467.910000000003</v>
      </c>
      <c r="J127" s="9">
        <v>1466.94</v>
      </c>
      <c r="K127" s="9">
        <v>157287.53</v>
      </c>
      <c r="L127" s="9">
        <v>3632.67</v>
      </c>
      <c r="M127" s="9">
        <v>200</v>
      </c>
      <c r="N127" s="9">
        <v>157.49</v>
      </c>
      <c r="O127" s="9">
        <v>1.56</v>
      </c>
      <c r="P127" s="9">
        <v>9.1</v>
      </c>
      <c r="Q127" s="9">
        <v>1012.42</v>
      </c>
      <c r="R127" s="9">
        <v>338.9</v>
      </c>
      <c r="S127" s="9">
        <v>1947.65</v>
      </c>
      <c r="T127" s="9">
        <v>7299.79</v>
      </c>
      <c r="U127" s="9">
        <v>327.52999999999997</v>
      </c>
      <c r="V127" s="9">
        <v>50.14</v>
      </c>
      <c r="W127" s="9">
        <v>60.84</v>
      </c>
      <c r="X127" s="9">
        <v>10</v>
      </c>
      <c r="Y127" s="9">
        <v>1396.89</v>
      </c>
      <c r="Z127" s="9">
        <v>4114.43</v>
      </c>
      <c r="AA127" s="9">
        <v>5070.66</v>
      </c>
      <c r="AB127" s="9">
        <v>28481.18</v>
      </c>
      <c r="AC127" s="9">
        <v>39511.67</v>
      </c>
      <c r="AD127" s="9">
        <v>71.88</v>
      </c>
      <c r="AE127" s="9">
        <v>477.44</v>
      </c>
      <c r="AF127" s="9">
        <v>265.91000000000003</v>
      </c>
      <c r="AG127" s="9">
        <v>101.93</v>
      </c>
      <c r="AH127" s="9">
        <v>12.25</v>
      </c>
      <c r="AI127" s="9">
        <v>70.23</v>
      </c>
      <c r="AJ127" s="9">
        <v>9.31</v>
      </c>
      <c r="AK127" s="9">
        <v>48.04</v>
      </c>
      <c r="AL127" s="9">
        <v>1056.99</v>
      </c>
      <c r="AM127" s="9">
        <v>599.63</v>
      </c>
      <c r="AN127" s="9">
        <v>2.08</v>
      </c>
      <c r="AO127" s="9">
        <v>96.08</v>
      </c>
      <c r="AP127" s="9">
        <v>33.33</v>
      </c>
      <c r="AQ127" s="9">
        <v>138.29</v>
      </c>
      <c r="AR127" s="9">
        <v>152.55000000000001</v>
      </c>
      <c r="AS127" s="9">
        <v>35.03</v>
      </c>
      <c r="AT127" s="10" t="s">
        <v>80</v>
      </c>
      <c r="AU127" s="9">
        <v>1056.99</v>
      </c>
      <c r="AV127" s="9">
        <v>1589.11</v>
      </c>
      <c r="AW127" s="9">
        <v>1278.72</v>
      </c>
      <c r="AX127" s="9">
        <v>5175.22</v>
      </c>
      <c r="AY127" s="9">
        <v>4196.47</v>
      </c>
      <c r="AZ127" s="9">
        <v>8285.1200000000008</v>
      </c>
      <c r="BA127" s="9">
        <v>59198.9</v>
      </c>
      <c r="BB127" s="9">
        <v>14215.2</v>
      </c>
      <c r="BC127" s="9">
        <v>22226.7</v>
      </c>
      <c r="BD127" s="11">
        <v>116165.44</v>
      </c>
    </row>
    <row r="128" spans="1:56" s="1" customFormat="1" ht="14.5" customHeight="1">
      <c r="A128" s="83"/>
      <c r="B128" s="15" t="s">
        <v>100</v>
      </c>
      <c r="C128" s="16">
        <v>469755.13</v>
      </c>
      <c r="D128" s="16">
        <v>242373.11</v>
      </c>
      <c r="E128" s="16">
        <v>758919.76</v>
      </c>
      <c r="F128" s="16">
        <v>786185.98</v>
      </c>
      <c r="G128" s="16">
        <v>1443428.58</v>
      </c>
      <c r="H128" s="16">
        <v>1920263.44</v>
      </c>
      <c r="I128" s="16">
        <v>822324.2</v>
      </c>
      <c r="J128" s="16">
        <v>1819066.45</v>
      </c>
      <c r="K128" s="16">
        <v>8262316.6500000004</v>
      </c>
      <c r="L128" s="16">
        <v>289347.61</v>
      </c>
      <c r="M128" s="16">
        <v>40275.19</v>
      </c>
      <c r="N128" s="16">
        <v>72181.55</v>
      </c>
      <c r="O128" s="16">
        <v>51787.88</v>
      </c>
      <c r="P128" s="16">
        <v>51853.96</v>
      </c>
      <c r="Q128" s="16">
        <v>112857.18</v>
      </c>
      <c r="R128" s="16">
        <v>70505.17</v>
      </c>
      <c r="S128" s="16">
        <v>150717.82</v>
      </c>
      <c r="T128" s="16">
        <v>839526.36</v>
      </c>
      <c r="U128" s="16">
        <v>133668.31</v>
      </c>
      <c r="V128" s="16">
        <v>23846.91</v>
      </c>
      <c r="W128" s="16">
        <v>105561.21</v>
      </c>
      <c r="X128" s="16">
        <v>71772.490000000005</v>
      </c>
      <c r="Y128" s="16">
        <v>157205.29</v>
      </c>
      <c r="Z128" s="16">
        <v>362756.6</v>
      </c>
      <c r="AA128" s="16">
        <v>372361.49</v>
      </c>
      <c r="AB128" s="16">
        <v>1572315.9</v>
      </c>
      <c r="AC128" s="16">
        <v>2799488.2</v>
      </c>
      <c r="AD128" s="16">
        <v>128060.01</v>
      </c>
      <c r="AE128" s="16">
        <v>102211.95</v>
      </c>
      <c r="AF128" s="16">
        <v>190050.58</v>
      </c>
      <c r="AG128" s="16">
        <v>166474.68</v>
      </c>
      <c r="AH128" s="16">
        <v>128680.39</v>
      </c>
      <c r="AI128" s="16">
        <v>210702.73</v>
      </c>
      <c r="AJ128" s="16">
        <v>126118.79</v>
      </c>
      <c r="AK128" s="16">
        <v>74817.33</v>
      </c>
      <c r="AL128" s="16">
        <v>1127116.46</v>
      </c>
      <c r="AM128" s="16">
        <v>139300.51999999999</v>
      </c>
      <c r="AN128" s="16">
        <v>87510.06</v>
      </c>
      <c r="AO128" s="16">
        <v>224990.71</v>
      </c>
      <c r="AP128" s="16">
        <v>156708.39000000001</v>
      </c>
      <c r="AQ128" s="16">
        <v>146901.88</v>
      </c>
      <c r="AR128" s="16">
        <v>171531.14</v>
      </c>
      <c r="AS128" s="16">
        <v>79938.23</v>
      </c>
      <c r="AT128" s="16">
        <v>43355.94</v>
      </c>
      <c r="AU128" s="16">
        <v>1050236.8700000001</v>
      </c>
      <c r="AV128" s="16">
        <v>305211.42</v>
      </c>
      <c r="AW128" s="16">
        <v>231716.45</v>
      </c>
      <c r="AX128" s="16">
        <v>416909.97</v>
      </c>
      <c r="AY128" s="16">
        <v>351727.31</v>
      </c>
      <c r="AZ128" s="16">
        <v>578950.29</v>
      </c>
      <c r="BA128" s="16">
        <v>1512050.29</v>
      </c>
      <c r="BB128" s="16">
        <v>731075.39</v>
      </c>
      <c r="BC128" s="16">
        <v>1624408.08</v>
      </c>
      <c r="BD128" s="17">
        <v>5752049.2000000002</v>
      </c>
    </row>
    <row r="129" spans="1:56" s="1" customFormat="1" ht="20.149999999999999" customHeight="1">
      <c r="A129" s="83"/>
      <c r="B129" s="8" t="s">
        <v>101</v>
      </c>
      <c r="C129" s="9">
        <v>40645.97</v>
      </c>
      <c r="D129" s="9">
        <v>12937.59</v>
      </c>
      <c r="E129" s="9">
        <v>49707.39</v>
      </c>
      <c r="F129" s="9">
        <v>35196.78</v>
      </c>
      <c r="G129" s="9">
        <v>66959.06</v>
      </c>
      <c r="H129" s="9">
        <v>35569.79</v>
      </c>
      <c r="I129" s="9">
        <v>16436.37</v>
      </c>
      <c r="J129" s="9">
        <v>196169.77</v>
      </c>
      <c r="K129" s="9">
        <v>453622.72</v>
      </c>
      <c r="L129" s="9">
        <v>9549.0400000000009</v>
      </c>
      <c r="M129" s="9">
        <v>2771.28</v>
      </c>
      <c r="N129" s="9">
        <v>13264.15</v>
      </c>
      <c r="O129" s="9">
        <v>19846.64</v>
      </c>
      <c r="P129" s="9">
        <v>22631.53</v>
      </c>
      <c r="Q129" s="9">
        <v>30112.68</v>
      </c>
      <c r="R129" s="9">
        <v>23198.99</v>
      </c>
      <c r="S129" s="9">
        <v>26641.84</v>
      </c>
      <c r="T129" s="9">
        <v>148016.15</v>
      </c>
      <c r="U129" s="9">
        <v>40990.800000000003</v>
      </c>
      <c r="V129" s="9">
        <v>4062.76</v>
      </c>
      <c r="W129" s="9">
        <v>13458.82</v>
      </c>
      <c r="X129" s="9">
        <v>7991.87</v>
      </c>
      <c r="Y129" s="9">
        <v>17063.599999999999</v>
      </c>
      <c r="Z129" s="9">
        <v>16784.509999999998</v>
      </c>
      <c r="AA129" s="9">
        <v>9653.42</v>
      </c>
      <c r="AB129" s="9">
        <v>43870.3</v>
      </c>
      <c r="AC129" s="9">
        <v>153876.07999999999</v>
      </c>
      <c r="AD129" s="9">
        <v>12001.5</v>
      </c>
      <c r="AE129" s="9">
        <v>7776.3</v>
      </c>
      <c r="AF129" s="9">
        <v>7580</v>
      </c>
      <c r="AG129" s="9">
        <v>6542.82</v>
      </c>
      <c r="AH129" s="9">
        <v>8759.2099999999991</v>
      </c>
      <c r="AI129" s="9">
        <v>14199.73</v>
      </c>
      <c r="AJ129" s="9">
        <v>11154.08</v>
      </c>
      <c r="AK129" s="9">
        <v>26061.69</v>
      </c>
      <c r="AL129" s="9">
        <v>94075.33</v>
      </c>
      <c r="AM129" s="9">
        <v>4463.6899999999996</v>
      </c>
      <c r="AN129" s="9">
        <v>2854.22</v>
      </c>
      <c r="AO129" s="9">
        <v>15152.91</v>
      </c>
      <c r="AP129" s="9">
        <v>17414.16</v>
      </c>
      <c r="AQ129" s="9">
        <v>19517.46</v>
      </c>
      <c r="AR129" s="9">
        <v>21008.16</v>
      </c>
      <c r="AS129" s="9">
        <v>9664.4500000000007</v>
      </c>
      <c r="AT129" s="9">
        <v>2755.53</v>
      </c>
      <c r="AU129" s="9">
        <v>92830.58</v>
      </c>
      <c r="AV129" s="9">
        <v>13015.43</v>
      </c>
      <c r="AW129" s="9">
        <v>12192.97</v>
      </c>
      <c r="AX129" s="9">
        <v>21054.16</v>
      </c>
      <c r="AY129" s="9">
        <v>18835</v>
      </c>
      <c r="AZ129" s="9">
        <v>26028.57</v>
      </c>
      <c r="BA129" s="9">
        <v>74775.86</v>
      </c>
      <c r="BB129" s="9">
        <v>58233.5</v>
      </c>
      <c r="BC129" s="9">
        <v>215514.82</v>
      </c>
      <c r="BD129" s="11">
        <v>439650.31</v>
      </c>
    </row>
    <row r="130" spans="1:56" s="1" customFormat="1" ht="20.149999999999999" customHeight="1">
      <c r="A130" s="83"/>
      <c r="B130" s="8" t="s">
        <v>102</v>
      </c>
      <c r="C130" s="12">
        <v>2162.5300000000002</v>
      </c>
      <c r="D130" s="12">
        <v>535.47</v>
      </c>
      <c r="E130" s="12">
        <v>5747.15</v>
      </c>
      <c r="F130" s="12">
        <v>2539.8000000000002</v>
      </c>
      <c r="G130" s="12">
        <v>7670.94</v>
      </c>
      <c r="H130" s="12">
        <v>14690.84</v>
      </c>
      <c r="I130" s="12">
        <v>387.89</v>
      </c>
      <c r="J130" s="12">
        <v>134.38</v>
      </c>
      <c r="K130" s="12">
        <v>33869</v>
      </c>
      <c r="L130" s="13" t="s">
        <v>80</v>
      </c>
      <c r="M130" s="12">
        <v>25</v>
      </c>
      <c r="N130" s="13" t="s">
        <v>80</v>
      </c>
      <c r="O130" s="12">
        <v>100</v>
      </c>
      <c r="P130" s="13" t="s">
        <v>80</v>
      </c>
      <c r="Q130" s="13" t="s">
        <v>80</v>
      </c>
      <c r="R130" s="12">
        <v>160</v>
      </c>
      <c r="S130" s="13" t="s">
        <v>80</v>
      </c>
      <c r="T130" s="12">
        <v>285</v>
      </c>
      <c r="U130" s="12">
        <v>582.33000000000004</v>
      </c>
      <c r="V130" s="12">
        <v>31.09</v>
      </c>
      <c r="W130" s="12">
        <v>12.83</v>
      </c>
      <c r="X130" s="12">
        <v>1095.33</v>
      </c>
      <c r="Y130" s="12">
        <v>506.59</v>
      </c>
      <c r="Z130" s="12">
        <v>429.18</v>
      </c>
      <c r="AA130" s="12">
        <v>149.32</v>
      </c>
      <c r="AB130" s="12">
        <v>5565.27</v>
      </c>
      <c r="AC130" s="12">
        <v>8371.94</v>
      </c>
      <c r="AD130" s="12">
        <v>4.3</v>
      </c>
      <c r="AE130" s="13" t="s">
        <v>80</v>
      </c>
      <c r="AF130" s="13" t="s">
        <v>80</v>
      </c>
      <c r="AG130" s="13" t="s">
        <v>80</v>
      </c>
      <c r="AH130" s="13" t="s">
        <v>80</v>
      </c>
      <c r="AI130" s="13" t="s">
        <v>80</v>
      </c>
      <c r="AJ130" s="13" t="s">
        <v>80</v>
      </c>
      <c r="AK130" s="13" t="s">
        <v>80</v>
      </c>
      <c r="AL130" s="12">
        <v>4.3</v>
      </c>
      <c r="AM130" s="13" t="s">
        <v>80</v>
      </c>
      <c r="AN130" s="13" t="s">
        <v>80</v>
      </c>
      <c r="AO130" s="13" t="s">
        <v>80</v>
      </c>
      <c r="AP130" s="13" t="s">
        <v>80</v>
      </c>
      <c r="AQ130" s="13" t="s">
        <v>80</v>
      </c>
      <c r="AR130" s="13" t="s">
        <v>80</v>
      </c>
      <c r="AS130" s="13" t="s">
        <v>80</v>
      </c>
      <c r="AT130" s="13" t="s">
        <v>80</v>
      </c>
      <c r="AU130" s="13" t="s">
        <v>80</v>
      </c>
      <c r="AV130" s="12">
        <v>1526.22</v>
      </c>
      <c r="AW130" s="12">
        <v>1479.2</v>
      </c>
      <c r="AX130" s="12">
        <v>4842.28</v>
      </c>
      <c r="AY130" s="12">
        <v>6118.78</v>
      </c>
      <c r="AZ130" s="12">
        <v>8233.69</v>
      </c>
      <c r="BA130" s="12">
        <v>7162.33</v>
      </c>
      <c r="BB130" s="12">
        <v>181.48</v>
      </c>
      <c r="BC130" s="12">
        <v>169.06</v>
      </c>
      <c r="BD130" s="14">
        <v>29713.040000000001</v>
      </c>
    </row>
    <row r="131" spans="1:56" s="1" customFormat="1" ht="20.149999999999999" customHeight="1">
      <c r="A131" s="83"/>
      <c r="B131" s="8" t="s">
        <v>103</v>
      </c>
      <c r="C131" s="9">
        <v>476.74</v>
      </c>
      <c r="D131" s="9">
        <v>120.64</v>
      </c>
      <c r="E131" s="9">
        <v>431.81</v>
      </c>
      <c r="F131" s="9">
        <v>659.84</v>
      </c>
      <c r="G131" s="9">
        <v>461.58</v>
      </c>
      <c r="H131" s="9">
        <v>4127.5600000000004</v>
      </c>
      <c r="I131" s="9">
        <v>424.35</v>
      </c>
      <c r="J131" s="9">
        <v>7988.13</v>
      </c>
      <c r="K131" s="9">
        <v>14690.65</v>
      </c>
      <c r="L131" s="10" t="s">
        <v>80</v>
      </c>
      <c r="M131" s="10" t="s">
        <v>80</v>
      </c>
      <c r="N131" s="10" t="s">
        <v>80</v>
      </c>
      <c r="O131" s="10" t="s">
        <v>80</v>
      </c>
      <c r="P131" s="10" t="s">
        <v>80</v>
      </c>
      <c r="Q131" s="9">
        <v>41.8</v>
      </c>
      <c r="R131" s="10" t="s">
        <v>80</v>
      </c>
      <c r="S131" s="10" t="s">
        <v>80</v>
      </c>
      <c r="T131" s="9">
        <v>41.8</v>
      </c>
      <c r="U131" s="9">
        <v>15.69</v>
      </c>
      <c r="V131" s="9">
        <v>30.24</v>
      </c>
      <c r="W131" s="9">
        <v>40.18</v>
      </c>
      <c r="X131" s="10" t="s">
        <v>80</v>
      </c>
      <c r="Y131" s="9">
        <v>379.02</v>
      </c>
      <c r="Z131" s="9">
        <v>240.08</v>
      </c>
      <c r="AA131" s="9">
        <v>115.21</v>
      </c>
      <c r="AB131" s="9">
        <v>3293.53</v>
      </c>
      <c r="AC131" s="9">
        <v>4113.95</v>
      </c>
      <c r="AD131" s="9">
        <v>195.74</v>
      </c>
      <c r="AE131" s="9">
        <v>14.68</v>
      </c>
      <c r="AF131" s="9">
        <v>14.95</v>
      </c>
      <c r="AG131" s="9">
        <v>96.79</v>
      </c>
      <c r="AH131" s="9">
        <v>15.87</v>
      </c>
      <c r="AI131" s="9">
        <v>4.42</v>
      </c>
      <c r="AJ131" s="9">
        <v>3.88</v>
      </c>
      <c r="AK131" s="10" t="s">
        <v>80</v>
      </c>
      <c r="AL131" s="9">
        <v>346.33</v>
      </c>
      <c r="AM131" s="9">
        <v>48.61</v>
      </c>
      <c r="AN131" s="9">
        <v>22.46</v>
      </c>
      <c r="AO131" s="9">
        <v>26.54</v>
      </c>
      <c r="AP131" s="9">
        <v>101.1</v>
      </c>
      <c r="AQ131" s="9">
        <v>90.59</v>
      </c>
      <c r="AR131" s="9">
        <v>53.85</v>
      </c>
      <c r="AS131" s="9">
        <v>10.34</v>
      </c>
      <c r="AT131" s="9">
        <v>1.68</v>
      </c>
      <c r="AU131" s="9">
        <v>355.17</v>
      </c>
      <c r="AV131" s="9">
        <v>250.11</v>
      </c>
      <c r="AW131" s="9">
        <v>217.94</v>
      </c>
      <c r="AX131" s="9">
        <v>991.96</v>
      </c>
      <c r="AY131" s="9">
        <v>1116.68</v>
      </c>
      <c r="AZ131" s="9">
        <v>1671.77</v>
      </c>
      <c r="BA131" s="9">
        <v>3353.11</v>
      </c>
      <c r="BB131" s="9">
        <v>894.59</v>
      </c>
      <c r="BC131" s="9">
        <v>841.2</v>
      </c>
      <c r="BD131" s="11">
        <v>9337.36</v>
      </c>
    </row>
    <row r="132" spans="1:56" s="1" customFormat="1" ht="20.149999999999999" customHeight="1">
      <c r="A132" s="83"/>
      <c r="B132" s="8" t="s">
        <v>104</v>
      </c>
      <c r="C132" s="12">
        <v>2319.4699999999998</v>
      </c>
      <c r="D132" s="12">
        <v>382.41</v>
      </c>
      <c r="E132" s="12">
        <v>1436.02</v>
      </c>
      <c r="F132" s="12">
        <v>1321.05</v>
      </c>
      <c r="G132" s="12">
        <v>2466.21</v>
      </c>
      <c r="H132" s="12">
        <v>21958.45</v>
      </c>
      <c r="I132" s="12">
        <v>2082.0100000000002</v>
      </c>
      <c r="J132" s="12">
        <v>887</v>
      </c>
      <c r="K132" s="12">
        <v>32852.620000000003</v>
      </c>
      <c r="L132" s="12">
        <v>1113.7</v>
      </c>
      <c r="M132" s="12">
        <v>174</v>
      </c>
      <c r="N132" s="13" t="s">
        <v>80</v>
      </c>
      <c r="O132" s="13" t="s">
        <v>80</v>
      </c>
      <c r="P132" s="13" t="s">
        <v>80</v>
      </c>
      <c r="Q132" s="12">
        <v>448.18</v>
      </c>
      <c r="R132" s="13" t="s">
        <v>80</v>
      </c>
      <c r="S132" s="13" t="s">
        <v>80</v>
      </c>
      <c r="T132" s="12">
        <v>1735.88</v>
      </c>
      <c r="U132" s="12">
        <v>3338.32</v>
      </c>
      <c r="V132" s="12">
        <v>866.37</v>
      </c>
      <c r="W132" s="12">
        <v>1144.08</v>
      </c>
      <c r="X132" s="12">
        <v>1147.92</v>
      </c>
      <c r="Y132" s="12">
        <v>206.85</v>
      </c>
      <c r="Z132" s="12">
        <v>380.6</v>
      </c>
      <c r="AA132" s="12">
        <v>49.93</v>
      </c>
      <c r="AB132" s="12">
        <v>745.04</v>
      </c>
      <c r="AC132" s="12">
        <v>7879.11</v>
      </c>
      <c r="AD132" s="12">
        <v>296.85000000000002</v>
      </c>
      <c r="AE132" s="12">
        <v>363.71</v>
      </c>
      <c r="AF132" s="12">
        <v>893.3</v>
      </c>
      <c r="AG132" s="12">
        <v>672.05</v>
      </c>
      <c r="AH132" s="12">
        <v>359.28</v>
      </c>
      <c r="AI132" s="12">
        <v>81.88</v>
      </c>
      <c r="AJ132" s="13" t="s">
        <v>80</v>
      </c>
      <c r="AK132" s="13" t="s">
        <v>80</v>
      </c>
      <c r="AL132" s="12">
        <v>2667.07</v>
      </c>
      <c r="AM132" s="12">
        <v>109.58</v>
      </c>
      <c r="AN132" s="12">
        <v>322.08</v>
      </c>
      <c r="AO132" s="12">
        <v>826.44</v>
      </c>
      <c r="AP132" s="12">
        <v>703.74</v>
      </c>
      <c r="AQ132" s="12">
        <v>518.20000000000005</v>
      </c>
      <c r="AR132" s="12">
        <v>216.93</v>
      </c>
      <c r="AS132" s="12">
        <v>4.59</v>
      </c>
      <c r="AT132" s="13" t="s">
        <v>80</v>
      </c>
      <c r="AU132" s="12">
        <v>2701.56</v>
      </c>
      <c r="AV132" s="12">
        <v>2647.84</v>
      </c>
      <c r="AW132" s="12">
        <v>527.48</v>
      </c>
      <c r="AX132" s="12">
        <v>1045.29</v>
      </c>
      <c r="AY132" s="12">
        <v>1173.6300000000001</v>
      </c>
      <c r="AZ132" s="12">
        <v>2986.67</v>
      </c>
      <c r="BA132" s="12">
        <v>14731.8</v>
      </c>
      <c r="BB132" s="12">
        <v>2208.56</v>
      </c>
      <c r="BC132" s="12">
        <v>2531.52</v>
      </c>
      <c r="BD132" s="14">
        <v>27852.79</v>
      </c>
    </row>
    <row r="133" spans="1:56" s="1" customFormat="1" ht="20.149999999999999" customHeight="1">
      <c r="A133" s="83"/>
      <c r="B133" s="8" t="s">
        <v>105</v>
      </c>
      <c r="C133" s="9">
        <v>1604.3</v>
      </c>
      <c r="D133" s="9">
        <v>831.68</v>
      </c>
      <c r="E133" s="9">
        <v>2773.21</v>
      </c>
      <c r="F133" s="9">
        <v>2763.15</v>
      </c>
      <c r="G133" s="9">
        <v>5444.53</v>
      </c>
      <c r="H133" s="9">
        <v>9707.32</v>
      </c>
      <c r="I133" s="9">
        <v>648.70000000000005</v>
      </c>
      <c r="J133" s="9">
        <v>233.97</v>
      </c>
      <c r="K133" s="9">
        <v>24006.86</v>
      </c>
      <c r="L133" s="10" t="s">
        <v>80</v>
      </c>
      <c r="M133" s="10" t="s">
        <v>80</v>
      </c>
      <c r="N133" s="9">
        <v>10</v>
      </c>
      <c r="O133" s="9">
        <v>75.67</v>
      </c>
      <c r="P133" s="9">
        <v>290.45</v>
      </c>
      <c r="Q133" s="9">
        <v>632.01</v>
      </c>
      <c r="R133" s="9">
        <v>918.58</v>
      </c>
      <c r="S133" s="10" t="s">
        <v>80</v>
      </c>
      <c r="T133" s="9">
        <v>1926.71</v>
      </c>
      <c r="U133" s="9">
        <v>174.61</v>
      </c>
      <c r="V133" s="9">
        <v>102.67</v>
      </c>
      <c r="W133" s="9">
        <v>227.96</v>
      </c>
      <c r="X133" s="9">
        <v>436.7</v>
      </c>
      <c r="Y133" s="9">
        <v>494.78</v>
      </c>
      <c r="Z133" s="9">
        <v>1036.3699999999999</v>
      </c>
      <c r="AA133" s="9">
        <v>1010.63</v>
      </c>
      <c r="AB133" s="9">
        <v>2735.24</v>
      </c>
      <c r="AC133" s="9">
        <v>6218.96</v>
      </c>
      <c r="AD133" s="9">
        <v>47.53</v>
      </c>
      <c r="AE133" s="9">
        <v>6.22</v>
      </c>
      <c r="AF133" s="9">
        <v>63.4</v>
      </c>
      <c r="AG133" s="9">
        <v>12.72</v>
      </c>
      <c r="AH133" s="9">
        <v>54.73</v>
      </c>
      <c r="AI133" s="9">
        <v>41.2</v>
      </c>
      <c r="AJ133" s="9">
        <v>3.19</v>
      </c>
      <c r="AK133" s="9">
        <v>6.36</v>
      </c>
      <c r="AL133" s="9">
        <v>235.35</v>
      </c>
      <c r="AM133" s="9">
        <v>30.44</v>
      </c>
      <c r="AN133" s="9">
        <v>0.92</v>
      </c>
      <c r="AO133" s="9">
        <v>10.29</v>
      </c>
      <c r="AP133" s="9">
        <v>29.19</v>
      </c>
      <c r="AQ133" s="9">
        <v>128.65</v>
      </c>
      <c r="AR133" s="9">
        <v>60.71</v>
      </c>
      <c r="AS133" s="9">
        <v>0.7</v>
      </c>
      <c r="AT133" s="10" t="s">
        <v>80</v>
      </c>
      <c r="AU133" s="9">
        <v>260.89999999999998</v>
      </c>
      <c r="AV133" s="9">
        <v>560.44000000000005</v>
      </c>
      <c r="AW133" s="9">
        <v>142.51</v>
      </c>
      <c r="AX133" s="9">
        <v>1008.75</v>
      </c>
      <c r="AY133" s="9">
        <v>770.72</v>
      </c>
      <c r="AZ133" s="9">
        <v>1518.88</v>
      </c>
      <c r="BA133" s="9">
        <v>7975.23</v>
      </c>
      <c r="BB133" s="9">
        <v>2308.83</v>
      </c>
      <c r="BC133" s="9">
        <v>6051.33</v>
      </c>
      <c r="BD133" s="11">
        <v>20336.689999999999</v>
      </c>
    </row>
    <row r="134" spans="1:56" s="1" customFormat="1" ht="20.149999999999999" customHeight="1">
      <c r="A134" s="83"/>
      <c r="B134" s="8" t="s">
        <v>106</v>
      </c>
      <c r="C134" s="12">
        <v>2592.48</v>
      </c>
      <c r="D134" s="12">
        <v>2312.54</v>
      </c>
      <c r="E134" s="12">
        <v>9237.99</v>
      </c>
      <c r="F134" s="12">
        <v>8893.11</v>
      </c>
      <c r="G134" s="12">
        <v>17206.810000000001</v>
      </c>
      <c r="H134" s="12">
        <v>48355.75</v>
      </c>
      <c r="I134" s="12">
        <v>2274.8000000000002</v>
      </c>
      <c r="J134" s="12">
        <v>21119</v>
      </c>
      <c r="K134" s="12">
        <v>111992.48</v>
      </c>
      <c r="L134" s="12">
        <v>2941.5</v>
      </c>
      <c r="M134" s="12">
        <v>656.14</v>
      </c>
      <c r="N134" s="12">
        <v>665.11</v>
      </c>
      <c r="O134" s="12">
        <v>1499.22</v>
      </c>
      <c r="P134" s="12">
        <v>902.44</v>
      </c>
      <c r="Q134" s="12">
        <v>3376.29</v>
      </c>
      <c r="R134" s="12">
        <v>1417.8</v>
      </c>
      <c r="S134" s="12">
        <v>75</v>
      </c>
      <c r="T134" s="12">
        <v>11533.5</v>
      </c>
      <c r="U134" s="12">
        <v>6729.26</v>
      </c>
      <c r="V134" s="12">
        <v>299.38</v>
      </c>
      <c r="W134" s="12">
        <v>3586.38</v>
      </c>
      <c r="X134" s="12">
        <v>1144.51</v>
      </c>
      <c r="Y134" s="12">
        <v>2060.92</v>
      </c>
      <c r="Z134" s="12">
        <v>3507.7</v>
      </c>
      <c r="AA134" s="12">
        <v>3029.98</v>
      </c>
      <c r="AB134" s="12">
        <v>10422.94</v>
      </c>
      <c r="AC134" s="12">
        <v>30781.07</v>
      </c>
      <c r="AD134" s="12">
        <v>2229.2199999999998</v>
      </c>
      <c r="AE134" s="12">
        <v>254.11</v>
      </c>
      <c r="AF134" s="12">
        <v>774.55</v>
      </c>
      <c r="AG134" s="12">
        <v>996.41</v>
      </c>
      <c r="AH134" s="12">
        <v>1085.55</v>
      </c>
      <c r="AI134" s="12">
        <v>726.54</v>
      </c>
      <c r="AJ134" s="12">
        <v>813.38</v>
      </c>
      <c r="AK134" s="12">
        <v>78.569999999999993</v>
      </c>
      <c r="AL134" s="12">
        <v>6958.33</v>
      </c>
      <c r="AM134" s="12">
        <v>193.37</v>
      </c>
      <c r="AN134" s="12">
        <v>644.1</v>
      </c>
      <c r="AO134" s="12">
        <v>798.88</v>
      </c>
      <c r="AP134" s="12">
        <v>961.96</v>
      </c>
      <c r="AQ134" s="12">
        <v>890.63</v>
      </c>
      <c r="AR134" s="12">
        <v>1125.53</v>
      </c>
      <c r="AS134" s="12">
        <v>1655.36</v>
      </c>
      <c r="AT134" s="13" t="s">
        <v>80</v>
      </c>
      <c r="AU134" s="12">
        <v>6269.83</v>
      </c>
      <c r="AV134" s="12">
        <v>2837.69</v>
      </c>
      <c r="AW134" s="12">
        <v>1672.46</v>
      </c>
      <c r="AX134" s="12">
        <v>9248.25</v>
      </c>
      <c r="AY134" s="12">
        <v>7874.43</v>
      </c>
      <c r="AZ134" s="12">
        <v>12001.11</v>
      </c>
      <c r="BA134" s="12">
        <v>35994.410000000003</v>
      </c>
      <c r="BB134" s="12">
        <v>11135.64</v>
      </c>
      <c r="BC134" s="12">
        <v>11193.48</v>
      </c>
      <c r="BD134" s="14">
        <v>91957.47</v>
      </c>
    </row>
    <row r="135" spans="1:56" s="1" customFormat="1" ht="20.149999999999999" customHeight="1">
      <c r="A135" s="83"/>
      <c r="B135" s="8" t="s">
        <v>107</v>
      </c>
      <c r="C135" s="9">
        <v>56528.22</v>
      </c>
      <c r="D135" s="9">
        <v>20288.79</v>
      </c>
      <c r="E135" s="9">
        <v>70831.45</v>
      </c>
      <c r="F135" s="9">
        <v>73988.61</v>
      </c>
      <c r="G135" s="9">
        <v>111569.04</v>
      </c>
      <c r="H135" s="9">
        <v>310254.53999999998</v>
      </c>
      <c r="I135" s="9">
        <v>14733.73</v>
      </c>
      <c r="J135" s="9">
        <v>130576.26</v>
      </c>
      <c r="K135" s="9">
        <v>788770.64</v>
      </c>
      <c r="L135" s="9">
        <v>22585.88</v>
      </c>
      <c r="M135" s="9">
        <v>3367.61</v>
      </c>
      <c r="N135" s="9">
        <v>7116.34</v>
      </c>
      <c r="O135" s="9">
        <v>19821.93</v>
      </c>
      <c r="P135" s="9">
        <v>17665.13</v>
      </c>
      <c r="Q135" s="9">
        <v>18394.64</v>
      </c>
      <c r="R135" s="9">
        <v>17178.45</v>
      </c>
      <c r="S135" s="9">
        <v>16975</v>
      </c>
      <c r="T135" s="9">
        <v>123104.98</v>
      </c>
      <c r="U135" s="9">
        <v>67579.009999999995</v>
      </c>
      <c r="V135" s="9">
        <v>4991.47</v>
      </c>
      <c r="W135" s="9">
        <v>17829.88</v>
      </c>
      <c r="X135" s="9">
        <v>16409.62</v>
      </c>
      <c r="Y135" s="9">
        <v>24204.36</v>
      </c>
      <c r="Z135" s="9">
        <v>70557.070000000007</v>
      </c>
      <c r="AA135" s="9">
        <v>9961.2900000000009</v>
      </c>
      <c r="AB135" s="9">
        <v>30667.54</v>
      </c>
      <c r="AC135" s="9">
        <v>242200.24</v>
      </c>
      <c r="AD135" s="9">
        <v>20077.21</v>
      </c>
      <c r="AE135" s="9">
        <v>7013.44</v>
      </c>
      <c r="AF135" s="9">
        <v>7835.3</v>
      </c>
      <c r="AG135" s="9">
        <v>5741.1</v>
      </c>
      <c r="AH135" s="9">
        <v>2185.58</v>
      </c>
      <c r="AI135" s="9">
        <v>3847.69</v>
      </c>
      <c r="AJ135" s="9">
        <v>1601.45</v>
      </c>
      <c r="AK135" s="9">
        <v>497.32</v>
      </c>
      <c r="AL135" s="9">
        <v>48799.09</v>
      </c>
      <c r="AM135" s="9">
        <v>6772.24</v>
      </c>
      <c r="AN135" s="9">
        <v>4359.1400000000003</v>
      </c>
      <c r="AO135" s="9">
        <v>10015.129999999999</v>
      </c>
      <c r="AP135" s="9">
        <v>10960.5</v>
      </c>
      <c r="AQ135" s="9">
        <v>10188.61</v>
      </c>
      <c r="AR135" s="9">
        <v>6372.52</v>
      </c>
      <c r="AS135" s="9">
        <v>1930.31</v>
      </c>
      <c r="AT135" s="9">
        <v>9181.6299999999992</v>
      </c>
      <c r="AU135" s="9">
        <v>59780.08</v>
      </c>
      <c r="AV135" s="9">
        <v>32170.7</v>
      </c>
      <c r="AW135" s="9">
        <v>16761.349999999999</v>
      </c>
      <c r="AX135" s="9">
        <v>50402.16</v>
      </c>
      <c r="AY135" s="9">
        <v>54180.800000000003</v>
      </c>
      <c r="AZ135" s="9">
        <v>73835.48</v>
      </c>
      <c r="BA135" s="9">
        <v>309575.08</v>
      </c>
      <c r="BB135" s="9">
        <v>67750.31</v>
      </c>
      <c r="BC135" s="9">
        <v>53657.21</v>
      </c>
      <c r="BD135" s="11">
        <v>658333.09</v>
      </c>
    </row>
    <row r="136" spans="1:56" s="1" customFormat="1" ht="20.149999999999999" customHeight="1">
      <c r="A136" s="83"/>
      <c r="B136" s="8" t="s">
        <v>108</v>
      </c>
      <c r="C136" s="12">
        <v>67035.929999999993</v>
      </c>
      <c r="D136" s="12">
        <v>8334.0300000000007</v>
      </c>
      <c r="E136" s="12">
        <v>35718.480000000003</v>
      </c>
      <c r="F136" s="12">
        <v>29485.71</v>
      </c>
      <c r="G136" s="12">
        <v>48724.78</v>
      </c>
      <c r="H136" s="12">
        <v>55732.23</v>
      </c>
      <c r="I136" s="12">
        <v>158682.26999999999</v>
      </c>
      <c r="J136" s="12">
        <v>157261.78</v>
      </c>
      <c r="K136" s="12">
        <v>560975.21</v>
      </c>
      <c r="L136" s="12">
        <v>18614.34</v>
      </c>
      <c r="M136" s="12">
        <v>4815.3100000000004</v>
      </c>
      <c r="N136" s="12">
        <v>13009.22</v>
      </c>
      <c r="O136" s="12">
        <v>9758.5300000000007</v>
      </c>
      <c r="P136" s="12">
        <v>21543.98</v>
      </c>
      <c r="Q136" s="12">
        <v>53172.12</v>
      </c>
      <c r="R136" s="12">
        <v>26745.08</v>
      </c>
      <c r="S136" s="12">
        <v>35200.04</v>
      </c>
      <c r="T136" s="12">
        <v>182858.62</v>
      </c>
      <c r="U136" s="12">
        <v>55058.33</v>
      </c>
      <c r="V136" s="12">
        <v>10044</v>
      </c>
      <c r="W136" s="12">
        <v>9478.32</v>
      </c>
      <c r="X136" s="12">
        <v>9905.7900000000009</v>
      </c>
      <c r="Y136" s="12">
        <v>19141.13</v>
      </c>
      <c r="Z136" s="12">
        <v>27448.57</v>
      </c>
      <c r="AA136" s="12">
        <v>27568.59</v>
      </c>
      <c r="AB136" s="12">
        <v>44349.45</v>
      </c>
      <c r="AC136" s="12">
        <v>202994.18</v>
      </c>
      <c r="AD136" s="12">
        <v>35113.54</v>
      </c>
      <c r="AE136" s="12">
        <v>4559.41</v>
      </c>
      <c r="AF136" s="12">
        <v>12789.89</v>
      </c>
      <c r="AG136" s="12">
        <v>10440.4</v>
      </c>
      <c r="AH136" s="12">
        <v>11360.5</v>
      </c>
      <c r="AI136" s="12">
        <v>16247.94</v>
      </c>
      <c r="AJ136" s="12">
        <v>8816.3799999999992</v>
      </c>
      <c r="AK136" s="12">
        <v>22759.95</v>
      </c>
      <c r="AL136" s="12">
        <v>122088.01</v>
      </c>
      <c r="AM136" s="12">
        <v>3286.78</v>
      </c>
      <c r="AN136" s="12">
        <v>4202.7</v>
      </c>
      <c r="AO136" s="12">
        <v>10416.85</v>
      </c>
      <c r="AP136" s="12">
        <v>11975.62</v>
      </c>
      <c r="AQ136" s="12">
        <v>21101.119999999999</v>
      </c>
      <c r="AR136" s="12">
        <v>41891.449999999997</v>
      </c>
      <c r="AS136" s="12">
        <v>11747.7</v>
      </c>
      <c r="AT136" s="12">
        <v>11374.2</v>
      </c>
      <c r="AU136" s="12">
        <v>115996.42</v>
      </c>
      <c r="AV136" s="12">
        <v>10470.48</v>
      </c>
      <c r="AW136" s="12">
        <v>11408.48</v>
      </c>
      <c r="AX136" s="12">
        <v>38805.71</v>
      </c>
      <c r="AY136" s="12">
        <v>44862.21</v>
      </c>
      <c r="AZ136" s="12">
        <v>55275.64</v>
      </c>
      <c r="BA136" s="12">
        <v>124046.9</v>
      </c>
      <c r="BB136" s="12">
        <v>90512.72</v>
      </c>
      <c r="BC136" s="12">
        <v>137013.15</v>
      </c>
      <c r="BD136" s="14">
        <v>512395.29</v>
      </c>
    </row>
    <row r="137" spans="1:56" s="1" customFormat="1" ht="20.149999999999999" customHeight="1">
      <c r="A137" s="83"/>
      <c r="B137" s="8" t="s">
        <v>110</v>
      </c>
      <c r="C137" s="9">
        <v>5578.27</v>
      </c>
      <c r="D137" s="9">
        <v>3168.11</v>
      </c>
      <c r="E137" s="9">
        <v>18559.189999999999</v>
      </c>
      <c r="F137" s="9">
        <v>5539.84</v>
      </c>
      <c r="G137" s="9">
        <v>8125.81</v>
      </c>
      <c r="H137" s="9">
        <v>7005.25</v>
      </c>
      <c r="I137" s="9">
        <v>70.22</v>
      </c>
      <c r="J137" s="9">
        <v>151.51</v>
      </c>
      <c r="K137" s="9">
        <v>48198.2</v>
      </c>
      <c r="L137" s="9">
        <v>19502.810000000001</v>
      </c>
      <c r="M137" s="9">
        <v>3045.75</v>
      </c>
      <c r="N137" s="9">
        <v>2789.64</v>
      </c>
      <c r="O137" s="9">
        <v>765.9</v>
      </c>
      <c r="P137" s="9">
        <v>3984.7</v>
      </c>
      <c r="Q137" s="9">
        <v>8415.26</v>
      </c>
      <c r="R137" s="9">
        <v>2998.75</v>
      </c>
      <c r="S137" s="9">
        <v>15784.26</v>
      </c>
      <c r="T137" s="9">
        <v>57287.07</v>
      </c>
      <c r="U137" s="9">
        <v>23120.31</v>
      </c>
      <c r="V137" s="9">
        <v>3353.14</v>
      </c>
      <c r="W137" s="9">
        <v>3318.69</v>
      </c>
      <c r="X137" s="9">
        <v>1740.97</v>
      </c>
      <c r="Y137" s="9">
        <v>5001.1099999999997</v>
      </c>
      <c r="Z137" s="9">
        <v>5598.98</v>
      </c>
      <c r="AA137" s="9">
        <v>4845.53</v>
      </c>
      <c r="AB137" s="9">
        <v>14222.8</v>
      </c>
      <c r="AC137" s="9">
        <v>61201.53</v>
      </c>
      <c r="AD137" s="9">
        <v>496.72</v>
      </c>
      <c r="AE137" s="9">
        <v>1196.55</v>
      </c>
      <c r="AF137" s="9">
        <v>214.28</v>
      </c>
      <c r="AG137" s="9">
        <v>55.83</v>
      </c>
      <c r="AH137" s="9">
        <v>12.75</v>
      </c>
      <c r="AI137" s="9">
        <v>134.9</v>
      </c>
      <c r="AJ137" s="9">
        <v>41.53</v>
      </c>
      <c r="AK137" s="9">
        <v>40.24</v>
      </c>
      <c r="AL137" s="9">
        <v>2192.8000000000002</v>
      </c>
      <c r="AM137" s="9">
        <v>263.05</v>
      </c>
      <c r="AN137" s="9">
        <v>329.95</v>
      </c>
      <c r="AO137" s="9">
        <v>913.31</v>
      </c>
      <c r="AP137" s="9">
        <v>25.19</v>
      </c>
      <c r="AQ137" s="9">
        <v>1266.82</v>
      </c>
      <c r="AR137" s="9">
        <v>214.25</v>
      </c>
      <c r="AS137" s="9">
        <v>174.09</v>
      </c>
      <c r="AT137" s="9">
        <v>89.72</v>
      </c>
      <c r="AU137" s="9">
        <v>3276.38</v>
      </c>
      <c r="AV137" s="9">
        <v>2346.38</v>
      </c>
      <c r="AW137" s="9">
        <v>1688.8</v>
      </c>
      <c r="AX137" s="9">
        <v>3908.53</v>
      </c>
      <c r="AY137" s="9">
        <v>3626.13</v>
      </c>
      <c r="AZ137" s="9">
        <v>3216.19</v>
      </c>
      <c r="BA137" s="9">
        <v>11403.79</v>
      </c>
      <c r="BB137" s="9">
        <v>9174.41</v>
      </c>
      <c r="BC137" s="9">
        <v>16800.66</v>
      </c>
      <c r="BD137" s="11">
        <v>52164.89</v>
      </c>
    </row>
    <row r="138" spans="1:56" s="1" customFormat="1" ht="20.149999999999999" customHeight="1">
      <c r="A138" s="83"/>
      <c r="B138" s="8" t="s">
        <v>111</v>
      </c>
      <c r="C138" s="12">
        <v>9833.58</v>
      </c>
      <c r="D138" s="12">
        <v>3547.53</v>
      </c>
      <c r="E138" s="12">
        <v>20168.16</v>
      </c>
      <c r="F138" s="12">
        <v>9229.09</v>
      </c>
      <c r="G138" s="12">
        <v>33352.5</v>
      </c>
      <c r="H138" s="12">
        <v>21765.34</v>
      </c>
      <c r="I138" s="12">
        <v>16017.03</v>
      </c>
      <c r="J138" s="12">
        <v>37725.94</v>
      </c>
      <c r="K138" s="12">
        <v>151639.17000000001</v>
      </c>
      <c r="L138" s="12">
        <v>8244.64</v>
      </c>
      <c r="M138" s="12">
        <v>814.69</v>
      </c>
      <c r="N138" s="12">
        <v>814.69</v>
      </c>
      <c r="O138" s="12">
        <v>3032.59</v>
      </c>
      <c r="P138" s="12">
        <v>3387.75</v>
      </c>
      <c r="Q138" s="12">
        <v>15601.25</v>
      </c>
      <c r="R138" s="12">
        <v>1878.08</v>
      </c>
      <c r="S138" s="12">
        <v>4515.3900000000003</v>
      </c>
      <c r="T138" s="12">
        <v>38289.08</v>
      </c>
      <c r="U138" s="12">
        <v>36.659999999999997</v>
      </c>
      <c r="V138" s="12">
        <v>4.9800000000000004</v>
      </c>
      <c r="W138" s="12">
        <v>2661.92</v>
      </c>
      <c r="X138" s="12">
        <v>2299.77</v>
      </c>
      <c r="Y138" s="12">
        <v>4716.8500000000004</v>
      </c>
      <c r="Z138" s="12">
        <v>6652.4</v>
      </c>
      <c r="AA138" s="12">
        <v>3665.57</v>
      </c>
      <c r="AB138" s="12">
        <v>30038.57</v>
      </c>
      <c r="AC138" s="12">
        <v>50076.72</v>
      </c>
      <c r="AD138" s="12">
        <v>3100.6</v>
      </c>
      <c r="AE138" s="12">
        <v>977.27</v>
      </c>
      <c r="AF138" s="12">
        <v>4927.3</v>
      </c>
      <c r="AG138" s="12">
        <v>1802.97</v>
      </c>
      <c r="AH138" s="12">
        <v>1245.4100000000001</v>
      </c>
      <c r="AI138" s="12">
        <v>1492.1</v>
      </c>
      <c r="AJ138" s="12">
        <v>1962.44</v>
      </c>
      <c r="AK138" s="12">
        <v>629.64</v>
      </c>
      <c r="AL138" s="12">
        <v>16137.73</v>
      </c>
      <c r="AM138" s="12">
        <v>1305.02</v>
      </c>
      <c r="AN138" s="12">
        <v>999.83</v>
      </c>
      <c r="AO138" s="12">
        <v>1011.06</v>
      </c>
      <c r="AP138" s="12">
        <v>519.02</v>
      </c>
      <c r="AQ138" s="12">
        <v>3488.7</v>
      </c>
      <c r="AR138" s="12">
        <v>9164.52</v>
      </c>
      <c r="AS138" s="12">
        <v>1867.55</v>
      </c>
      <c r="AT138" s="12">
        <v>1295.73</v>
      </c>
      <c r="AU138" s="12">
        <v>19651.43</v>
      </c>
      <c r="AV138" s="12">
        <v>11675.12</v>
      </c>
      <c r="AW138" s="12">
        <v>5214.22</v>
      </c>
      <c r="AX138" s="12">
        <v>12366.08</v>
      </c>
      <c r="AY138" s="12">
        <v>11999.72</v>
      </c>
      <c r="AZ138" s="12">
        <v>19651.62</v>
      </c>
      <c r="BA138" s="12">
        <v>49134.46</v>
      </c>
      <c r="BB138" s="12">
        <v>15675.57</v>
      </c>
      <c r="BC138" s="12">
        <v>21336.87</v>
      </c>
      <c r="BD138" s="14">
        <v>147053.66</v>
      </c>
    </row>
    <row r="139" spans="1:56" s="1" customFormat="1" ht="20.149999999999999" customHeight="1">
      <c r="A139" s="83"/>
      <c r="B139" s="8" t="s">
        <v>112</v>
      </c>
      <c r="C139" s="9">
        <v>3143.14</v>
      </c>
      <c r="D139" s="9">
        <v>2076.84</v>
      </c>
      <c r="E139" s="9">
        <v>4797.45</v>
      </c>
      <c r="F139" s="9">
        <v>4537.1400000000003</v>
      </c>
      <c r="G139" s="9">
        <v>6549.26</v>
      </c>
      <c r="H139" s="9">
        <v>30593.02</v>
      </c>
      <c r="I139" s="9">
        <v>20989.73</v>
      </c>
      <c r="J139" s="9">
        <v>7319.92</v>
      </c>
      <c r="K139" s="9">
        <v>80006.5</v>
      </c>
      <c r="L139" s="10" t="s">
        <v>80</v>
      </c>
      <c r="M139" s="10" t="s">
        <v>80</v>
      </c>
      <c r="N139" s="10" t="s">
        <v>80</v>
      </c>
      <c r="O139" s="10" t="s">
        <v>80</v>
      </c>
      <c r="P139" s="10" t="s">
        <v>80</v>
      </c>
      <c r="Q139" s="9">
        <v>600</v>
      </c>
      <c r="R139" s="9">
        <v>500</v>
      </c>
      <c r="S139" s="9">
        <v>528.34</v>
      </c>
      <c r="T139" s="9">
        <v>1628.34</v>
      </c>
      <c r="U139" s="9">
        <v>2900.58</v>
      </c>
      <c r="V139" s="9">
        <v>570.07000000000005</v>
      </c>
      <c r="W139" s="9">
        <v>38</v>
      </c>
      <c r="X139" s="9">
        <v>400.25</v>
      </c>
      <c r="Y139" s="9">
        <v>1115.0999999999999</v>
      </c>
      <c r="Z139" s="9">
        <v>1417.1</v>
      </c>
      <c r="AA139" s="9">
        <v>4333.1099999999997</v>
      </c>
      <c r="AB139" s="9">
        <v>8105.82</v>
      </c>
      <c r="AC139" s="9">
        <v>18880.03</v>
      </c>
      <c r="AD139" s="9">
        <v>219.91</v>
      </c>
      <c r="AE139" s="9">
        <v>163.12</v>
      </c>
      <c r="AF139" s="9">
        <v>488.46</v>
      </c>
      <c r="AG139" s="9">
        <v>285.14</v>
      </c>
      <c r="AH139" s="9">
        <v>128.91999999999999</v>
      </c>
      <c r="AI139" s="10" t="s">
        <v>80</v>
      </c>
      <c r="AJ139" s="10" t="s">
        <v>80</v>
      </c>
      <c r="AK139" s="10" t="s">
        <v>80</v>
      </c>
      <c r="AL139" s="9">
        <v>1285.55</v>
      </c>
      <c r="AM139" s="9">
        <v>256.77999999999997</v>
      </c>
      <c r="AN139" s="9">
        <v>197.21</v>
      </c>
      <c r="AO139" s="9">
        <v>438.3</v>
      </c>
      <c r="AP139" s="9">
        <v>278.39999999999998</v>
      </c>
      <c r="AQ139" s="9">
        <v>123.15</v>
      </c>
      <c r="AR139" s="9">
        <v>5.22</v>
      </c>
      <c r="AS139" s="9">
        <v>1.69</v>
      </c>
      <c r="AT139" s="10" t="s">
        <v>80</v>
      </c>
      <c r="AU139" s="9">
        <v>1300.75</v>
      </c>
      <c r="AV139" s="9">
        <v>5381.32</v>
      </c>
      <c r="AW139" s="9">
        <v>941.64</v>
      </c>
      <c r="AX139" s="9">
        <v>2282.7800000000002</v>
      </c>
      <c r="AY139" s="9">
        <v>2755.14</v>
      </c>
      <c r="AZ139" s="9">
        <v>4941.67</v>
      </c>
      <c r="BA139" s="9">
        <v>29265.01</v>
      </c>
      <c r="BB139" s="9">
        <v>6183.15</v>
      </c>
      <c r="BC139" s="9">
        <v>5162.03</v>
      </c>
      <c r="BD139" s="11">
        <v>56912.74</v>
      </c>
    </row>
    <row r="140" spans="1:56" s="1" customFormat="1" ht="20.149999999999999" customHeight="1">
      <c r="A140" s="83"/>
      <c r="B140" s="8" t="s">
        <v>113</v>
      </c>
      <c r="C140" s="12">
        <v>1769.5</v>
      </c>
      <c r="D140" s="12">
        <v>1509.17</v>
      </c>
      <c r="E140" s="12">
        <v>4898.5</v>
      </c>
      <c r="F140" s="12">
        <v>4432.53</v>
      </c>
      <c r="G140" s="12">
        <v>6364.84</v>
      </c>
      <c r="H140" s="12">
        <v>29999.7</v>
      </c>
      <c r="I140" s="12">
        <v>1974.95</v>
      </c>
      <c r="J140" s="12">
        <v>11922.1</v>
      </c>
      <c r="K140" s="12">
        <v>62871.29</v>
      </c>
      <c r="L140" s="12">
        <v>152.75</v>
      </c>
      <c r="M140" s="13" t="s">
        <v>80</v>
      </c>
      <c r="N140" s="13" t="s">
        <v>80</v>
      </c>
      <c r="O140" s="12">
        <v>220.65</v>
      </c>
      <c r="P140" s="12">
        <v>44.06</v>
      </c>
      <c r="Q140" s="12">
        <v>129.26</v>
      </c>
      <c r="R140" s="12">
        <v>269.25</v>
      </c>
      <c r="S140" s="13" t="s">
        <v>80</v>
      </c>
      <c r="T140" s="12">
        <v>815.97</v>
      </c>
      <c r="U140" s="12">
        <v>65.25</v>
      </c>
      <c r="V140" s="12">
        <v>211.86</v>
      </c>
      <c r="W140" s="12">
        <v>268.3</v>
      </c>
      <c r="X140" s="12">
        <v>42.1</v>
      </c>
      <c r="Y140" s="12">
        <v>293.02</v>
      </c>
      <c r="Z140" s="12">
        <v>778.23</v>
      </c>
      <c r="AA140" s="12">
        <v>3202.91</v>
      </c>
      <c r="AB140" s="12">
        <v>10582.78</v>
      </c>
      <c r="AC140" s="12">
        <v>15444.45</v>
      </c>
      <c r="AD140" s="12">
        <v>991.79</v>
      </c>
      <c r="AE140" s="12">
        <v>388.05</v>
      </c>
      <c r="AF140" s="12">
        <v>485.74</v>
      </c>
      <c r="AG140" s="12">
        <v>538.32000000000005</v>
      </c>
      <c r="AH140" s="12">
        <v>244.77</v>
      </c>
      <c r="AI140" s="13" t="s">
        <v>80</v>
      </c>
      <c r="AJ140" s="13" t="s">
        <v>80</v>
      </c>
      <c r="AK140" s="13" t="s">
        <v>80</v>
      </c>
      <c r="AL140" s="12">
        <v>2648.67</v>
      </c>
      <c r="AM140" s="12">
        <v>715.39</v>
      </c>
      <c r="AN140" s="12">
        <v>522.22</v>
      </c>
      <c r="AO140" s="12">
        <v>369.67</v>
      </c>
      <c r="AP140" s="12">
        <v>433.4</v>
      </c>
      <c r="AQ140" s="12">
        <v>397.75</v>
      </c>
      <c r="AR140" s="12">
        <v>153.22</v>
      </c>
      <c r="AS140" s="12">
        <v>55.36</v>
      </c>
      <c r="AT140" s="13" t="s">
        <v>80</v>
      </c>
      <c r="AU140" s="12">
        <v>2647.01</v>
      </c>
      <c r="AV140" s="12">
        <v>1518.19</v>
      </c>
      <c r="AW140" s="12">
        <v>864.2</v>
      </c>
      <c r="AX140" s="12">
        <v>4616.25</v>
      </c>
      <c r="AY140" s="12">
        <v>2342.08</v>
      </c>
      <c r="AZ140" s="12">
        <v>3990.49</v>
      </c>
      <c r="BA140" s="12">
        <v>19644.43</v>
      </c>
      <c r="BB140" s="12">
        <v>5187.03</v>
      </c>
      <c r="BC140" s="12">
        <v>9089.08</v>
      </c>
      <c r="BD140" s="14">
        <v>47251.75</v>
      </c>
    </row>
    <row r="141" spans="1:56" s="1" customFormat="1" ht="20.149999999999999" customHeight="1">
      <c r="A141" s="83"/>
      <c r="B141" s="8" t="s">
        <v>114</v>
      </c>
      <c r="C141" s="9">
        <v>1016.26</v>
      </c>
      <c r="D141" s="9">
        <v>855.25</v>
      </c>
      <c r="E141" s="9">
        <v>3533.95</v>
      </c>
      <c r="F141" s="9">
        <v>2581.8000000000002</v>
      </c>
      <c r="G141" s="9">
        <v>6228.71</v>
      </c>
      <c r="H141" s="9">
        <v>9655.58</v>
      </c>
      <c r="I141" s="9">
        <v>6892.23</v>
      </c>
      <c r="J141" s="9">
        <v>26126.31</v>
      </c>
      <c r="K141" s="9">
        <v>56890.09</v>
      </c>
      <c r="L141" s="9">
        <v>1901.86</v>
      </c>
      <c r="M141" s="10" t="s">
        <v>80</v>
      </c>
      <c r="N141" s="9">
        <v>97.76</v>
      </c>
      <c r="O141" s="9">
        <v>65.180000000000007</v>
      </c>
      <c r="P141" s="10" t="s">
        <v>80</v>
      </c>
      <c r="Q141" s="9">
        <v>231.53</v>
      </c>
      <c r="R141" s="9">
        <v>85.34</v>
      </c>
      <c r="S141" s="10" t="s">
        <v>80</v>
      </c>
      <c r="T141" s="9">
        <v>2381.67</v>
      </c>
      <c r="U141" s="9">
        <v>3466.36</v>
      </c>
      <c r="V141" s="9">
        <v>422.05</v>
      </c>
      <c r="W141" s="9">
        <v>1407.94</v>
      </c>
      <c r="X141" s="9">
        <v>1093.25</v>
      </c>
      <c r="Y141" s="9">
        <v>2251.37</v>
      </c>
      <c r="Z141" s="9">
        <v>3613.02</v>
      </c>
      <c r="AA141" s="9">
        <v>989.13</v>
      </c>
      <c r="AB141" s="9">
        <v>2749.13</v>
      </c>
      <c r="AC141" s="9">
        <v>15992.25</v>
      </c>
      <c r="AD141" s="9">
        <v>694.84</v>
      </c>
      <c r="AE141" s="9">
        <v>126.63</v>
      </c>
      <c r="AF141" s="9">
        <v>368.87</v>
      </c>
      <c r="AG141" s="9">
        <v>815.87</v>
      </c>
      <c r="AH141" s="9">
        <v>11.94</v>
      </c>
      <c r="AI141" s="9">
        <v>13.38</v>
      </c>
      <c r="AJ141" s="9">
        <v>10.199999999999999</v>
      </c>
      <c r="AK141" s="9">
        <v>3.24</v>
      </c>
      <c r="AL141" s="9">
        <v>2044.97</v>
      </c>
      <c r="AM141" s="9">
        <v>511.4</v>
      </c>
      <c r="AN141" s="9">
        <v>4.29</v>
      </c>
      <c r="AO141" s="9">
        <v>178.04</v>
      </c>
      <c r="AP141" s="9">
        <v>96.6</v>
      </c>
      <c r="AQ141" s="9">
        <v>151.11000000000001</v>
      </c>
      <c r="AR141" s="9">
        <v>238.77</v>
      </c>
      <c r="AS141" s="9">
        <v>85.16</v>
      </c>
      <c r="AT141" s="10" t="s">
        <v>80</v>
      </c>
      <c r="AU141" s="9">
        <v>1265.3699999999999</v>
      </c>
      <c r="AV141" s="9">
        <v>3428.41</v>
      </c>
      <c r="AW141" s="9">
        <v>920.09</v>
      </c>
      <c r="AX141" s="9">
        <v>3166.87</v>
      </c>
      <c r="AY141" s="9">
        <v>3433.68</v>
      </c>
      <c r="AZ141" s="9">
        <v>5480.2</v>
      </c>
      <c r="BA141" s="9">
        <v>19250.490000000002</v>
      </c>
      <c r="BB141" s="9">
        <v>4420.25</v>
      </c>
      <c r="BC141" s="9">
        <v>5873.15</v>
      </c>
      <c r="BD141" s="11">
        <v>45973.14</v>
      </c>
    </row>
    <row r="142" spans="1:56" s="1" customFormat="1" ht="20.149999999999999" customHeight="1">
      <c r="A142" s="83"/>
      <c r="B142" s="8" t="s">
        <v>115</v>
      </c>
      <c r="C142" s="12">
        <v>14797.06</v>
      </c>
      <c r="D142" s="12">
        <v>6101.05</v>
      </c>
      <c r="E142" s="12">
        <v>26166.5</v>
      </c>
      <c r="F142" s="12">
        <v>24580.21</v>
      </c>
      <c r="G142" s="12">
        <v>25314.25</v>
      </c>
      <c r="H142" s="12">
        <v>94104.81</v>
      </c>
      <c r="I142" s="12">
        <v>1200.56</v>
      </c>
      <c r="J142" s="12">
        <v>378.83</v>
      </c>
      <c r="K142" s="12">
        <v>192643.27</v>
      </c>
      <c r="L142" s="12">
        <v>5409.6</v>
      </c>
      <c r="M142" s="12">
        <v>217.82</v>
      </c>
      <c r="N142" s="12">
        <v>3103.42</v>
      </c>
      <c r="O142" s="12">
        <v>6163.66</v>
      </c>
      <c r="P142" s="12">
        <v>2869.56</v>
      </c>
      <c r="Q142" s="12">
        <v>5124.82</v>
      </c>
      <c r="R142" s="12">
        <v>2265.27</v>
      </c>
      <c r="S142" s="13" t="s">
        <v>80</v>
      </c>
      <c r="T142" s="12">
        <v>25154.15</v>
      </c>
      <c r="U142" s="12">
        <v>20105.77</v>
      </c>
      <c r="V142" s="12">
        <v>1738.87</v>
      </c>
      <c r="W142" s="12">
        <v>5837.26</v>
      </c>
      <c r="X142" s="12">
        <v>5134.3999999999996</v>
      </c>
      <c r="Y142" s="12">
        <v>7075.6</v>
      </c>
      <c r="Z142" s="12">
        <v>19167.73</v>
      </c>
      <c r="AA142" s="12">
        <v>1747.66</v>
      </c>
      <c r="AB142" s="12">
        <v>3485.38</v>
      </c>
      <c r="AC142" s="12">
        <v>64292.67</v>
      </c>
      <c r="AD142" s="12">
        <v>2384.5500000000002</v>
      </c>
      <c r="AE142" s="12">
        <v>758.99</v>
      </c>
      <c r="AF142" s="12">
        <v>2817.53</v>
      </c>
      <c r="AG142" s="12">
        <v>2023.2</v>
      </c>
      <c r="AH142" s="12">
        <v>749.97</v>
      </c>
      <c r="AI142" s="12">
        <v>1513.24</v>
      </c>
      <c r="AJ142" s="12">
        <v>1315.24</v>
      </c>
      <c r="AK142" s="12">
        <v>281.76</v>
      </c>
      <c r="AL142" s="12">
        <v>11844.48</v>
      </c>
      <c r="AM142" s="12">
        <v>1617.41</v>
      </c>
      <c r="AN142" s="12">
        <v>596.08000000000004</v>
      </c>
      <c r="AO142" s="12">
        <v>2735.52</v>
      </c>
      <c r="AP142" s="12">
        <v>2840.39</v>
      </c>
      <c r="AQ142" s="12">
        <v>1754.78</v>
      </c>
      <c r="AR142" s="12">
        <v>2205.04</v>
      </c>
      <c r="AS142" s="12">
        <v>964.27</v>
      </c>
      <c r="AT142" s="13" t="s">
        <v>80</v>
      </c>
      <c r="AU142" s="12">
        <v>12713.49</v>
      </c>
      <c r="AV142" s="12">
        <v>5718.05</v>
      </c>
      <c r="AW142" s="12">
        <v>5904.98</v>
      </c>
      <c r="AX142" s="12">
        <v>14795.73</v>
      </c>
      <c r="AY142" s="12">
        <v>10582.94</v>
      </c>
      <c r="AZ142" s="12">
        <v>12633.6</v>
      </c>
      <c r="BA142" s="12">
        <v>77716.800000000003</v>
      </c>
      <c r="BB142" s="12">
        <v>20605.3</v>
      </c>
      <c r="BC142" s="12">
        <v>21760.52</v>
      </c>
      <c r="BD142" s="14">
        <v>169717.92</v>
      </c>
    </row>
    <row r="143" spans="1:56" s="1" customFormat="1" ht="20.149999999999999" customHeight="1">
      <c r="A143" s="83"/>
      <c r="B143" s="8" t="s">
        <v>116</v>
      </c>
      <c r="C143" s="9">
        <v>1730.66</v>
      </c>
      <c r="D143" s="9">
        <v>943.9</v>
      </c>
      <c r="E143" s="9">
        <v>3488.14</v>
      </c>
      <c r="F143" s="9">
        <v>3158.11</v>
      </c>
      <c r="G143" s="9">
        <v>6323.82</v>
      </c>
      <c r="H143" s="9">
        <v>10161.049999999999</v>
      </c>
      <c r="I143" s="9">
        <v>934.14</v>
      </c>
      <c r="J143" s="9">
        <v>6569.66</v>
      </c>
      <c r="K143" s="9">
        <v>33309.480000000003</v>
      </c>
      <c r="L143" s="9">
        <v>3069.08</v>
      </c>
      <c r="M143" s="9">
        <v>100</v>
      </c>
      <c r="N143" s="9">
        <v>50</v>
      </c>
      <c r="O143" s="10" t="s">
        <v>80</v>
      </c>
      <c r="P143" s="9">
        <v>125</v>
      </c>
      <c r="Q143" s="9">
        <v>300</v>
      </c>
      <c r="R143" s="9">
        <v>50.5</v>
      </c>
      <c r="S143" s="9">
        <v>318.2</v>
      </c>
      <c r="T143" s="9">
        <v>4012.78</v>
      </c>
      <c r="U143" s="9">
        <v>237.33</v>
      </c>
      <c r="V143" s="10" t="s">
        <v>80</v>
      </c>
      <c r="W143" s="9">
        <v>18.05</v>
      </c>
      <c r="X143" s="9">
        <v>53.45</v>
      </c>
      <c r="Y143" s="9">
        <v>1961.2</v>
      </c>
      <c r="Z143" s="9">
        <v>566.29</v>
      </c>
      <c r="AA143" s="9">
        <v>383.8</v>
      </c>
      <c r="AB143" s="9">
        <v>7547.63</v>
      </c>
      <c r="AC143" s="9">
        <v>10767.75</v>
      </c>
      <c r="AD143" s="9">
        <v>21.94</v>
      </c>
      <c r="AE143" s="9">
        <v>3.53</v>
      </c>
      <c r="AF143" s="9">
        <v>24.74</v>
      </c>
      <c r="AG143" s="9">
        <v>27.47</v>
      </c>
      <c r="AH143" s="10" t="s">
        <v>80</v>
      </c>
      <c r="AI143" s="10" t="s">
        <v>80</v>
      </c>
      <c r="AJ143" s="10" t="s">
        <v>80</v>
      </c>
      <c r="AK143" s="10" t="s">
        <v>80</v>
      </c>
      <c r="AL143" s="9">
        <v>77.680000000000007</v>
      </c>
      <c r="AM143" s="9">
        <v>29.1</v>
      </c>
      <c r="AN143" s="9">
        <v>0.11</v>
      </c>
      <c r="AO143" s="9">
        <v>2.17</v>
      </c>
      <c r="AP143" s="9">
        <v>7.74</v>
      </c>
      <c r="AQ143" s="9">
        <v>16.82</v>
      </c>
      <c r="AR143" s="9">
        <v>34.35</v>
      </c>
      <c r="AS143" s="9">
        <v>14.66</v>
      </c>
      <c r="AT143" s="10" t="s">
        <v>80</v>
      </c>
      <c r="AU143" s="9">
        <v>104.95</v>
      </c>
      <c r="AV143" s="9">
        <v>1262.92</v>
      </c>
      <c r="AW143" s="9">
        <v>2303.9699999999998</v>
      </c>
      <c r="AX143" s="9">
        <v>1814.82</v>
      </c>
      <c r="AY143" s="9">
        <v>2641.65</v>
      </c>
      <c r="AZ143" s="9">
        <v>1041.43</v>
      </c>
      <c r="BA143" s="9">
        <v>9909.34</v>
      </c>
      <c r="BB143" s="9">
        <v>3099.45</v>
      </c>
      <c r="BC143" s="9">
        <v>3694.63</v>
      </c>
      <c r="BD143" s="11">
        <v>25768.21</v>
      </c>
    </row>
    <row r="144" spans="1:56" s="1" customFormat="1" ht="20.149999999999999" customHeight="1">
      <c r="A144" s="83"/>
      <c r="B144" s="8" t="s">
        <v>117</v>
      </c>
      <c r="C144" s="12">
        <v>404.57</v>
      </c>
      <c r="D144" s="12">
        <v>213.65</v>
      </c>
      <c r="E144" s="12">
        <v>636.63</v>
      </c>
      <c r="F144" s="12">
        <v>896.31</v>
      </c>
      <c r="G144" s="12">
        <v>2286.58</v>
      </c>
      <c r="H144" s="12">
        <v>2810.74</v>
      </c>
      <c r="I144" s="12">
        <v>64.08</v>
      </c>
      <c r="J144" s="12">
        <v>19.309999999999999</v>
      </c>
      <c r="K144" s="12">
        <v>7331.87</v>
      </c>
      <c r="L144" s="13" t="s">
        <v>80</v>
      </c>
      <c r="M144" s="13" t="s">
        <v>80</v>
      </c>
      <c r="N144" s="13" t="s">
        <v>80</v>
      </c>
      <c r="O144" s="13" t="s">
        <v>80</v>
      </c>
      <c r="P144" s="13" t="s">
        <v>80</v>
      </c>
      <c r="Q144" s="13" t="s">
        <v>80</v>
      </c>
      <c r="R144" s="13" t="s">
        <v>80</v>
      </c>
      <c r="S144" s="13" t="s">
        <v>80</v>
      </c>
      <c r="T144" s="13" t="s">
        <v>80</v>
      </c>
      <c r="U144" s="12">
        <v>198</v>
      </c>
      <c r="V144" s="12">
        <v>277.06</v>
      </c>
      <c r="W144" s="12">
        <v>422.49</v>
      </c>
      <c r="X144" s="13" t="s">
        <v>80</v>
      </c>
      <c r="Y144" s="13" t="s">
        <v>80</v>
      </c>
      <c r="Z144" s="12">
        <v>51.18</v>
      </c>
      <c r="AA144" s="12">
        <v>76.239999999999995</v>
      </c>
      <c r="AB144" s="12">
        <v>679.79</v>
      </c>
      <c r="AC144" s="12">
        <v>1704.76</v>
      </c>
      <c r="AD144" s="13" t="s">
        <v>80</v>
      </c>
      <c r="AE144" s="13" t="s">
        <v>80</v>
      </c>
      <c r="AF144" s="13" t="s">
        <v>80</v>
      </c>
      <c r="AG144" s="13" t="s">
        <v>80</v>
      </c>
      <c r="AH144" s="13" t="s">
        <v>80</v>
      </c>
      <c r="AI144" s="13" t="s">
        <v>80</v>
      </c>
      <c r="AJ144" s="13" t="s">
        <v>80</v>
      </c>
      <c r="AK144" s="13" t="s">
        <v>80</v>
      </c>
      <c r="AL144" s="13" t="s">
        <v>80</v>
      </c>
      <c r="AM144" s="13" t="s">
        <v>80</v>
      </c>
      <c r="AN144" s="13" t="s">
        <v>80</v>
      </c>
      <c r="AO144" s="13" t="s">
        <v>80</v>
      </c>
      <c r="AP144" s="13" t="s">
        <v>80</v>
      </c>
      <c r="AQ144" s="13" t="s">
        <v>80</v>
      </c>
      <c r="AR144" s="13" t="s">
        <v>80</v>
      </c>
      <c r="AS144" s="13" t="s">
        <v>80</v>
      </c>
      <c r="AT144" s="13" t="s">
        <v>80</v>
      </c>
      <c r="AU144" s="13" t="s">
        <v>80</v>
      </c>
      <c r="AV144" s="12">
        <v>285.83999999999997</v>
      </c>
      <c r="AW144" s="12">
        <v>311.67</v>
      </c>
      <c r="AX144" s="12">
        <v>234.18</v>
      </c>
      <c r="AY144" s="12">
        <v>220.17</v>
      </c>
      <c r="AZ144" s="12">
        <v>134.32</v>
      </c>
      <c r="BA144" s="12">
        <v>1617.75</v>
      </c>
      <c r="BB144" s="12">
        <v>225.28</v>
      </c>
      <c r="BC144" s="12">
        <v>334.72</v>
      </c>
      <c r="BD144" s="14">
        <v>3363.93</v>
      </c>
    </row>
    <row r="145" spans="1:56" s="1" customFormat="1" ht="20.149999999999999" customHeight="1">
      <c r="A145" s="83"/>
      <c r="B145" s="8" t="s">
        <v>118</v>
      </c>
      <c r="C145" s="9">
        <v>3634.27</v>
      </c>
      <c r="D145" s="9">
        <v>3288.23</v>
      </c>
      <c r="E145" s="9">
        <v>12480.74</v>
      </c>
      <c r="F145" s="9">
        <v>4677.1499999999996</v>
      </c>
      <c r="G145" s="9">
        <v>5879.81</v>
      </c>
      <c r="H145" s="9">
        <v>12753.15</v>
      </c>
      <c r="I145" s="9">
        <v>277.66000000000003</v>
      </c>
      <c r="J145" s="9">
        <v>488.72</v>
      </c>
      <c r="K145" s="9">
        <v>43479.73</v>
      </c>
      <c r="L145" s="9">
        <v>1784.78</v>
      </c>
      <c r="M145" s="10" t="s">
        <v>80</v>
      </c>
      <c r="N145" s="9">
        <v>820</v>
      </c>
      <c r="O145" s="9">
        <v>510.57</v>
      </c>
      <c r="P145" s="9">
        <v>817.7</v>
      </c>
      <c r="Q145" s="9">
        <v>549.55999999999995</v>
      </c>
      <c r="R145" s="9">
        <v>453.68</v>
      </c>
      <c r="S145" s="9">
        <v>358.35</v>
      </c>
      <c r="T145" s="9">
        <v>5294.64</v>
      </c>
      <c r="U145" s="9">
        <v>4676.6000000000004</v>
      </c>
      <c r="V145" s="9">
        <v>514.97</v>
      </c>
      <c r="W145" s="9">
        <v>2714.7</v>
      </c>
      <c r="X145" s="9">
        <v>1569.86</v>
      </c>
      <c r="Y145" s="9">
        <v>1568.21</v>
      </c>
      <c r="Z145" s="9">
        <v>2930.77</v>
      </c>
      <c r="AA145" s="9">
        <v>338.92</v>
      </c>
      <c r="AB145" s="9">
        <v>1133.27</v>
      </c>
      <c r="AC145" s="9">
        <v>15447.3</v>
      </c>
      <c r="AD145" s="9">
        <v>797.82</v>
      </c>
      <c r="AE145" s="9">
        <v>329.98</v>
      </c>
      <c r="AF145" s="9">
        <v>1208.8800000000001</v>
      </c>
      <c r="AG145" s="9">
        <v>368.47</v>
      </c>
      <c r="AH145" s="9">
        <v>1105.67</v>
      </c>
      <c r="AI145" s="9">
        <v>1760.91</v>
      </c>
      <c r="AJ145" s="9">
        <v>382.8</v>
      </c>
      <c r="AK145" s="9">
        <v>69.72</v>
      </c>
      <c r="AL145" s="9">
        <v>6024.25</v>
      </c>
      <c r="AM145" s="9">
        <v>159.83000000000001</v>
      </c>
      <c r="AN145" s="9">
        <v>196</v>
      </c>
      <c r="AO145" s="9">
        <v>914.29</v>
      </c>
      <c r="AP145" s="9">
        <v>356.26</v>
      </c>
      <c r="AQ145" s="9">
        <v>698.46</v>
      </c>
      <c r="AR145" s="9">
        <v>1227.0899999999999</v>
      </c>
      <c r="AS145" s="9">
        <v>744.57</v>
      </c>
      <c r="AT145" s="9">
        <v>134.63</v>
      </c>
      <c r="AU145" s="9">
        <v>4431.13</v>
      </c>
      <c r="AV145" s="9">
        <v>1436.69</v>
      </c>
      <c r="AW145" s="9">
        <v>1737.73</v>
      </c>
      <c r="AX145" s="9">
        <v>3286.79</v>
      </c>
      <c r="AY145" s="9">
        <v>3449.08</v>
      </c>
      <c r="AZ145" s="9">
        <v>7769.69</v>
      </c>
      <c r="BA145" s="9">
        <v>11919.27</v>
      </c>
      <c r="BB145" s="9">
        <v>2192.15</v>
      </c>
      <c r="BC145" s="9">
        <v>2882.12</v>
      </c>
      <c r="BD145" s="11">
        <v>34673.519999999997</v>
      </c>
    </row>
    <row r="146" spans="1:56" s="1" customFormat="1" ht="20.149999999999999" customHeight="1">
      <c r="A146" s="83"/>
      <c r="B146" s="8" t="s">
        <v>119</v>
      </c>
      <c r="C146" s="12">
        <v>1300.78</v>
      </c>
      <c r="D146" s="12">
        <v>2014.14</v>
      </c>
      <c r="E146" s="12">
        <v>9179.76</v>
      </c>
      <c r="F146" s="12">
        <v>3371.39</v>
      </c>
      <c r="G146" s="12">
        <v>5246.27</v>
      </c>
      <c r="H146" s="12">
        <v>5347.34</v>
      </c>
      <c r="I146" s="12">
        <v>4702.49</v>
      </c>
      <c r="J146" s="12">
        <v>40867.42</v>
      </c>
      <c r="K146" s="12">
        <v>72029.59</v>
      </c>
      <c r="L146" s="12">
        <v>1354.48</v>
      </c>
      <c r="M146" s="12">
        <v>410.6</v>
      </c>
      <c r="N146" s="13" t="s">
        <v>80</v>
      </c>
      <c r="O146" s="12">
        <v>53.3</v>
      </c>
      <c r="P146" s="12">
        <v>35</v>
      </c>
      <c r="Q146" s="12">
        <v>1400</v>
      </c>
      <c r="R146" s="13" t="s">
        <v>80</v>
      </c>
      <c r="S146" s="12">
        <v>790</v>
      </c>
      <c r="T146" s="12">
        <v>4043.38</v>
      </c>
      <c r="U146" s="12">
        <v>2731.96</v>
      </c>
      <c r="V146" s="12">
        <v>377.56</v>
      </c>
      <c r="W146" s="12">
        <v>1726.62</v>
      </c>
      <c r="X146" s="12">
        <v>611.23</v>
      </c>
      <c r="Y146" s="12">
        <v>1054.6199999999999</v>
      </c>
      <c r="Z146" s="12">
        <v>1604.66</v>
      </c>
      <c r="AA146" s="12">
        <v>1279.83</v>
      </c>
      <c r="AB146" s="12">
        <v>8976.6</v>
      </c>
      <c r="AC146" s="12">
        <v>18363.080000000002</v>
      </c>
      <c r="AD146" s="12">
        <v>492.76</v>
      </c>
      <c r="AE146" s="12">
        <v>111.16</v>
      </c>
      <c r="AF146" s="12">
        <v>274.45999999999998</v>
      </c>
      <c r="AG146" s="12">
        <v>212.57</v>
      </c>
      <c r="AH146" s="12">
        <v>689.1</v>
      </c>
      <c r="AI146" s="13" t="s">
        <v>80</v>
      </c>
      <c r="AJ146" s="13" t="s">
        <v>80</v>
      </c>
      <c r="AK146" s="13" t="s">
        <v>80</v>
      </c>
      <c r="AL146" s="12">
        <v>1780.05</v>
      </c>
      <c r="AM146" s="12">
        <v>129.58000000000001</v>
      </c>
      <c r="AN146" s="12">
        <v>430.92</v>
      </c>
      <c r="AO146" s="12">
        <v>173.21</v>
      </c>
      <c r="AP146" s="12">
        <v>137.35</v>
      </c>
      <c r="AQ146" s="12">
        <v>376.18</v>
      </c>
      <c r="AR146" s="12">
        <v>573.66999999999996</v>
      </c>
      <c r="AS146" s="12">
        <v>265.76</v>
      </c>
      <c r="AT146" s="13" t="s">
        <v>80</v>
      </c>
      <c r="AU146" s="12">
        <v>2086.67</v>
      </c>
      <c r="AV146" s="12">
        <v>2849.14</v>
      </c>
      <c r="AW146" s="12">
        <v>1761.75</v>
      </c>
      <c r="AX146" s="12">
        <v>6398.74</v>
      </c>
      <c r="AY146" s="12">
        <v>5176.3500000000004</v>
      </c>
      <c r="AZ146" s="12">
        <v>8235.69</v>
      </c>
      <c r="BA146" s="12">
        <v>7055.23</v>
      </c>
      <c r="BB146" s="12">
        <v>3230.37</v>
      </c>
      <c r="BC146" s="12">
        <v>19855.62</v>
      </c>
      <c r="BD146" s="14">
        <v>54562.89</v>
      </c>
    </row>
    <row r="147" spans="1:56" s="1" customFormat="1" ht="20.149999999999999" customHeight="1">
      <c r="A147" s="83"/>
      <c r="B147" s="8" t="s">
        <v>120</v>
      </c>
      <c r="C147" s="9">
        <v>1242.4100000000001</v>
      </c>
      <c r="D147" s="9">
        <v>761.21</v>
      </c>
      <c r="E147" s="9">
        <v>1755.87</v>
      </c>
      <c r="F147" s="9">
        <v>2220.17</v>
      </c>
      <c r="G147" s="9">
        <v>6527.4</v>
      </c>
      <c r="H147" s="9">
        <v>16716.689999999999</v>
      </c>
      <c r="I147" s="9">
        <v>1650.3</v>
      </c>
      <c r="J147" s="9">
        <v>1554.28</v>
      </c>
      <c r="K147" s="9">
        <v>32428.33</v>
      </c>
      <c r="L147" s="9">
        <v>198</v>
      </c>
      <c r="M147" s="9">
        <v>250</v>
      </c>
      <c r="N147" s="9">
        <v>65</v>
      </c>
      <c r="O147" s="10" t="s">
        <v>80</v>
      </c>
      <c r="P147" s="10" t="s">
        <v>80</v>
      </c>
      <c r="Q147" s="10" t="s">
        <v>80</v>
      </c>
      <c r="R147" s="10" t="s">
        <v>80</v>
      </c>
      <c r="S147" s="10" t="s">
        <v>80</v>
      </c>
      <c r="T147" s="9">
        <v>513</v>
      </c>
      <c r="U147" s="9">
        <v>3433.56</v>
      </c>
      <c r="V147" s="9">
        <v>179.31</v>
      </c>
      <c r="W147" s="9">
        <v>366.62</v>
      </c>
      <c r="X147" s="9">
        <v>355.13</v>
      </c>
      <c r="Y147" s="9">
        <v>1230.42</v>
      </c>
      <c r="Z147" s="9">
        <v>3237.81</v>
      </c>
      <c r="AA147" s="9">
        <v>542.54</v>
      </c>
      <c r="AB147" s="9">
        <v>1018.22</v>
      </c>
      <c r="AC147" s="9">
        <v>10363.61</v>
      </c>
      <c r="AD147" s="9">
        <v>92.29</v>
      </c>
      <c r="AE147" s="9">
        <v>42.02</v>
      </c>
      <c r="AF147" s="9">
        <v>159.13</v>
      </c>
      <c r="AG147" s="9">
        <v>39.200000000000003</v>
      </c>
      <c r="AH147" s="9">
        <v>2.19</v>
      </c>
      <c r="AI147" s="9">
        <v>13.58</v>
      </c>
      <c r="AJ147" s="9">
        <v>16.32</v>
      </c>
      <c r="AK147" s="9">
        <v>46.99</v>
      </c>
      <c r="AL147" s="9">
        <v>411.72</v>
      </c>
      <c r="AM147" s="9">
        <v>19.55</v>
      </c>
      <c r="AN147" s="9">
        <v>0.88</v>
      </c>
      <c r="AO147" s="9">
        <v>72.3</v>
      </c>
      <c r="AP147" s="9">
        <v>13.66</v>
      </c>
      <c r="AQ147" s="9">
        <v>65.05</v>
      </c>
      <c r="AR147" s="9">
        <v>113.08</v>
      </c>
      <c r="AS147" s="9">
        <v>78.89</v>
      </c>
      <c r="AT147" s="10" t="s">
        <v>80</v>
      </c>
      <c r="AU147" s="9">
        <v>363.41</v>
      </c>
      <c r="AV147" s="9">
        <v>1465.2</v>
      </c>
      <c r="AW147" s="9">
        <v>1240.0899999999999</v>
      </c>
      <c r="AX147" s="9">
        <v>1323.46</v>
      </c>
      <c r="AY147" s="9">
        <v>1375.47</v>
      </c>
      <c r="AZ147" s="9">
        <v>2802.31</v>
      </c>
      <c r="BA147" s="9">
        <v>10836.05</v>
      </c>
      <c r="BB147" s="9">
        <v>1595.87</v>
      </c>
      <c r="BC147" s="9">
        <v>3130.27</v>
      </c>
      <c r="BD147" s="11">
        <v>23768.720000000001</v>
      </c>
    </row>
    <row r="148" spans="1:56" s="1" customFormat="1" ht="20.149999999999999" customHeight="1">
      <c r="A148" s="83"/>
      <c r="B148" s="8" t="s">
        <v>121</v>
      </c>
      <c r="C148" s="12">
        <v>484.08</v>
      </c>
      <c r="D148" s="12">
        <v>423.05</v>
      </c>
      <c r="E148" s="12">
        <v>975.6</v>
      </c>
      <c r="F148" s="12">
        <v>1356.18</v>
      </c>
      <c r="G148" s="12">
        <v>3376.91</v>
      </c>
      <c r="H148" s="12">
        <v>3957.09</v>
      </c>
      <c r="I148" s="12">
        <v>239.63</v>
      </c>
      <c r="J148" s="12">
        <v>107.12</v>
      </c>
      <c r="K148" s="12">
        <v>10919.66</v>
      </c>
      <c r="L148" s="12">
        <v>96.97</v>
      </c>
      <c r="M148" s="12">
        <v>54.5</v>
      </c>
      <c r="N148" s="12">
        <v>29.3</v>
      </c>
      <c r="O148" s="12">
        <v>10</v>
      </c>
      <c r="P148" s="12">
        <v>1</v>
      </c>
      <c r="Q148" s="12">
        <v>22.9</v>
      </c>
      <c r="R148" s="13" t="s">
        <v>80</v>
      </c>
      <c r="S148" s="12">
        <v>177.5</v>
      </c>
      <c r="T148" s="12">
        <v>392.17</v>
      </c>
      <c r="U148" s="12">
        <v>47.1</v>
      </c>
      <c r="V148" s="12">
        <v>5</v>
      </c>
      <c r="W148" s="12">
        <v>289.49</v>
      </c>
      <c r="X148" s="12">
        <v>512.97</v>
      </c>
      <c r="Y148" s="12">
        <v>604.49</v>
      </c>
      <c r="Z148" s="12">
        <v>1001.21</v>
      </c>
      <c r="AA148" s="12">
        <v>245.65</v>
      </c>
      <c r="AB148" s="12">
        <v>1773.68</v>
      </c>
      <c r="AC148" s="12">
        <v>4479.59</v>
      </c>
      <c r="AD148" s="12">
        <v>63.54</v>
      </c>
      <c r="AE148" s="12">
        <v>23.41</v>
      </c>
      <c r="AF148" s="12">
        <v>27.95</v>
      </c>
      <c r="AG148" s="12">
        <v>41.37</v>
      </c>
      <c r="AH148" s="12">
        <v>163.65</v>
      </c>
      <c r="AI148" s="12">
        <v>1.1399999999999999</v>
      </c>
      <c r="AJ148" s="12">
        <v>3.13</v>
      </c>
      <c r="AK148" s="12">
        <v>9.34</v>
      </c>
      <c r="AL148" s="12">
        <v>333.53</v>
      </c>
      <c r="AM148" s="12">
        <v>57.55</v>
      </c>
      <c r="AN148" s="12">
        <v>16.91</v>
      </c>
      <c r="AO148" s="12">
        <v>12.53</v>
      </c>
      <c r="AP148" s="12">
        <v>23.57</v>
      </c>
      <c r="AQ148" s="12">
        <v>147.03</v>
      </c>
      <c r="AR148" s="12">
        <v>56.82</v>
      </c>
      <c r="AS148" s="12">
        <v>4.8099999999999996</v>
      </c>
      <c r="AT148" s="13" t="s">
        <v>80</v>
      </c>
      <c r="AU148" s="12">
        <v>319.22000000000003</v>
      </c>
      <c r="AV148" s="12">
        <v>276.67</v>
      </c>
      <c r="AW148" s="12">
        <v>124.56</v>
      </c>
      <c r="AX148" s="12">
        <v>469.94</v>
      </c>
      <c r="AY148" s="12">
        <v>333.83</v>
      </c>
      <c r="AZ148" s="12">
        <v>597.67999999999995</v>
      </c>
      <c r="BA148" s="12">
        <v>3276.37</v>
      </c>
      <c r="BB148" s="12">
        <v>468.03</v>
      </c>
      <c r="BC148" s="12">
        <v>563.41999999999996</v>
      </c>
      <c r="BD148" s="14">
        <v>6110.5</v>
      </c>
    </row>
    <row r="149" spans="1:56" s="1" customFormat="1" ht="20.149999999999999" customHeight="1">
      <c r="A149" s="83"/>
      <c r="B149" s="8" t="s">
        <v>122</v>
      </c>
      <c r="C149" s="9">
        <v>15937.714</v>
      </c>
      <c r="D149" s="9">
        <v>8189.7550000000001</v>
      </c>
      <c r="E149" s="9">
        <v>25297.721000000001</v>
      </c>
      <c r="F149" s="9">
        <v>20268.214</v>
      </c>
      <c r="G149" s="9">
        <v>38925.142999999996</v>
      </c>
      <c r="H149" s="9">
        <v>18187.331999999999</v>
      </c>
      <c r="I149" s="9">
        <v>71965.75</v>
      </c>
      <c r="J149" s="9">
        <v>1966.519</v>
      </c>
      <c r="K149" s="9">
        <v>200738.14799999999</v>
      </c>
      <c r="L149" s="9">
        <v>5293.7169999999996</v>
      </c>
      <c r="M149" s="9">
        <v>1413.549</v>
      </c>
      <c r="N149" s="9">
        <v>5167.22</v>
      </c>
      <c r="O149" s="9">
        <v>6998.2</v>
      </c>
      <c r="P149" s="9">
        <v>2433.5079999999998</v>
      </c>
      <c r="Q149" s="9">
        <v>13199.165999999999</v>
      </c>
      <c r="R149" s="9">
        <v>10178.334999999999</v>
      </c>
      <c r="S149" s="9">
        <v>30209.885999999999</v>
      </c>
      <c r="T149" s="9">
        <v>74893.581000000006</v>
      </c>
      <c r="U149" s="9">
        <v>20371.561000000002</v>
      </c>
      <c r="V149" s="9">
        <v>7588.7610000000004</v>
      </c>
      <c r="W149" s="9">
        <v>4548.4690000000001</v>
      </c>
      <c r="X149" s="9">
        <v>3548.7289999999998</v>
      </c>
      <c r="Y149" s="9">
        <v>6156.3739999999998</v>
      </c>
      <c r="Z149" s="9">
        <v>4411.0379999999996</v>
      </c>
      <c r="AA149" s="9">
        <v>13428.46</v>
      </c>
      <c r="AB149" s="9">
        <v>8345.5470000000005</v>
      </c>
      <c r="AC149" s="9">
        <v>68398.938999999998</v>
      </c>
      <c r="AD149" s="9">
        <v>3569.0369999999998</v>
      </c>
      <c r="AE149" s="9">
        <v>1936.6130000000001</v>
      </c>
      <c r="AF149" s="9">
        <v>2054.8009999999999</v>
      </c>
      <c r="AG149" s="9">
        <v>1553.1120000000001</v>
      </c>
      <c r="AH149" s="9">
        <v>2514.3580000000002</v>
      </c>
      <c r="AI149" s="9">
        <v>4537.7190000000001</v>
      </c>
      <c r="AJ149" s="9">
        <v>7214.9089999999997</v>
      </c>
      <c r="AK149" s="9">
        <v>2508.558</v>
      </c>
      <c r="AL149" s="9">
        <v>25889.107</v>
      </c>
      <c r="AM149" s="9">
        <v>1629.625</v>
      </c>
      <c r="AN149" s="9">
        <v>1309.71</v>
      </c>
      <c r="AO149" s="9">
        <v>4076.3690000000001</v>
      </c>
      <c r="AP149" s="9">
        <v>5963.4759999999997</v>
      </c>
      <c r="AQ149" s="9">
        <v>3980.2429999999999</v>
      </c>
      <c r="AR149" s="9">
        <v>6144.0640000000003</v>
      </c>
      <c r="AS149" s="9">
        <v>9375.4959999999992</v>
      </c>
      <c r="AT149" s="9">
        <v>2969.5450000000001</v>
      </c>
      <c r="AU149" s="9">
        <v>35448.527999999998</v>
      </c>
      <c r="AV149" s="9">
        <v>3730.5050000000001</v>
      </c>
      <c r="AW149" s="9">
        <v>7290.5990000000002</v>
      </c>
      <c r="AX149" s="9">
        <v>11547.576999999999</v>
      </c>
      <c r="AY149" s="9">
        <v>14876.72</v>
      </c>
      <c r="AZ149" s="9">
        <v>26579.52</v>
      </c>
      <c r="BA149" s="9">
        <v>70865.070999999996</v>
      </c>
      <c r="BB149" s="9">
        <v>35878.663</v>
      </c>
      <c r="BC149" s="9">
        <v>32765.207999999999</v>
      </c>
      <c r="BD149" s="11">
        <v>203533.86300000001</v>
      </c>
    </row>
    <row r="150" spans="1:56" s="1" customFormat="1" ht="14.5" customHeight="1">
      <c r="A150" s="83"/>
      <c r="B150" s="15" t="s">
        <v>123</v>
      </c>
      <c r="C150" s="16">
        <v>234237.93400000001</v>
      </c>
      <c r="D150" s="16">
        <v>78835.035000000003</v>
      </c>
      <c r="E150" s="16">
        <v>307821.71100000001</v>
      </c>
      <c r="F150" s="16">
        <v>241696.18400000001</v>
      </c>
      <c r="G150" s="16">
        <v>415004.25300000003</v>
      </c>
      <c r="H150" s="16">
        <v>763453.57200000004</v>
      </c>
      <c r="I150" s="16">
        <v>322648.89</v>
      </c>
      <c r="J150" s="16">
        <v>649567.929</v>
      </c>
      <c r="K150" s="16">
        <v>3013265.5079999999</v>
      </c>
      <c r="L150" s="16">
        <v>101813.147</v>
      </c>
      <c r="M150" s="16">
        <v>18116.249</v>
      </c>
      <c r="N150" s="16">
        <v>47001.85</v>
      </c>
      <c r="O150" s="16">
        <v>68922.039999999994</v>
      </c>
      <c r="P150" s="16">
        <v>76731.808000000005</v>
      </c>
      <c r="Q150" s="16">
        <v>151751.46599999999</v>
      </c>
      <c r="R150" s="16">
        <v>88298.104999999996</v>
      </c>
      <c r="S150" s="16">
        <v>131573.80600000001</v>
      </c>
      <c r="T150" s="16">
        <v>684208.47100000002</v>
      </c>
      <c r="U150" s="16">
        <v>255859.391</v>
      </c>
      <c r="V150" s="16">
        <v>35671.610999999997</v>
      </c>
      <c r="W150" s="16">
        <v>69396.998999999996</v>
      </c>
      <c r="X150" s="16">
        <v>55493.849000000002</v>
      </c>
      <c r="Y150" s="16">
        <v>97085.614000000001</v>
      </c>
      <c r="Z150" s="16">
        <v>171414.49799999999</v>
      </c>
      <c r="AA150" s="16">
        <v>86617.72</v>
      </c>
      <c r="AB150" s="16">
        <v>240308.527</v>
      </c>
      <c r="AC150" s="16">
        <v>1011848.209</v>
      </c>
      <c r="AD150" s="16">
        <v>82891.687000000005</v>
      </c>
      <c r="AE150" s="16">
        <v>26045.192999999999</v>
      </c>
      <c r="AF150" s="16">
        <v>43003.531000000003</v>
      </c>
      <c r="AG150" s="16">
        <v>32265.812000000002</v>
      </c>
      <c r="AH150" s="16">
        <v>30689.448</v>
      </c>
      <c r="AI150" s="16">
        <v>44616.368999999999</v>
      </c>
      <c r="AJ150" s="16">
        <v>33338.928999999996</v>
      </c>
      <c r="AK150" s="16">
        <v>52993.377999999997</v>
      </c>
      <c r="AL150" s="16">
        <v>345844.34700000001</v>
      </c>
      <c r="AM150" s="16">
        <v>21598.994999999999</v>
      </c>
      <c r="AN150" s="16">
        <v>17009.73</v>
      </c>
      <c r="AO150" s="16">
        <v>48143.809000000001</v>
      </c>
      <c r="AP150" s="16">
        <v>52841.326000000001</v>
      </c>
      <c r="AQ150" s="16">
        <v>64901.353000000003</v>
      </c>
      <c r="AR150" s="16">
        <v>90859.244000000006</v>
      </c>
      <c r="AS150" s="16">
        <v>38645.756000000001</v>
      </c>
      <c r="AT150" s="16">
        <v>27802.665000000001</v>
      </c>
      <c r="AU150" s="16">
        <v>361802.87800000003</v>
      </c>
      <c r="AV150" s="16">
        <v>104853.345</v>
      </c>
      <c r="AW150" s="16">
        <v>74706.688999999998</v>
      </c>
      <c r="AX150" s="16">
        <v>193610.307</v>
      </c>
      <c r="AY150" s="16">
        <v>197745.21</v>
      </c>
      <c r="AZ150" s="16">
        <v>278626.21999999997</v>
      </c>
      <c r="BA150" s="16">
        <v>899508.78099999996</v>
      </c>
      <c r="BB150" s="16">
        <v>341161.15299999999</v>
      </c>
      <c r="BC150" s="16">
        <v>570220.06799999997</v>
      </c>
      <c r="BD150" s="17">
        <v>2660431.773</v>
      </c>
    </row>
    <row r="151" spans="1:56" s="1" customFormat="1" ht="20.149999999999999" customHeight="1">
      <c r="A151" s="83"/>
      <c r="B151" s="8" t="s">
        <v>124</v>
      </c>
      <c r="C151" s="9">
        <v>17.05</v>
      </c>
      <c r="D151" s="9">
        <v>2.2599999999999998</v>
      </c>
      <c r="E151" s="9">
        <v>16.98</v>
      </c>
      <c r="F151" s="9">
        <v>14.53</v>
      </c>
      <c r="G151" s="9">
        <v>31.37</v>
      </c>
      <c r="H151" s="9">
        <v>34.840000000000003</v>
      </c>
      <c r="I151" s="9">
        <v>0.01</v>
      </c>
      <c r="J151" s="9">
        <v>0.01</v>
      </c>
      <c r="K151" s="9">
        <v>117.05</v>
      </c>
      <c r="L151" s="10" t="s">
        <v>80</v>
      </c>
      <c r="M151" s="10" t="s">
        <v>80</v>
      </c>
      <c r="N151" s="10" t="s">
        <v>80</v>
      </c>
      <c r="O151" s="10" t="s">
        <v>80</v>
      </c>
      <c r="P151" s="10" t="s">
        <v>80</v>
      </c>
      <c r="Q151" s="10" t="s">
        <v>80</v>
      </c>
      <c r="R151" s="10" t="s">
        <v>80</v>
      </c>
      <c r="S151" s="10" t="s">
        <v>80</v>
      </c>
      <c r="T151" s="10" t="s">
        <v>80</v>
      </c>
      <c r="U151" s="9">
        <v>4.71</v>
      </c>
      <c r="V151" s="10" t="s">
        <v>80</v>
      </c>
      <c r="W151" s="10" t="s">
        <v>80</v>
      </c>
      <c r="X151" s="10" t="s">
        <v>80</v>
      </c>
      <c r="Y151" s="10" t="s">
        <v>80</v>
      </c>
      <c r="Z151" s="10" t="s">
        <v>80</v>
      </c>
      <c r="AA151" s="10" t="s">
        <v>80</v>
      </c>
      <c r="AB151" s="9">
        <v>28.55</v>
      </c>
      <c r="AC151" s="9">
        <v>33.26</v>
      </c>
      <c r="AD151" s="9">
        <v>12.08</v>
      </c>
      <c r="AE151" s="9">
        <v>2.6</v>
      </c>
      <c r="AF151" s="9">
        <v>18.7</v>
      </c>
      <c r="AG151" s="9">
        <v>20.53</v>
      </c>
      <c r="AH151" s="9">
        <v>29.2</v>
      </c>
      <c r="AI151" s="9">
        <v>10.98</v>
      </c>
      <c r="AJ151" s="10" t="s">
        <v>80</v>
      </c>
      <c r="AK151" s="10" t="s">
        <v>80</v>
      </c>
      <c r="AL151" s="9">
        <v>94.09</v>
      </c>
      <c r="AM151" s="9">
        <v>2.4700000000000002</v>
      </c>
      <c r="AN151" s="9">
        <v>2.2200000000000002</v>
      </c>
      <c r="AO151" s="9">
        <v>9.83</v>
      </c>
      <c r="AP151" s="9">
        <v>14.27</v>
      </c>
      <c r="AQ151" s="9">
        <v>29.33</v>
      </c>
      <c r="AR151" s="9">
        <v>32.03</v>
      </c>
      <c r="AS151" s="10" t="s">
        <v>80</v>
      </c>
      <c r="AT151" s="10" t="s">
        <v>80</v>
      </c>
      <c r="AU151" s="9">
        <v>90.15</v>
      </c>
      <c r="AV151" s="9">
        <v>15.91</v>
      </c>
      <c r="AW151" s="9">
        <v>2.37</v>
      </c>
      <c r="AX151" s="9">
        <v>19.809999999999999</v>
      </c>
      <c r="AY151" s="9">
        <v>10.09</v>
      </c>
      <c r="AZ151" s="9">
        <v>1.95</v>
      </c>
      <c r="BA151" s="9">
        <v>0.46</v>
      </c>
      <c r="BB151" s="10" t="s">
        <v>80</v>
      </c>
      <c r="BC151" s="10" t="s">
        <v>80</v>
      </c>
      <c r="BD151" s="11">
        <v>50.59</v>
      </c>
    </row>
    <row r="152" spans="1:56" s="1" customFormat="1" ht="20.149999999999999" customHeight="1">
      <c r="A152" s="83"/>
      <c r="B152" s="8" t="s">
        <v>125</v>
      </c>
      <c r="C152" s="12">
        <v>126.83920000000001</v>
      </c>
      <c r="D152" s="12">
        <v>19.8901</v>
      </c>
      <c r="E152" s="12">
        <v>1284.4227000000001</v>
      </c>
      <c r="F152" s="12">
        <v>312.29750000000001</v>
      </c>
      <c r="G152" s="12">
        <v>217.19730000000001</v>
      </c>
      <c r="H152" s="12">
        <v>345.17360000000002</v>
      </c>
      <c r="I152" s="12">
        <v>15.8073</v>
      </c>
      <c r="J152" s="13" t="s">
        <v>80</v>
      </c>
      <c r="K152" s="12">
        <v>2321.6277</v>
      </c>
      <c r="L152" s="12">
        <v>172.25149999999999</v>
      </c>
      <c r="M152" s="12">
        <v>140.17500000000001</v>
      </c>
      <c r="N152" s="12">
        <v>203.72319999999999</v>
      </c>
      <c r="O152" s="12">
        <v>64.616600000000005</v>
      </c>
      <c r="P152" s="12">
        <v>33.890999999999998</v>
      </c>
      <c r="Q152" s="13" t="s">
        <v>80</v>
      </c>
      <c r="R152" s="13" t="s">
        <v>80</v>
      </c>
      <c r="S152" s="13" t="s">
        <v>80</v>
      </c>
      <c r="T152" s="12">
        <v>614.65729999999996</v>
      </c>
      <c r="U152" s="12">
        <v>199.55529999999999</v>
      </c>
      <c r="V152" s="12">
        <v>19.697500000000002</v>
      </c>
      <c r="W152" s="12">
        <v>256.18630000000002</v>
      </c>
      <c r="X152" s="12">
        <v>74.470200000000006</v>
      </c>
      <c r="Y152" s="12">
        <v>44.741300000000003</v>
      </c>
      <c r="Z152" s="12">
        <v>185.58770000000001</v>
      </c>
      <c r="AA152" s="12">
        <v>122.8496</v>
      </c>
      <c r="AB152" s="12">
        <v>95.890100000000004</v>
      </c>
      <c r="AC152" s="12">
        <v>998.97799999999995</v>
      </c>
      <c r="AD152" s="12">
        <v>173.39240000000001</v>
      </c>
      <c r="AE152" s="12">
        <v>8.3994</v>
      </c>
      <c r="AF152" s="12">
        <v>207.96629999999999</v>
      </c>
      <c r="AG152" s="12">
        <v>44.459000000000003</v>
      </c>
      <c r="AH152" s="12">
        <v>33.949599999999997</v>
      </c>
      <c r="AI152" s="13" t="s">
        <v>80</v>
      </c>
      <c r="AJ152" s="13" t="s">
        <v>80</v>
      </c>
      <c r="AK152" s="13" t="s">
        <v>80</v>
      </c>
      <c r="AL152" s="12">
        <v>468.16669999999999</v>
      </c>
      <c r="AM152" s="12">
        <v>80.201800000000006</v>
      </c>
      <c r="AN152" s="12">
        <v>67.297399999999996</v>
      </c>
      <c r="AO152" s="12">
        <v>224.40190000000001</v>
      </c>
      <c r="AP152" s="12">
        <v>29.466999999999999</v>
      </c>
      <c r="AQ152" s="12">
        <v>87.254800000000003</v>
      </c>
      <c r="AR152" s="12">
        <v>66.319999999999993</v>
      </c>
      <c r="AS152" s="12">
        <v>3.4232</v>
      </c>
      <c r="AT152" s="12">
        <v>0.31009999999999999</v>
      </c>
      <c r="AU152" s="12">
        <v>558.67619999999999</v>
      </c>
      <c r="AV152" s="12">
        <v>49.517800000000001</v>
      </c>
      <c r="AW152" s="12">
        <v>29.326599999999999</v>
      </c>
      <c r="AX152" s="12">
        <v>962.0385</v>
      </c>
      <c r="AY152" s="12">
        <v>197.9247</v>
      </c>
      <c r="AZ152" s="12">
        <v>185.82210000000001</v>
      </c>
      <c r="BA152" s="12">
        <v>463.36840000000001</v>
      </c>
      <c r="BB152" s="12">
        <v>125.9374</v>
      </c>
      <c r="BC152" s="12">
        <v>16.465399999999999</v>
      </c>
      <c r="BD152" s="14">
        <v>2030.4009000000001</v>
      </c>
    </row>
    <row r="153" spans="1:56" s="1" customFormat="1" ht="20.149999999999999" customHeight="1">
      <c r="A153" s="83"/>
      <c r="B153" s="8" t="s">
        <v>126</v>
      </c>
      <c r="C153" s="9">
        <v>63.843000000000004</v>
      </c>
      <c r="D153" s="9">
        <v>243.0506</v>
      </c>
      <c r="E153" s="9">
        <v>472.37119999999999</v>
      </c>
      <c r="F153" s="9">
        <v>549.85879999999997</v>
      </c>
      <c r="G153" s="9">
        <v>281.4402</v>
      </c>
      <c r="H153" s="10" t="s">
        <v>80</v>
      </c>
      <c r="I153" s="10" t="s">
        <v>80</v>
      </c>
      <c r="J153" s="10" t="s">
        <v>80</v>
      </c>
      <c r="K153" s="9">
        <v>1610.5637999999999</v>
      </c>
      <c r="L153" s="9">
        <v>27.883199999999999</v>
      </c>
      <c r="M153" s="10" t="s">
        <v>80</v>
      </c>
      <c r="N153" s="9">
        <v>280</v>
      </c>
      <c r="O153" s="9">
        <v>180</v>
      </c>
      <c r="P153" s="9">
        <v>761.09690000000001</v>
      </c>
      <c r="Q153" s="10" t="s">
        <v>80</v>
      </c>
      <c r="R153" s="10" t="s">
        <v>80</v>
      </c>
      <c r="S153" s="9">
        <v>455</v>
      </c>
      <c r="T153" s="9">
        <v>1703.9801</v>
      </c>
      <c r="U153" s="9">
        <v>1411.3717999999999</v>
      </c>
      <c r="V153" s="9">
        <v>17.872599999999998</v>
      </c>
      <c r="W153" s="9">
        <v>116.7841</v>
      </c>
      <c r="X153" s="9">
        <v>93.775300000000001</v>
      </c>
      <c r="Y153" s="9">
        <v>158.05260000000001</v>
      </c>
      <c r="Z153" s="9">
        <v>0.34739999999999999</v>
      </c>
      <c r="AA153" s="9">
        <v>0.11219999999999999</v>
      </c>
      <c r="AB153" s="9">
        <v>65.499099999999999</v>
      </c>
      <c r="AC153" s="9">
        <v>1863.8151</v>
      </c>
      <c r="AD153" s="10" t="s">
        <v>80</v>
      </c>
      <c r="AE153" s="9">
        <v>7.22E-2</v>
      </c>
      <c r="AF153" s="10" t="s">
        <v>80</v>
      </c>
      <c r="AG153" s="10" t="s">
        <v>80</v>
      </c>
      <c r="AH153" s="10" t="s">
        <v>80</v>
      </c>
      <c r="AI153" s="10" t="s">
        <v>80</v>
      </c>
      <c r="AJ153" s="10" t="s">
        <v>80</v>
      </c>
      <c r="AK153" s="10" t="s">
        <v>80</v>
      </c>
      <c r="AL153" s="9">
        <v>7.22E-2</v>
      </c>
      <c r="AM153" s="9">
        <v>241.05950000000001</v>
      </c>
      <c r="AN153" s="9">
        <v>357.01659999999998</v>
      </c>
      <c r="AO153" s="9">
        <v>932.15020000000004</v>
      </c>
      <c r="AP153" s="9">
        <v>57.423000000000002</v>
      </c>
      <c r="AQ153" s="10" t="s">
        <v>80</v>
      </c>
      <c r="AR153" s="10" t="s">
        <v>80</v>
      </c>
      <c r="AS153" s="10" t="s">
        <v>80</v>
      </c>
      <c r="AT153" s="9">
        <v>455</v>
      </c>
      <c r="AU153" s="9">
        <v>2042.6493</v>
      </c>
      <c r="AV153" s="9">
        <v>1756.0953999999999</v>
      </c>
      <c r="AW153" s="9">
        <v>2006.9661000000001</v>
      </c>
      <c r="AX153" s="9">
        <v>513.35069999999996</v>
      </c>
      <c r="AY153" s="9">
        <v>259.87369999999999</v>
      </c>
      <c r="AZ153" s="9">
        <v>130.64779999999999</v>
      </c>
      <c r="BA153" s="9">
        <v>362.4316</v>
      </c>
      <c r="BB153" s="9">
        <v>38.5565</v>
      </c>
      <c r="BC153" s="9">
        <v>30.182700000000001</v>
      </c>
      <c r="BD153" s="11">
        <v>5098.1045000000004</v>
      </c>
    </row>
    <row r="154" spans="1:56" s="1" customFormat="1" ht="20.149999999999999" customHeight="1">
      <c r="A154" s="83"/>
      <c r="B154" s="8" t="s">
        <v>127</v>
      </c>
      <c r="C154" s="12">
        <v>103.2893</v>
      </c>
      <c r="D154" s="12">
        <v>175.44059999999999</v>
      </c>
      <c r="E154" s="12">
        <v>1050.7292</v>
      </c>
      <c r="F154" s="12">
        <v>514.18349999999998</v>
      </c>
      <c r="G154" s="12">
        <v>767.39840000000004</v>
      </c>
      <c r="H154" s="12">
        <v>122.985</v>
      </c>
      <c r="I154" s="12">
        <v>0.14099999999999999</v>
      </c>
      <c r="J154" s="13" t="s">
        <v>80</v>
      </c>
      <c r="K154" s="12">
        <v>2734.1669999999999</v>
      </c>
      <c r="L154" s="13" t="s">
        <v>80</v>
      </c>
      <c r="M154" s="13" t="s">
        <v>80</v>
      </c>
      <c r="N154" s="13" t="s">
        <v>80</v>
      </c>
      <c r="O154" s="13" t="s">
        <v>80</v>
      </c>
      <c r="P154" s="13" t="s">
        <v>80</v>
      </c>
      <c r="Q154" s="13" t="s">
        <v>80</v>
      </c>
      <c r="R154" s="13" t="s">
        <v>80</v>
      </c>
      <c r="S154" s="13" t="s">
        <v>80</v>
      </c>
      <c r="T154" s="13" t="s">
        <v>80</v>
      </c>
      <c r="U154" s="12">
        <v>1042.8186000000001</v>
      </c>
      <c r="V154" s="12">
        <v>7.5758999999999999</v>
      </c>
      <c r="W154" s="12">
        <v>230.5067</v>
      </c>
      <c r="X154" s="12">
        <v>101.0258</v>
      </c>
      <c r="Y154" s="12">
        <v>152.32239999999999</v>
      </c>
      <c r="Z154" s="12">
        <v>16.707599999999999</v>
      </c>
      <c r="AA154" s="12">
        <v>0.27329999999999999</v>
      </c>
      <c r="AB154" s="12">
        <v>5.7999999999999996E-3</v>
      </c>
      <c r="AC154" s="12">
        <v>1551.2361000000001</v>
      </c>
      <c r="AD154" s="12">
        <v>456.35419999999999</v>
      </c>
      <c r="AE154" s="12">
        <v>170.08709999999999</v>
      </c>
      <c r="AF154" s="12">
        <v>19.756799999999998</v>
      </c>
      <c r="AG154" s="12">
        <v>7.0563000000000002</v>
      </c>
      <c r="AH154" s="12">
        <v>9.4395000000000007</v>
      </c>
      <c r="AI154" s="12">
        <v>21.223500000000001</v>
      </c>
      <c r="AJ154" s="13" t="s">
        <v>80</v>
      </c>
      <c r="AK154" s="12">
        <v>19.552499999999998</v>
      </c>
      <c r="AL154" s="12">
        <v>703.46990000000005</v>
      </c>
      <c r="AM154" s="12">
        <v>7.8057999999999996</v>
      </c>
      <c r="AN154" s="12">
        <v>3.9300000000000002E-2</v>
      </c>
      <c r="AO154" s="12">
        <v>2.0752000000000002</v>
      </c>
      <c r="AP154" s="13" t="s">
        <v>80</v>
      </c>
      <c r="AQ154" s="13" t="s">
        <v>80</v>
      </c>
      <c r="AR154" s="12">
        <v>3.3325</v>
      </c>
      <c r="AS154" s="13" t="s">
        <v>80</v>
      </c>
      <c r="AT154" s="12">
        <v>6.7799999999999999E-2</v>
      </c>
      <c r="AU154" s="12">
        <v>13.320600000000001</v>
      </c>
      <c r="AV154" s="12">
        <v>672.06650000000002</v>
      </c>
      <c r="AW154" s="12">
        <v>275.65940000000001</v>
      </c>
      <c r="AX154" s="12">
        <v>311.91930000000002</v>
      </c>
      <c r="AY154" s="12">
        <v>135.59049999999999</v>
      </c>
      <c r="AZ154" s="12">
        <v>360.16759999999999</v>
      </c>
      <c r="BA154" s="12">
        <v>154.315</v>
      </c>
      <c r="BB154" s="12">
        <v>43.626300000000001</v>
      </c>
      <c r="BC154" s="13" t="s">
        <v>80</v>
      </c>
      <c r="BD154" s="14">
        <v>1953.3445999999999</v>
      </c>
    </row>
    <row r="155" spans="1:56" s="1" customFormat="1" ht="20.149999999999999" customHeight="1">
      <c r="A155" s="83"/>
      <c r="B155" s="8" t="s">
        <v>128</v>
      </c>
      <c r="C155" s="9">
        <v>4009</v>
      </c>
      <c r="D155" s="9">
        <v>2364</v>
      </c>
      <c r="E155" s="9">
        <v>2393</v>
      </c>
      <c r="F155" s="9">
        <v>598</v>
      </c>
      <c r="G155" s="9">
        <v>1910</v>
      </c>
      <c r="H155" s="9">
        <v>7798</v>
      </c>
      <c r="I155" s="9">
        <v>1</v>
      </c>
      <c r="J155" s="10" t="s">
        <v>80</v>
      </c>
      <c r="K155" s="9">
        <v>19073</v>
      </c>
      <c r="L155" s="9">
        <v>4380</v>
      </c>
      <c r="M155" s="10" t="s">
        <v>80</v>
      </c>
      <c r="N155" s="9">
        <v>3168</v>
      </c>
      <c r="O155" s="10" t="s">
        <v>80</v>
      </c>
      <c r="P155" s="10" t="s">
        <v>80</v>
      </c>
      <c r="Q155" s="10" t="s">
        <v>80</v>
      </c>
      <c r="R155" s="10" t="s">
        <v>80</v>
      </c>
      <c r="S155" s="10" t="s">
        <v>80</v>
      </c>
      <c r="T155" s="9">
        <v>7548</v>
      </c>
      <c r="U155" s="9">
        <v>10543</v>
      </c>
      <c r="V155" s="9">
        <v>1151</v>
      </c>
      <c r="W155" s="9">
        <v>1054</v>
      </c>
      <c r="X155" s="9">
        <v>93</v>
      </c>
      <c r="Y155" s="9">
        <v>420</v>
      </c>
      <c r="Z155" s="9">
        <v>1713</v>
      </c>
      <c r="AA155" s="9">
        <v>1</v>
      </c>
      <c r="AB155" s="10" t="s">
        <v>80</v>
      </c>
      <c r="AC155" s="9">
        <v>14975</v>
      </c>
      <c r="AD155" s="9">
        <v>2131</v>
      </c>
      <c r="AE155" s="9">
        <v>84</v>
      </c>
      <c r="AF155" s="9">
        <v>1321</v>
      </c>
      <c r="AG155" s="9">
        <v>1663</v>
      </c>
      <c r="AH155" s="10" t="s">
        <v>80</v>
      </c>
      <c r="AI155" s="10" t="s">
        <v>80</v>
      </c>
      <c r="AJ155" s="10" t="s">
        <v>80</v>
      </c>
      <c r="AK155" s="9">
        <v>127</v>
      </c>
      <c r="AL155" s="9">
        <v>5326</v>
      </c>
      <c r="AM155" s="9">
        <v>193</v>
      </c>
      <c r="AN155" s="10" t="s">
        <v>80</v>
      </c>
      <c r="AO155" s="9">
        <v>3390</v>
      </c>
      <c r="AP155" s="9">
        <v>26</v>
      </c>
      <c r="AQ155" s="10" t="s">
        <v>80</v>
      </c>
      <c r="AR155" s="9">
        <v>1710</v>
      </c>
      <c r="AS155" s="10" t="s">
        <v>80</v>
      </c>
      <c r="AT155" s="10" t="s">
        <v>80</v>
      </c>
      <c r="AU155" s="9">
        <v>5319</v>
      </c>
      <c r="AV155" s="9">
        <v>4124</v>
      </c>
      <c r="AW155" s="9">
        <v>1957</v>
      </c>
      <c r="AX155" s="9">
        <v>3586</v>
      </c>
      <c r="AY155" s="9">
        <v>2848</v>
      </c>
      <c r="AZ155" s="9">
        <v>847</v>
      </c>
      <c r="BA155" s="9">
        <v>1984</v>
      </c>
      <c r="BB155" s="10" t="s">
        <v>80</v>
      </c>
      <c r="BC155" s="10" t="s">
        <v>80</v>
      </c>
      <c r="BD155" s="11">
        <v>15346</v>
      </c>
    </row>
    <row r="156" spans="1:56" s="1" customFormat="1" ht="20.149999999999999" customHeight="1">
      <c r="A156" s="83"/>
      <c r="B156" s="8" t="s">
        <v>129</v>
      </c>
      <c r="C156" s="12">
        <v>144.27000000000001</v>
      </c>
      <c r="D156" s="12">
        <v>32.67</v>
      </c>
      <c r="E156" s="12">
        <v>119.12</v>
      </c>
      <c r="F156" s="12">
        <v>145.80000000000001</v>
      </c>
      <c r="G156" s="12">
        <v>420.36</v>
      </c>
      <c r="H156" s="12">
        <v>856.03</v>
      </c>
      <c r="I156" s="12">
        <v>68.84</v>
      </c>
      <c r="J156" s="12">
        <v>0.04</v>
      </c>
      <c r="K156" s="12">
        <v>1787.13</v>
      </c>
      <c r="L156" s="12">
        <v>59.99</v>
      </c>
      <c r="M156" s="12">
        <v>25</v>
      </c>
      <c r="N156" s="13" t="s">
        <v>80</v>
      </c>
      <c r="O156" s="13" t="s">
        <v>80</v>
      </c>
      <c r="P156" s="13" t="s">
        <v>80</v>
      </c>
      <c r="Q156" s="13" t="s">
        <v>80</v>
      </c>
      <c r="R156" s="13" t="s">
        <v>80</v>
      </c>
      <c r="S156" s="13" t="s">
        <v>80</v>
      </c>
      <c r="T156" s="12">
        <v>84.99</v>
      </c>
      <c r="U156" s="12">
        <v>23.92</v>
      </c>
      <c r="V156" s="12">
        <v>33.299999999999997</v>
      </c>
      <c r="W156" s="12">
        <v>93.66</v>
      </c>
      <c r="X156" s="12">
        <v>106.03</v>
      </c>
      <c r="Y156" s="12">
        <v>61.6</v>
      </c>
      <c r="Z156" s="12">
        <v>123.76</v>
      </c>
      <c r="AA156" s="12">
        <v>9.99</v>
      </c>
      <c r="AB156" s="12">
        <v>16.66</v>
      </c>
      <c r="AC156" s="12">
        <v>468.92</v>
      </c>
      <c r="AD156" s="12">
        <v>68.16</v>
      </c>
      <c r="AE156" s="12">
        <v>9.3000000000000007</v>
      </c>
      <c r="AF156" s="12">
        <v>4.2699999999999996</v>
      </c>
      <c r="AG156" s="12">
        <v>11.23</v>
      </c>
      <c r="AH156" s="12">
        <v>0.75</v>
      </c>
      <c r="AI156" s="12">
        <v>209.09</v>
      </c>
      <c r="AJ156" s="13" t="s">
        <v>80</v>
      </c>
      <c r="AK156" s="12">
        <v>12.71</v>
      </c>
      <c r="AL156" s="12">
        <v>315.51</v>
      </c>
      <c r="AM156" s="12">
        <v>50.39</v>
      </c>
      <c r="AN156" s="12">
        <v>6.05</v>
      </c>
      <c r="AO156" s="12">
        <v>20.64</v>
      </c>
      <c r="AP156" s="12">
        <v>53.1</v>
      </c>
      <c r="AQ156" s="12">
        <v>111.91</v>
      </c>
      <c r="AR156" s="12">
        <v>228.87</v>
      </c>
      <c r="AS156" s="12">
        <v>2.77</v>
      </c>
      <c r="AT156" s="13" t="s">
        <v>80</v>
      </c>
      <c r="AU156" s="12">
        <v>473.73</v>
      </c>
      <c r="AV156" s="12">
        <v>56.11</v>
      </c>
      <c r="AW156" s="12">
        <v>36.1</v>
      </c>
      <c r="AX156" s="12">
        <v>118.99</v>
      </c>
      <c r="AY156" s="12">
        <v>151.32</v>
      </c>
      <c r="AZ156" s="12">
        <v>90.75</v>
      </c>
      <c r="BA156" s="12">
        <v>1101.68</v>
      </c>
      <c r="BB156" s="12">
        <v>51.39</v>
      </c>
      <c r="BC156" s="12">
        <v>13.84</v>
      </c>
      <c r="BD156" s="14">
        <v>1620.18</v>
      </c>
    </row>
    <row r="157" spans="1:56" s="1" customFormat="1" ht="20.149999999999999" customHeight="1">
      <c r="A157" s="83"/>
      <c r="B157" s="8" t="s">
        <v>130</v>
      </c>
      <c r="C157" s="9">
        <v>26.67</v>
      </c>
      <c r="D157" s="9">
        <v>1.82</v>
      </c>
      <c r="E157" s="9">
        <v>9.1999999999999993</v>
      </c>
      <c r="F157" s="9">
        <v>8.56</v>
      </c>
      <c r="G157" s="9">
        <v>15.77</v>
      </c>
      <c r="H157" s="9">
        <v>143.16999999999999</v>
      </c>
      <c r="I157" s="9">
        <v>12.36</v>
      </c>
      <c r="J157" s="10" t="s">
        <v>80</v>
      </c>
      <c r="K157" s="9">
        <v>217.55</v>
      </c>
      <c r="L157" s="10" t="s">
        <v>80</v>
      </c>
      <c r="M157" s="10" t="s">
        <v>80</v>
      </c>
      <c r="N157" s="10" t="s">
        <v>80</v>
      </c>
      <c r="O157" s="10" t="s">
        <v>80</v>
      </c>
      <c r="P157" s="10" t="s">
        <v>80</v>
      </c>
      <c r="Q157" s="10" t="s">
        <v>80</v>
      </c>
      <c r="R157" s="10" t="s">
        <v>80</v>
      </c>
      <c r="S157" s="10" t="s">
        <v>80</v>
      </c>
      <c r="T157" s="10" t="s">
        <v>80</v>
      </c>
      <c r="U157" s="9">
        <v>14.97</v>
      </c>
      <c r="V157" s="9">
        <v>5</v>
      </c>
      <c r="W157" s="10" t="s">
        <v>80</v>
      </c>
      <c r="X157" s="10" t="s">
        <v>80</v>
      </c>
      <c r="Y157" s="10" t="s">
        <v>80</v>
      </c>
      <c r="Z157" s="9">
        <v>5.27</v>
      </c>
      <c r="AA157" s="9">
        <v>15.54</v>
      </c>
      <c r="AB157" s="9">
        <v>26.39</v>
      </c>
      <c r="AC157" s="9">
        <v>67.17</v>
      </c>
      <c r="AD157" s="10" t="s">
        <v>80</v>
      </c>
      <c r="AE157" s="10" t="s">
        <v>80</v>
      </c>
      <c r="AF157" s="10" t="s">
        <v>80</v>
      </c>
      <c r="AG157" s="10" t="s">
        <v>80</v>
      </c>
      <c r="AH157" s="10" t="s">
        <v>80</v>
      </c>
      <c r="AI157" s="10" t="s">
        <v>80</v>
      </c>
      <c r="AJ157" s="10" t="s">
        <v>80</v>
      </c>
      <c r="AK157" s="10" t="s">
        <v>80</v>
      </c>
      <c r="AL157" s="10" t="s">
        <v>80</v>
      </c>
      <c r="AM157" s="10" t="s">
        <v>80</v>
      </c>
      <c r="AN157" s="10" t="s">
        <v>80</v>
      </c>
      <c r="AO157" s="10" t="s">
        <v>80</v>
      </c>
      <c r="AP157" s="10" t="s">
        <v>80</v>
      </c>
      <c r="AQ157" s="10" t="s">
        <v>80</v>
      </c>
      <c r="AR157" s="10" t="s">
        <v>80</v>
      </c>
      <c r="AS157" s="10" t="s">
        <v>80</v>
      </c>
      <c r="AT157" s="10" t="s">
        <v>80</v>
      </c>
      <c r="AU157" s="10" t="s">
        <v>80</v>
      </c>
      <c r="AV157" s="9">
        <v>5.84</v>
      </c>
      <c r="AW157" s="9">
        <v>14.03</v>
      </c>
      <c r="AX157" s="9">
        <v>70.63</v>
      </c>
      <c r="AY157" s="9">
        <v>48.31</v>
      </c>
      <c r="AZ157" s="9">
        <v>128.72999999999999</v>
      </c>
      <c r="BA157" s="9">
        <v>26.93</v>
      </c>
      <c r="BB157" s="9">
        <v>14.26</v>
      </c>
      <c r="BC157" s="9">
        <v>38.11</v>
      </c>
      <c r="BD157" s="11">
        <v>346.84</v>
      </c>
    </row>
    <row r="158" spans="1:56" s="1" customFormat="1" ht="20.149999999999999" customHeight="1">
      <c r="A158" s="83"/>
      <c r="B158" s="8" t="s">
        <v>131</v>
      </c>
      <c r="C158" s="12">
        <v>1155.3317999999999</v>
      </c>
      <c r="D158" s="12">
        <v>772.37279999999998</v>
      </c>
      <c r="E158" s="12">
        <v>541.71709999999996</v>
      </c>
      <c r="F158" s="12">
        <v>173.32749999999999</v>
      </c>
      <c r="G158" s="12">
        <v>231.19200000000001</v>
      </c>
      <c r="H158" s="12">
        <v>251.58320000000001</v>
      </c>
      <c r="I158" s="12">
        <v>3.4799999999999998E-2</v>
      </c>
      <c r="J158" s="13" t="s">
        <v>80</v>
      </c>
      <c r="K158" s="12">
        <v>3125.5592000000001</v>
      </c>
      <c r="L158" s="12">
        <v>1113.6265000000001</v>
      </c>
      <c r="M158" s="12">
        <v>556.27350000000001</v>
      </c>
      <c r="N158" s="12">
        <v>566.90650000000005</v>
      </c>
      <c r="O158" s="13" t="s">
        <v>80</v>
      </c>
      <c r="P158" s="13" t="s">
        <v>80</v>
      </c>
      <c r="Q158" s="13" t="s">
        <v>80</v>
      </c>
      <c r="R158" s="13" t="s">
        <v>80</v>
      </c>
      <c r="S158" s="13" t="s">
        <v>80</v>
      </c>
      <c r="T158" s="12">
        <v>2236.8065000000001</v>
      </c>
      <c r="U158" s="12">
        <v>1969.3788999999999</v>
      </c>
      <c r="V158" s="12">
        <v>258.0127</v>
      </c>
      <c r="W158" s="12">
        <v>215.286</v>
      </c>
      <c r="X158" s="12">
        <v>33.658900000000003</v>
      </c>
      <c r="Y158" s="12">
        <v>44.895699999999998</v>
      </c>
      <c r="Z158" s="12">
        <v>48.855499999999999</v>
      </c>
      <c r="AA158" s="12">
        <v>6.7000000000000002E-3</v>
      </c>
      <c r="AB158" s="12">
        <v>0.8488</v>
      </c>
      <c r="AC158" s="12">
        <v>2570.9432000000002</v>
      </c>
      <c r="AD158" s="12">
        <v>928.82569999999998</v>
      </c>
      <c r="AE158" s="12">
        <v>552.98760000000004</v>
      </c>
      <c r="AF158" s="12">
        <v>633.48099999999999</v>
      </c>
      <c r="AG158" s="12">
        <v>699.50559999999996</v>
      </c>
      <c r="AH158" s="13" t="s">
        <v>80</v>
      </c>
      <c r="AI158" s="13" t="s">
        <v>80</v>
      </c>
      <c r="AJ158" s="13" t="s">
        <v>80</v>
      </c>
      <c r="AK158" s="13" t="s">
        <v>80</v>
      </c>
      <c r="AL158" s="12">
        <v>2814.7999</v>
      </c>
      <c r="AM158" s="12">
        <v>1118.5728999999999</v>
      </c>
      <c r="AN158" s="12">
        <v>557.32979999999998</v>
      </c>
      <c r="AO158" s="12">
        <v>577.24459999999999</v>
      </c>
      <c r="AP158" s="12">
        <v>4.3235999999999999</v>
      </c>
      <c r="AQ158" s="12">
        <v>186.42240000000001</v>
      </c>
      <c r="AR158" s="12">
        <v>98.553700000000006</v>
      </c>
      <c r="AS158" s="13" t="s">
        <v>80</v>
      </c>
      <c r="AT158" s="13" t="s">
        <v>80</v>
      </c>
      <c r="AU158" s="12">
        <v>2542.4470000000001</v>
      </c>
      <c r="AV158" s="12">
        <v>1271.5518</v>
      </c>
      <c r="AW158" s="12">
        <v>723.0231</v>
      </c>
      <c r="AX158" s="12">
        <v>1152.4647</v>
      </c>
      <c r="AY158" s="12">
        <v>749.70939999999996</v>
      </c>
      <c r="AZ158" s="12">
        <v>0.43090000000000001</v>
      </c>
      <c r="BA158" s="12">
        <v>4.3331999999999997</v>
      </c>
      <c r="BB158" s="12">
        <v>1.7235</v>
      </c>
      <c r="BC158" s="12">
        <v>9.2568999999999999</v>
      </c>
      <c r="BD158" s="14">
        <v>3912.4935</v>
      </c>
    </row>
    <row r="159" spans="1:56" s="1" customFormat="1" ht="20.149999999999999" customHeight="1">
      <c r="A159" s="83"/>
      <c r="B159" s="8" t="s">
        <v>132</v>
      </c>
      <c r="C159" s="9">
        <v>2587.3824</v>
      </c>
      <c r="D159" s="9">
        <v>801.22239999999999</v>
      </c>
      <c r="E159" s="9">
        <v>2717.0160999999998</v>
      </c>
      <c r="F159" s="9">
        <v>1132.0223000000001</v>
      </c>
      <c r="G159" s="9">
        <v>718.85929999999996</v>
      </c>
      <c r="H159" s="9">
        <v>241.137</v>
      </c>
      <c r="I159" s="9">
        <v>188.08109999999999</v>
      </c>
      <c r="J159" s="10" t="s">
        <v>80</v>
      </c>
      <c r="K159" s="9">
        <v>8385.7206000000006</v>
      </c>
      <c r="L159" s="9">
        <v>3150.2966000000001</v>
      </c>
      <c r="M159" s="9">
        <v>10</v>
      </c>
      <c r="N159" s="9">
        <v>3410.875</v>
      </c>
      <c r="O159" s="10" t="s">
        <v>80</v>
      </c>
      <c r="P159" s="10" t="s">
        <v>80</v>
      </c>
      <c r="Q159" s="10" t="s">
        <v>80</v>
      </c>
      <c r="R159" s="10" t="s">
        <v>80</v>
      </c>
      <c r="S159" s="10" t="s">
        <v>80</v>
      </c>
      <c r="T159" s="9">
        <v>6571.1715999999997</v>
      </c>
      <c r="U159" s="9">
        <v>8698.3804999999993</v>
      </c>
      <c r="V159" s="9">
        <v>149.02430000000001</v>
      </c>
      <c r="W159" s="9">
        <v>880.17060000000004</v>
      </c>
      <c r="X159" s="9">
        <v>241.7646</v>
      </c>
      <c r="Y159" s="9">
        <v>181.5933</v>
      </c>
      <c r="Z159" s="9">
        <v>223.89189999999999</v>
      </c>
      <c r="AA159" s="9">
        <v>30.999300000000002</v>
      </c>
      <c r="AB159" s="9">
        <v>-24.822399999999998</v>
      </c>
      <c r="AC159" s="9">
        <v>10381.0021</v>
      </c>
      <c r="AD159" s="9">
        <v>866.12639999999999</v>
      </c>
      <c r="AE159" s="9">
        <v>1179.9086</v>
      </c>
      <c r="AF159" s="9">
        <v>791.26239999999996</v>
      </c>
      <c r="AG159" s="9">
        <v>170.6404</v>
      </c>
      <c r="AH159" s="9">
        <v>11.8749</v>
      </c>
      <c r="AI159" s="9">
        <v>34.982700000000001</v>
      </c>
      <c r="AJ159" s="10" t="s">
        <v>80</v>
      </c>
      <c r="AK159" s="9">
        <v>69.248400000000004</v>
      </c>
      <c r="AL159" s="9">
        <v>3124.0437999999999</v>
      </c>
      <c r="AM159" s="9">
        <v>2105.8485999999998</v>
      </c>
      <c r="AN159" s="9">
        <v>0.50119999999999998</v>
      </c>
      <c r="AO159" s="9">
        <v>2977.8393999999998</v>
      </c>
      <c r="AP159" s="9">
        <v>22.948699999999999</v>
      </c>
      <c r="AQ159" s="9">
        <v>55.4953</v>
      </c>
      <c r="AR159" s="9">
        <v>2.3986000000000001</v>
      </c>
      <c r="AS159" s="9">
        <v>0.32969999999999999</v>
      </c>
      <c r="AT159" s="10" t="s">
        <v>80</v>
      </c>
      <c r="AU159" s="9">
        <v>5165.3615</v>
      </c>
      <c r="AV159" s="9">
        <v>1240.8878999999999</v>
      </c>
      <c r="AW159" s="9">
        <v>1986.5234</v>
      </c>
      <c r="AX159" s="9">
        <v>2636.3874000000001</v>
      </c>
      <c r="AY159" s="9">
        <v>2110.5023000000001</v>
      </c>
      <c r="AZ159" s="9">
        <v>2021.8046999999999</v>
      </c>
      <c r="BA159" s="9">
        <v>1588.9806000000001</v>
      </c>
      <c r="BB159" s="9">
        <v>18.542300000000001</v>
      </c>
      <c r="BC159" s="9">
        <v>4.1021999999999998</v>
      </c>
      <c r="BD159" s="11">
        <v>11607.730799999999</v>
      </c>
    </row>
    <row r="160" spans="1:56" s="1" customFormat="1" ht="20.149999999999999" customHeight="1">
      <c r="A160" s="83"/>
      <c r="B160" s="8" t="s">
        <v>133</v>
      </c>
      <c r="C160" s="12">
        <v>8640.08</v>
      </c>
      <c r="D160" s="12">
        <v>4650.99</v>
      </c>
      <c r="E160" s="12">
        <v>5435.07</v>
      </c>
      <c r="F160" s="12">
        <v>1290.1300000000001</v>
      </c>
      <c r="G160" s="12">
        <v>808.93</v>
      </c>
      <c r="H160" s="12">
        <v>2834.08</v>
      </c>
      <c r="I160" s="12">
        <v>961.88</v>
      </c>
      <c r="J160" s="12">
        <v>15.73</v>
      </c>
      <c r="K160" s="12">
        <v>24636.89</v>
      </c>
      <c r="L160" s="12">
        <v>1469.41</v>
      </c>
      <c r="M160" s="13" t="s">
        <v>80</v>
      </c>
      <c r="N160" s="12">
        <v>3555.91</v>
      </c>
      <c r="O160" s="13" t="s">
        <v>80</v>
      </c>
      <c r="P160" s="13" t="s">
        <v>80</v>
      </c>
      <c r="Q160" s="13" t="s">
        <v>80</v>
      </c>
      <c r="R160" s="13" t="s">
        <v>80</v>
      </c>
      <c r="S160" s="12">
        <v>815.38</v>
      </c>
      <c r="T160" s="12">
        <v>5840.7</v>
      </c>
      <c r="U160" s="12">
        <v>5392.22</v>
      </c>
      <c r="V160" s="12">
        <v>684.17</v>
      </c>
      <c r="W160" s="12">
        <v>1945.05</v>
      </c>
      <c r="X160" s="12">
        <v>305.76</v>
      </c>
      <c r="Y160" s="12">
        <v>1683.77</v>
      </c>
      <c r="Z160" s="12">
        <v>1760.73</v>
      </c>
      <c r="AA160" s="12">
        <v>1567.23</v>
      </c>
      <c r="AB160" s="12">
        <v>0.01</v>
      </c>
      <c r="AC160" s="12">
        <v>13338.94</v>
      </c>
      <c r="AD160" s="12">
        <v>2556.06</v>
      </c>
      <c r="AE160" s="12">
        <v>197.67</v>
      </c>
      <c r="AF160" s="12">
        <v>1013.75</v>
      </c>
      <c r="AG160" s="12">
        <v>5.15</v>
      </c>
      <c r="AH160" s="12">
        <v>400.93</v>
      </c>
      <c r="AI160" s="12">
        <v>1565.92</v>
      </c>
      <c r="AJ160" s="12">
        <v>575.98</v>
      </c>
      <c r="AK160" s="12">
        <v>1.22</v>
      </c>
      <c r="AL160" s="12">
        <v>6316.68</v>
      </c>
      <c r="AM160" s="12">
        <v>914.55</v>
      </c>
      <c r="AN160" s="12">
        <v>4.01</v>
      </c>
      <c r="AO160" s="12">
        <v>3598.89</v>
      </c>
      <c r="AP160" s="12">
        <v>1.93</v>
      </c>
      <c r="AQ160" s="12">
        <v>7.57</v>
      </c>
      <c r="AR160" s="12">
        <v>1.42</v>
      </c>
      <c r="AS160" s="13" t="s">
        <v>80</v>
      </c>
      <c r="AT160" s="12">
        <v>875.6</v>
      </c>
      <c r="AU160" s="12">
        <v>5403.97</v>
      </c>
      <c r="AV160" s="12">
        <v>5166.3599999999997</v>
      </c>
      <c r="AW160" s="12">
        <v>1041.8800000000001</v>
      </c>
      <c r="AX160" s="12">
        <v>2792.18</v>
      </c>
      <c r="AY160" s="12">
        <v>1008.15</v>
      </c>
      <c r="AZ160" s="12">
        <v>5453.01</v>
      </c>
      <c r="BA160" s="12">
        <v>3251.45</v>
      </c>
      <c r="BB160" s="12">
        <v>521.89</v>
      </c>
      <c r="BC160" s="12">
        <v>1.23</v>
      </c>
      <c r="BD160" s="14">
        <v>19236.150000000001</v>
      </c>
    </row>
    <row r="161" spans="1:56" s="1" customFormat="1" ht="20.149999999999999" customHeight="1">
      <c r="A161" s="83"/>
      <c r="B161" s="8" t="s">
        <v>134</v>
      </c>
      <c r="C161" s="9">
        <v>38817.160000000003</v>
      </c>
      <c r="D161" s="9">
        <v>3065.76</v>
      </c>
      <c r="E161" s="9">
        <v>4532.53</v>
      </c>
      <c r="F161" s="9">
        <v>1219.17</v>
      </c>
      <c r="G161" s="9">
        <v>1011.22</v>
      </c>
      <c r="H161" s="9">
        <v>64995.62</v>
      </c>
      <c r="I161" s="9">
        <v>44.72</v>
      </c>
      <c r="J161" s="9">
        <v>5.51</v>
      </c>
      <c r="K161" s="9">
        <v>113691.69</v>
      </c>
      <c r="L161" s="9">
        <v>12544.29</v>
      </c>
      <c r="M161" s="9">
        <v>791.8</v>
      </c>
      <c r="N161" s="9">
        <v>2898.96</v>
      </c>
      <c r="O161" s="9">
        <v>488.58</v>
      </c>
      <c r="P161" s="9">
        <v>4.26</v>
      </c>
      <c r="Q161" s="9">
        <v>13.72</v>
      </c>
      <c r="R161" s="9">
        <v>20.73</v>
      </c>
      <c r="S161" s="10" t="s">
        <v>80</v>
      </c>
      <c r="T161" s="9">
        <v>16762.34</v>
      </c>
      <c r="U161" s="9">
        <v>46302.03</v>
      </c>
      <c r="V161" s="9">
        <v>6447.8</v>
      </c>
      <c r="W161" s="9">
        <v>8108.49</v>
      </c>
      <c r="X161" s="9">
        <v>381.59</v>
      </c>
      <c r="Y161" s="9">
        <v>2142.67</v>
      </c>
      <c r="Z161" s="9">
        <v>12812.69</v>
      </c>
      <c r="AA161" s="9">
        <v>17.14</v>
      </c>
      <c r="AB161" s="9">
        <v>2230.1</v>
      </c>
      <c r="AC161" s="9">
        <v>78442.509999999995</v>
      </c>
      <c r="AD161" s="9">
        <v>9064.7099999999991</v>
      </c>
      <c r="AE161" s="9">
        <v>1723.54</v>
      </c>
      <c r="AF161" s="9">
        <v>6176.1</v>
      </c>
      <c r="AG161" s="9">
        <v>1502.84</v>
      </c>
      <c r="AH161" s="9">
        <v>953.81</v>
      </c>
      <c r="AI161" s="9">
        <v>2455.61</v>
      </c>
      <c r="AJ161" s="9">
        <v>1958.84</v>
      </c>
      <c r="AK161" s="9">
        <v>481.64</v>
      </c>
      <c r="AL161" s="9">
        <v>24317.09</v>
      </c>
      <c r="AM161" s="9">
        <v>4216.8</v>
      </c>
      <c r="AN161" s="9">
        <v>996.7</v>
      </c>
      <c r="AO161" s="9">
        <v>2980.54</v>
      </c>
      <c r="AP161" s="9">
        <v>878.28</v>
      </c>
      <c r="AQ161" s="9">
        <v>288.51</v>
      </c>
      <c r="AR161" s="9">
        <v>6030.76</v>
      </c>
      <c r="AS161" s="9">
        <v>45.63</v>
      </c>
      <c r="AT161" s="9">
        <v>189.81</v>
      </c>
      <c r="AU161" s="9">
        <v>15627.03</v>
      </c>
      <c r="AV161" s="9">
        <v>2481.4899999999998</v>
      </c>
      <c r="AW161" s="9">
        <v>3094.47</v>
      </c>
      <c r="AX161" s="9">
        <v>6006.86</v>
      </c>
      <c r="AY161" s="9">
        <v>2682.43</v>
      </c>
      <c r="AZ161" s="9">
        <v>5692.14</v>
      </c>
      <c r="BA161" s="9">
        <v>23878.92</v>
      </c>
      <c r="BB161" s="9">
        <v>7154.4</v>
      </c>
      <c r="BC161" s="9">
        <v>4722.22</v>
      </c>
      <c r="BD161" s="11">
        <v>55712.93</v>
      </c>
    </row>
    <row r="162" spans="1:56" s="1" customFormat="1" ht="20.149999999999999" customHeight="1">
      <c r="A162" s="83"/>
      <c r="B162" s="8" t="s">
        <v>135</v>
      </c>
      <c r="C162" s="12">
        <v>785.41129999999998</v>
      </c>
      <c r="D162" s="12">
        <v>334.22469999999998</v>
      </c>
      <c r="E162" s="12">
        <v>968.19299999999998</v>
      </c>
      <c r="F162" s="12">
        <v>322.12090000000001</v>
      </c>
      <c r="G162" s="12">
        <v>27.325399999999998</v>
      </c>
      <c r="H162" s="12">
        <v>52.330399999999997</v>
      </c>
      <c r="I162" s="13" t="s">
        <v>80</v>
      </c>
      <c r="J162" s="13" t="s">
        <v>80</v>
      </c>
      <c r="K162" s="12">
        <v>2489.6057000000001</v>
      </c>
      <c r="L162" s="12">
        <v>602.92510000000004</v>
      </c>
      <c r="M162" s="12">
        <v>165.6046</v>
      </c>
      <c r="N162" s="12">
        <v>258.61250000000001</v>
      </c>
      <c r="O162" s="12">
        <v>199.37029999999999</v>
      </c>
      <c r="P162" s="12">
        <v>97.762500000000003</v>
      </c>
      <c r="Q162" s="13" t="s">
        <v>80</v>
      </c>
      <c r="R162" s="13" t="s">
        <v>80</v>
      </c>
      <c r="S162" s="13" t="s">
        <v>80</v>
      </c>
      <c r="T162" s="12">
        <v>1324.2750000000001</v>
      </c>
      <c r="U162" s="12">
        <v>215.60400000000001</v>
      </c>
      <c r="V162" s="12">
        <v>188.0985</v>
      </c>
      <c r="W162" s="12">
        <v>202.67</v>
      </c>
      <c r="X162" s="12">
        <v>41.7836</v>
      </c>
      <c r="Y162" s="12">
        <v>10.4748</v>
      </c>
      <c r="Z162" s="12">
        <v>18.036300000000001</v>
      </c>
      <c r="AA162" s="13" t="s">
        <v>80</v>
      </c>
      <c r="AB162" s="12">
        <v>2.0590000000000002</v>
      </c>
      <c r="AC162" s="12">
        <v>678.72619999999995</v>
      </c>
      <c r="AD162" s="12">
        <v>627.89049999999997</v>
      </c>
      <c r="AE162" s="12">
        <v>185.5078</v>
      </c>
      <c r="AF162" s="12">
        <v>201.00479999999999</v>
      </c>
      <c r="AG162" s="12">
        <v>33.099800000000002</v>
      </c>
      <c r="AH162" s="12">
        <v>10.1541</v>
      </c>
      <c r="AI162" s="12">
        <v>6.5175000000000001</v>
      </c>
      <c r="AJ162" s="12">
        <v>1.2016</v>
      </c>
      <c r="AK162" s="12">
        <v>5.0259999999999998</v>
      </c>
      <c r="AL162" s="12">
        <v>1070.4021</v>
      </c>
      <c r="AM162" s="12">
        <v>606.38070000000005</v>
      </c>
      <c r="AN162" s="12">
        <v>165.7543</v>
      </c>
      <c r="AO162" s="12">
        <v>260.5428</v>
      </c>
      <c r="AP162" s="12">
        <v>199.58670000000001</v>
      </c>
      <c r="AQ162" s="12">
        <v>107.3062</v>
      </c>
      <c r="AR162" s="13" t="s">
        <v>80</v>
      </c>
      <c r="AS162" s="12">
        <v>1.0760000000000001</v>
      </c>
      <c r="AT162" s="12">
        <v>2.0596000000000001</v>
      </c>
      <c r="AU162" s="12">
        <v>1342.7063000000001</v>
      </c>
      <c r="AV162" s="12">
        <v>1332.0402999999999</v>
      </c>
      <c r="AW162" s="12">
        <v>454.89479999999998</v>
      </c>
      <c r="AX162" s="12">
        <v>373.8526</v>
      </c>
      <c r="AY162" s="12">
        <v>238.6078</v>
      </c>
      <c r="AZ162" s="12">
        <v>115.5407</v>
      </c>
      <c r="BA162" s="12">
        <v>277.47730000000001</v>
      </c>
      <c r="BB162" s="12">
        <v>275.41629999999998</v>
      </c>
      <c r="BC162" s="12">
        <v>114.116</v>
      </c>
      <c r="BD162" s="14">
        <v>3181.9458</v>
      </c>
    </row>
    <row r="163" spans="1:56" s="1" customFormat="1" ht="20.149999999999999" customHeight="1">
      <c r="A163" s="83"/>
      <c r="B163" s="8" t="s">
        <v>136</v>
      </c>
      <c r="C163" s="9">
        <v>1257.45</v>
      </c>
      <c r="D163" s="9">
        <v>556.47</v>
      </c>
      <c r="E163" s="9">
        <v>394.62</v>
      </c>
      <c r="F163" s="9">
        <v>56.34</v>
      </c>
      <c r="G163" s="9">
        <v>241.02</v>
      </c>
      <c r="H163" s="9">
        <v>196.34</v>
      </c>
      <c r="I163" s="10" t="s">
        <v>80</v>
      </c>
      <c r="J163" s="10" t="s">
        <v>80</v>
      </c>
      <c r="K163" s="9">
        <v>2702.24</v>
      </c>
      <c r="L163" s="9">
        <v>317.82</v>
      </c>
      <c r="M163" s="9">
        <v>91.05</v>
      </c>
      <c r="N163" s="9">
        <v>208.66</v>
      </c>
      <c r="O163" s="9">
        <v>43.33</v>
      </c>
      <c r="P163" s="9">
        <v>4.38</v>
      </c>
      <c r="Q163" s="9">
        <v>540.95000000000005</v>
      </c>
      <c r="R163" s="10" t="s">
        <v>80</v>
      </c>
      <c r="S163" s="9">
        <v>293.29000000000002</v>
      </c>
      <c r="T163" s="9">
        <v>1499.48</v>
      </c>
      <c r="U163" s="9">
        <v>1159.22</v>
      </c>
      <c r="V163" s="9">
        <v>86.5</v>
      </c>
      <c r="W163" s="9">
        <v>228.7</v>
      </c>
      <c r="X163" s="9">
        <v>14.6</v>
      </c>
      <c r="Y163" s="9">
        <v>53.24</v>
      </c>
      <c r="Z163" s="9">
        <v>150.16999999999999</v>
      </c>
      <c r="AA163" s="10" t="s">
        <v>80</v>
      </c>
      <c r="AB163" s="9">
        <v>100.74</v>
      </c>
      <c r="AC163" s="9">
        <v>1793.17</v>
      </c>
      <c r="AD163" s="9">
        <v>502.57</v>
      </c>
      <c r="AE163" s="9">
        <v>132.19</v>
      </c>
      <c r="AF163" s="9">
        <v>96.22</v>
      </c>
      <c r="AG163" s="9">
        <v>620.38</v>
      </c>
      <c r="AH163" s="9">
        <v>80.13</v>
      </c>
      <c r="AI163" s="9">
        <v>25.17</v>
      </c>
      <c r="AJ163" s="10" t="s">
        <v>80</v>
      </c>
      <c r="AK163" s="9">
        <v>0.56999999999999995</v>
      </c>
      <c r="AL163" s="9">
        <v>1457.23</v>
      </c>
      <c r="AM163" s="9">
        <v>281.77999999999997</v>
      </c>
      <c r="AN163" s="9">
        <v>97.28</v>
      </c>
      <c r="AO163" s="9">
        <v>235.17</v>
      </c>
      <c r="AP163" s="9">
        <v>54.12</v>
      </c>
      <c r="AQ163" s="9">
        <v>17.510000000000002</v>
      </c>
      <c r="AR163" s="9">
        <v>593.78</v>
      </c>
      <c r="AS163" s="10" t="s">
        <v>80</v>
      </c>
      <c r="AT163" s="9">
        <v>463.92</v>
      </c>
      <c r="AU163" s="9">
        <v>1743.56</v>
      </c>
      <c r="AV163" s="9">
        <v>843.97</v>
      </c>
      <c r="AW163" s="9">
        <v>353.25</v>
      </c>
      <c r="AX163" s="9">
        <v>602.42999999999995</v>
      </c>
      <c r="AY163" s="9">
        <v>1228.19</v>
      </c>
      <c r="AZ163" s="9">
        <v>569.30999999999995</v>
      </c>
      <c r="BA163" s="9">
        <v>133.59</v>
      </c>
      <c r="BB163" s="9">
        <v>157</v>
      </c>
      <c r="BC163" s="10" t="s">
        <v>80</v>
      </c>
      <c r="BD163" s="11">
        <v>3887.74</v>
      </c>
    </row>
    <row r="164" spans="1:56" s="1" customFormat="1" ht="20.149999999999999" customHeight="1">
      <c r="A164" s="83"/>
      <c r="B164" s="8" t="s">
        <v>137</v>
      </c>
      <c r="C164" s="12">
        <v>651.24</v>
      </c>
      <c r="D164" s="12">
        <v>61.7</v>
      </c>
      <c r="E164" s="12">
        <v>1790.17</v>
      </c>
      <c r="F164" s="12">
        <v>46.44</v>
      </c>
      <c r="G164" s="12">
        <v>153.74</v>
      </c>
      <c r="H164" s="12">
        <v>842.99</v>
      </c>
      <c r="I164" s="13" t="s">
        <v>80</v>
      </c>
      <c r="J164" s="13" t="s">
        <v>80</v>
      </c>
      <c r="K164" s="12">
        <v>3546.28</v>
      </c>
      <c r="L164" s="12">
        <v>831.36</v>
      </c>
      <c r="M164" s="12">
        <v>75</v>
      </c>
      <c r="N164" s="13" t="s">
        <v>80</v>
      </c>
      <c r="O164" s="12">
        <v>391.05</v>
      </c>
      <c r="P164" s="12">
        <v>1049.32</v>
      </c>
      <c r="Q164" s="13" t="s">
        <v>80</v>
      </c>
      <c r="R164" s="13" t="s">
        <v>80</v>
      </c>
      <c r="S164" s="13" t="s">
        <v>80</v>
      </c>
      <c r="T164" s="12">
        <v>2346.73</v>
      </c>
      <c r="U164" s="12">
        <v>5363.95</v>
      </c>
      <c r="V164" s="12">
        <v>29.47</v>
      </c>
      <c r="W164" s="12">
        <v>160.13999999999999</v>
      </c>
      <c r="X164" s="12">
        <v>117.41</v>
      </c>
      <c r="Y164" s="12">
        <v>342.45</v>
      </c>
      <c r="Z164" s="12">
        <v>107.25</v>
      </c>
      <c r="AA164" s="13" t="s">
        <v>80</v>
      </c>
      <c r="AB164" s="12">
        <v>0.74</v>
      </c>
      <c r="AC164" s="12">
        <v>6121.41</v>
      </c>
      <c r="AD164" s="12">
        <v>444.27</v>
      </c>
      <c r="AE164" s="12">
        <v>0.16</v>
      </c>
      <c r="AF164" s="12">
        <v>353.98</v>
      </c>
      <c r="AG164" s="12">
        <v>156.41999999999999</v>
      </c>
      <c r="AH164" s="12">
        <v>0.04</v>
      </c>
      <c r="AI164" s="13" t="s">
        <v>80</v>
      </c>
      <c r="AJ164" s="13" t="s">
        <v>80</v>
      </c>
      <c r="AK164" s="12">
        <v>45.64</v>
      </c>
      <c r="AL164" s="12">
        <v>1000.51</v>
      </c>
      <c r="AM164" s="12">
        <v>10.06</v>
      </c>
      <c r="AN164" s="12">
        <v>0.65</v>
      </c>
      <c r="AO164" s="12">
        <v>0.28000000000000003</v>
      </c>
      <c r="AP164" s="12">
        <v>393.49</v>
      </c>
      <c r="AQ164" s="12">
        <v>1066.1099999999999</v>
      </c>
      <c r="AR164" s="12">
        <v>652.04999999999995</v>
      </c>
      <c r="AS164" s="13" t="s">
        <v>80</v>
      </c>
      <c r="AT164" s="13" t="s">
        <v>80</v>
      </c>
      <c r="AU164" s="12">
        <v>2122.64</v>
      </c>
      <c r="AV164" s="13" t="s">
        <v>80</v>
      </c>
      <c r="AW164" s="12">
        <v>40</v>
      </c>
      <c r="AX164" s="12">
        <v>353.55</v>
      </c>
      <c r="AY164" s="12">
        <v>476.42</v>
      </c>
      <c r="AZ164" s="13" t="s">
        <v>80</v>
      </c>
      <c r="BA164" s="12">
        <v>453.45</v>
      </c>
      <c r="BB164" s="13" t="s">
        <v>80</v>
      </c>
      <c r="BC164" s="13" t="s">
        <v>80</v>
      </c>
      <c r="BD164" s="14">
        <v>1323.42</v>
      </c>
    </row>
    <row r="165" spans="1:56" s="1" customFormat="1" ht="20.149999999999999" customHeight="1">
      <c r="A165" s="83"/>
      <c r="B165" s="8" t="s">
        <v>138</v>
      </c>
      <c r="C165" s="9">
        <v>148.16999999999999</v>
      </c>
      <c r="D165" s="9">
        <v>7.75</v>
      </c>
      <c r="E165" s="9">
        <v>50.44</v>
      </c>
      <c r="F165" s="9">
        <v>17.46</v>
      </c>
      <c r="G165" s="9">
        <v>6.83</v>
      </c>
      <c r="H165" s="9">
        <v>172.63</v>
      </c>
      <c r="I165" s="9">
        <v>0.04</v>
      </c>
      <c r="J165" s="10" t="s">
        <v>80</v>
      </c>
      <c r="K165" s="9">
        <v>403.32</v>
      </c>
      <c r="L165" s="9">
        <v>14.04</v>
      </c>
      <c r="M165" s="9">
        <v>6.19</v>
      </c>
      <c r="N165" s="9">
        <v>34.31</v>
      </c>
      <c r="O165" s="9">
        <v>40.020000000000003</v>
      </c>
      <c r="P165" s="10" t="s">
        <v>80</v>
      </c>
      <c r="Q165" s="10" t="s">
        <v>80</v>
      </c>
      <c r="R165" s="10" t="s">
        <v>80</v>
      </c>
      <c r="S165" s="10" t="s">
        <v>80</v>
      </c>
      <c r="T165" s="9">
        <v>94.56</v>
      </c>
      <c r="U165" s="9">
        <v>35.159999999999997</v>
      </c>
      <c r="V165" s="9">
        <v>5.09</v>
      </c>
      <c r="W165" s="9">
        <v>34.49</v>
      </c>
      <c r="X165" s="9">
        <v>24.42</v>
      </c>
      <c r="Y165" s="10" t="s">
        <v>80</v>
      </c>
      <c r="Z165" s="9">
        <v>30.58</v>
      </c>
      <c r="AA165" s="9">
        <v>20.52</v>
      </c>
      <c r="AB165" s="9">
        <v>9.6999999999999993</v>
      </c>
      <c r="AC165" s="9">
        <v>159.96</v>
      </c>
      <c r="AD165" s="9">
        <v>10.57</v>
      </c>
      <c r="AE165" s="9">
        <v>8.92</v>
      </c>
      <c r="AF165" s="9">
        <v>38.65</v>
      </c>
      <c r="AG165" s="9">
        <v>42.94</v>
      </c>
      <c r="AH165" s="10" t="s">
        <v>80</v>
      </c>
      <c r="AI165" s="10" t="s">
        <v>80</v>
      </c>
      <c r="AJ165" s="10" t="s">
        <v>80</v>
      </c>
      <c r="AK165" s="9">
        <v>13.04</v>
      </c>
      <c r="AL165" s="9">
        <v>114.12</v>
      </c>
      <c r="AM165" s="9">
        <v>14.74</v>
      </c>
      <c r="AN165" s="9">
        <v>6.19</v>
      </c>
      <c r="AO165" s="9">
        <v>34.31</v>
      </c>
      <c r="AP165" s="9">
        <v>40.020000000000003</v>
      </c>
      <c r="AQ165" s="10" t="s">
        <v>80</v>
      </c>
      <c r="AR165" s="10" t="s">
        <v>80</v>
      </c>
      <c r="AS165" s="10" t="s">
        <v>80</v>
      </c>
      <c r="AT165" s="10" t="s">
        <v>80</v>
      </c>
      <c r="AU165" s="9">
        <v>95.26</v>
      </c>
      <c r="AV165" s="9">
        <v>103.09</v>
      </c>
      <c r="AW165" s="9">
        <v>81.22</v>
      </c>
      <c r="AX165" s="9">
        <v>134.03</v>
      </c>
      <c r="AY165" s="9">
        <v>109.49</v>
      </c>
      <c r="AZ165" s="10" t="s">
        <v>80</v>
      </c>
      <c r="BA165" s="9">
        <v>45.04</v>
      </c>
      <c r="BB165" s="9">
        <v>0.32</v>
      </c>
      <c r="BC165" s="9">
        <v>0.4</v>
      </c>
      <c r="BD165" s="11">
        <v>473.59</v>
      </c>
    </row>
    <row r="166" spans="1:56" s="1" customFormat="1" ht="20.149999999999999" customHeight="1">
      <c r="A166" s="83"/>
      <c r="B166" s="8" t="s">
        <v>139</v>
      </c>
      <c r="C166" s="12">
        <v>8627.6836000000003</v>
      </c>
      <c r="D166" s="12">
        <v>3421.114</v>
      </c>
      <c r="E166" s="12">
        <v>5294.3545999999997</v>
      </c>
      <c r="F166" s="12">
        <v>4070.2134999999998</v>
      </c>
      <c r="G166" s="12">
        <v>2209.2357000000002</v>
      </c>
      <c r="H166" s="12">
        <v>2988.3885</v>
      </c>
      <c r="I166" s="12">
        <v>2507.4694</v>
      </c>
      <c r="J166" s="12">
        <v>103.1985</v>
      </c>
      <c r="K166" s="12">
        <v>29221.657800000001</v>
      </c>
      <c r="L166" s="12">
        <v>4504.5402000000004</v>
      </c>
      <c r="M166" s="12">
        <v>1290.1938</v>
      </c>
      <c r="N166" s="12">
        <v>950.47979999999995</v>
      </c>
      <c r="O166" s="12">
        <v>160.423</v>
      </c>
      <c r="P166" s="13" t="s">
        <v>80</v>
      </c>
      <c r="Q166" s="13" t="s">
        <v>80</v>
      </c>
      <c r="R166" s="13" t="s">
        <v>80</v>
      </c>
      <c r="S166" s="12">
        <v>1694.55</v>
      </c>
      <c r="T166" s="12">
        <v>8600.1867999999995</v>
      </c>
      <c r="U166" s="12">
        <v>9202.3003000000008</v>
      </c>
      <c r="V166" s="12">
        <v>519.84199999999998</v>
      </c>
      <c r="W166" s="12">
        <v>1280.5193999999999</v>
      </c>
      <c r="X166" s="12">
        <v>806.7826</v>
      </c>
      <c r="Y166" s="12">
        <v>978.2328</v>
      </c>
      <c r="Z166" s="12">
        <v>1103.6415</v>
      </c>
      <c r="AA166" s="12">
        <v>542.23289999999997</v>
      </c>
      <c r="AB166" s="12">
        <v>3364.1302999999998</v>
      </c>
      <c r="AC166" s="12">
        <v>17797.681799999998</v>
      </c>
      <c r="AD166" s="12">
        <v>578.53599999999994</v>
      </c>
      <c r="AE166" s="12">
        <v>2.0499000000000001</v>
      </c>
      <c r="AF166" s="12">
        <v>3.7845</v>
      </c>
      <c r="AG166" s="12">
        <v>174.6739</v>
      </c>
      <c r="AH166" s="12">
        <v>0.7702</v>
      </c>
      <c r="AI166" s="12">
        <v>489.18759999999997</v>
      </c>
      <c r="AJ166" s="12">
        <v>2476.8769000000002</v>
      </c>
      <c r="AK166" s="12">
        <v>76.988100000000003</v>
      </c>
      <c r="AL166" s="12">
        <v>3802.8670999999999</v>
      </c>
      <c r="AM166" s="12">
        <v>1151.5300999999999</v>
      </c>
      <c r="AN166" s="12">
        <v>1478.2086999999999</v>
      </c>
      <c r="AO166" s="12">
        <v>1253.3347000000001</v>
      </c>
      <c r="AP166" s="12">
        <v>474.67360000000002</v>
      </c>
      <c r="AQ166" s="12">
        <v>18.1479</v>
      </c>
      <c r="AR166" s="12">
        <v>15.9491</v>
      </c>
      <c r="AS166" s="12">
        <v>36.345700000000001</v>
      </c>
      <c r="AT166" s="12">
        <v>1694.55</v>
      </c>
      <c r="AU166" s="12">
        <v>6122.7398000000003</v>
      </c>
      <c r="AV166" s="12">
        <v>2954.4508999999998</v>
      </c>
      <c r="AW166" s="12">
        <v>2685.7671999999998</v>
      </c>
      <c r="AX166" s="12">
        <v>2147.6176999999998</v>
      </c>
      <c r="AY166" s="12">
        <v>3372.6896000000002</v>
      </c>
      <c r="AZ166" s="12">
        <v>1275.4996000000001</v>
      </c>
      <c r="BA166" s="12">
        <v>2157.9276</v>
      </c>
      <c r="BB166" s="12">
        <v>264.54989999999998</v>
      </c>
      <c r="BC166" s="12">
        <v>3008.5540999999998</v>
      </c>
      <c r="BD166" s="14">
        <v>17867.0566</v>
      </c>
    </row>
    <row r="167" spans="1:56" s="1" customFormat="1" ht="20.149999999999999" customHeight="1">
      <c r="A167" s="83"/>
      <c r="B167" s="8" t="s">
        <v>140</v>
      </c>
      <c r="C167" s="9">
        <v>9276.6864000000005</v>
      </c>
      <c r="D167" s="9">
        <v>2459.1359000000002</v>
      </c>
      <c r="E167" s="9">
        <v>4936.2737999999999</v>
      </c>
      <c r="F167" s="9">
        <v>3385.6511</v>
      </c>
      <c r="G167" s="9">
        <v>4002.8357000000001</v>
      </c>
      <c r="H167" s="9">
        <v>20638.444100000001</v>
      </c>
      <c r="I167" s="9">
        <v>2659.4097000000002</v>
      </c>
      <c r="J167" s="10" t="s">
        <v>80</v>
      </c>
      <c r="K167" s="9">
        <v>47358.436699999998</v>
      </c>
      <c r="L167" s="9">
        <v>2903.491</v>
      </c>
      <c r="M167" s="9">
        <v>1033.175</v>
      </c>
      <c r="N167" s="9">
        <v>1779.5563</v>
      </c>
      <c r="O167" s="9">
        <v>2111.1</v>
      </c>
      <c r="P167" s="9">
        <v>1781.0374999999999</v>
      </c>
      <c r="Q167" s="9">
        <v>300</v>
      </c>
      <c r="R167" s="9">
        <v>850</v>
      </c>
      <c r="S167" s="10" t="s">
        <v>80</v>
      </c>
      <c r="T167" s="9">
        <v>10758.3598</v>
      </c>
      <c r="U167" s="9">
        <v>10517.4298</v>
      </c>
      <c r="V167" s="9">
        <v>400.94119999999998</v>
      </c>
      <c r="W167" s="9">
        <v>700.36760000000004</v>
      </c>
      <c r="X167" s="9">
        <v>530.45630000000006</v>
      </c>
      <c r="Y167" s="9">
        <v>676.26790000000005</v>
      </c>
      <c r="Z167" s="9">
        <v>4000.7637</v>
      </c>
      <c r="AA167" s="9">
        <v>950.58029999999997</v>
      </c>
      <c r="AB167" s="9">
        <v>1244.346</v>
      </c>
      <c r="AC167" s="9">
        <v>19021.1528</v>
      </c>
      <c r="AD167" s="9">
        <v>3352.4367999999999</v>
      </c>
      <c r="AE167" s="9">
        <v>2571.0803000000001</v>
      </c>
      <c r="AF167" s="9">
        <v>474.67309999999998</v>
      </c>
      <c r="AG167" s="9">
        <v>200.9659</v>
      </c>
      <c r="AH167" s="10" t="s">
        <v>80</v>
      </c>
      <c r="AI167" s="10" t="s">
        <v>80</v>
      </c>
      <c r="AJ167" s="10" t="s">
        <v>80</v>
      </c>
      <c r="AK167" s="9">
        <v>221.00450000000001</v>
      </c>
      <c r="AL167" s="9">
        <v>6820.1606000000002</v>
      </c>
      <c r="AM167" s="9">
        <v>1330.4456</v>
      </c>
      <c r="AN167" s="9">
        <v>977.625</v>
      </c>
      <c r="AO167" s="9">
        <v>1668.4563000000001</v>
      </c>
      <c r="AP167" s="10" t="s">
        <v>80</v>
      </c>
      <c r="AQ167" s="9">
        <v>1076.8824999999999</v>
      </c>
      <c r="AR167" s="9">
        <v>1867.4193</v>
      </c>
      <c r="AS167" s="10" t="s">
        <v>80</v>
      </c>
      <c r="AT167" s="9">
        <v>296.54730000000001</v>
      </c>
      <c r="AU167" s="9">
        <v>7217.3760000000002</v>
      </c>
      <c r="AV167" s="9">
        <v>5726.0528999999997</v>
      </c>
      <c r="AW167" s="9">
        <v>6105.8822</v>
      </c>
      <c r="AX167" s="9">
        <v>4861.4399000000003</v>
      </c>
      <c r="AY167" s="9">
        <v>2924.1994</v>
      </c>
      <c r="AZ167" s="9">
        <v>873.64890000000003</v>
      </c>
      <c r="BA167" s="9">
        <v>8965.8405999999995</v>
      </c>
      <c r="BB167" s="9">
        <v>2478.4009000000001</v>
      </c>
      <c r="BC167" s="9">
        <v>7311.9915000000001</v>
      </c>
      <c r="BD167" s="11">
        <v>39247.456299999998</v>
      </c>
    </row>
    <row r="168" spans="1:56" s="1" customFormat="1" ht="20.149999999999999" customHeight="1">
      <c r="A168" s="83"/>
      <c r="B168" s="8" t="s">
        <v>141</v>
      </c>
      <c r="C168" s="12">
        <v>37.926499999999997</v>
      </c>
      <c r="D168" s="12">
        <v>7.5220000000000002</v>
      </c>
      <c r="E168" s="12">
        <v>58.006799999999998</v>
      </c>
      <c r="F168" s="12">
        <v>92.995800000000003</v>
      </c>
      <c r="G168" s="12">
        <v>106.8035</v>
      </c>
      <c r="H168" s="12">
        <v>390.03789999999998</v>
      </c>
      <c r="I168" s="12">
        <v>37.8384</v>
      </c>
      <c r="J168" s="12">
        <v>10.6784</v>
      </c>
      <c r="K168" s="12">
        <v>741.80930000000001</v>
      </c>
      <c r="L168" s="12">
        <v>43.897799999999997</v>
      </c>
      <c r="M168" s="12">
        <v>42.5608</v>
      </c>
      <c r="N168" s="13" t="s">
        <v>80</v>
      </c>
      <c r="O168" s="13" t="s">
        <v>80</v>
      </c>
      <c r="P168" s="13" t="s">
        <v>80</v>
      </c>
      <c r="Q168" s="13" t="s">
        <v>80</v>
      </c>
      <c r="R168" s="13" t="s">
        <v>80</v>
      </c>
      <c r="S168" s="13" t="s">
        <v>80</v>
      </c>
      <c r="T168" s="12">
        <v>86.458600000000004</v>
      </c>
      <c r="U168" s="12">
        <v>51.133099999999999</v>
      </c>
      <c r="V168" s="12">
        <v>1.3655999999999999</v>
      </c>
      <c r="W168" s="12">
        <v>10.5307</v>
      </c>
      <c r="X168" s="12">
        <v>16.8828</v>
      </c>
      <c r="Y168" s="12">
        <v>19.389399999999998</v>
      </c>
      <c r="Z168" s="12">
        <v>70.808700000000002</v>
      </c>
      <c r="AA168" s="12">
        <v>6.8693</v>
      </c>
      <c r="AB168" s="12">
        <v>1.9386000000000001</v>
      </c>
      <c r="AC168" s="12">
        <v>178.91820000000001</v>
      </c>
      <c r="AD168" s="12">
        <v>161.48390000000001</v>
      </c>
      <c r="AE168" s="12">
        <v>13.1717</v>
      </c>
      <c r="AF168" s="12">
        <v>74.833399999999997</v>
      </c>
      <c r="AG168" s="12">
        <v>63.9161</v>
      </c>
      <c r="AH168" s="13" t="s">
        <v>80</v>
      </c>
      <c r="AI168" s="13" t="s">
        <v>80</v>
      </c>
      <c r="AJ168" s="13" t="s">
        <v>80</v>
      </c>
      <c r="AK168" s="12">
        <v>6.5175000000000001</v>
      </c>
      <c r="AL168" s="12">
        <v>319.92259999999999</v>
      </c>
      <c r="AM168" s="12">
        <v>0.90080000000000005</v>
      </c>
      <c r="AN168" s="12">
        <v>34.230899999999998</v>
      </c>
      <c r="AO168" s="12">
        <v>22.95</v>
      </c>
      <c r="AP168" s="12">
        <v>9.8401999999999994</v>
      </c>
      <c r="AQ168" s="12">
        <v>24.530200000000001</v>
      </c>
      <c r="AR168" s="12">
        <v>3.0663999999999998</v>
      </c>
      <c r="AS168" s="12">
        <v>3.6551</v>
      </c>
      <c r="AT168" s="13" t="s">
        <v>80</v>
      </c>
      <c r="AU168" s="12">
        <v>99.173599999999993</v>
      </c>
      <c r="AV168" s="12">
        <v>40.514699999999998</v>
      </c>
      <c r="AW168" s="12">
        <v>123.1541</v>
      </c>
      <c r="AX168" s="12">
        <v>147.71690000000001</v>
      </c>
      <c r="AY168" s="12">
        <v>134.36930000000001</v>
      </c>
      <c r="AZ168" s="12">
        <v>155.7663</v>
      </c>
      <c r="BA168" s="12">
        <v>41.835999999999999</v>
      </c>
      <c r="BB168" s="12">
        <v>6.8693999999999997</v>
      </c>
      <c r="BC168" s="12">
        <v>0.9819</v>
      </c>
      <c r="BD168" s="14">
        <v>651.20860000000005</v>
      </c>
    </row>
    <row r="169" spans="1:56" s="1" customFormat="1" ht="20.149999999999999" customHeight="1">
      <c r="A169" s="83"/>
      <c r="B169" s="8" t="s">
        <v>142</v>
      </c>
      <c r="C169" s="9">
        <v>8.8097999999999992</v>
      </c>
      <c r="D169" s="10" t="s">
        <v>80</v>
      </c>
      <c r="E169" s="10" t="s">
        <v>80</v>
      </c>
      <c r="F169" s="10" t="s">
        <v>80</v>
      </c>
      <c r="G169" s="9">
        <v>25.901599999999998</v>
      </c>
      <c r="H169" s="9">
        <v>56.634700000000002</v>
      </c>
      <c r="I169" s="10" t="s">
        <v>80</v>
      </c>
      <c r="J169" s="10" t="s">
        <v>80</v>
      </c>
      <c r="K169" s="9">
        <v>91.346100000000007</v>
      </c>
      <c r="L169" s="9">
        <v>58</v>
      </c>
      <c r="M169" s="9">
        <v>58</v>
      </c>
      <c r="N169" s="9">
        <v>58.592399999999998</v>
      </c>
      <c r="O169" s="9">
        <v>122.1379</v>
      </c>
      <c r="P169" s="10" t="s">
        <v>80</v>
      </c>
      <c r="Q169" s="10" t="s">
        <v>80</v>
      </c>
      <c r="R169" s="10" t="s">
        <v>80</v>
      </c>
      <c r="S169" s="10" t="s">
        <v>80</v>
      </c>
      <c r="T169" s="9">
        <v>296.7303</v>
      </c>
      <c r="U169" s="9">
        <v>161.7587</v>
      </c>
      <c r="V169" s="9">
        <v>58.201700000000002</v>
      </c>
      <c r="W169" s="9">
        <v>1.0703</v>
      </c>
      <c r="X169" s="9">
        <v>58.148899999999998</v>
      </c>
      <c r="Y169" s="9">
        <v>4.9915000000000003</v>
      </c>
      <c r="Z169" s="9">
        <v>9.7080000000000002</v>
      </c>
      <c r="AA169" s="10" t="s">
        <v>80</v>
      </c>
      <c r="AB169" s="9">
        <v>3.5457000000000001</v>
      </c>
      <c r="AC169" s="9">
        <v>297.4248</v>
      </c>
      <c r="AD169" s="9">
        <v>1.1116999999999999</v>
      </c>
      <c r="AE169" s="9">
        <v>0.3911</v>
      </c>
      <c r="AF169" s="9">
        <v>59.295499999999997</v>
      </c>
      <c r="AG169" s="9">
        <v>122.203</v>
      </c>
      <c r="AH169" s="10" t="s">
        <v>80</v>
      </c>
      <c r="AI169" s="10" t="s">
        <v>80</v>
      </c>
      <c r="AJ169" s="10" t="s">
        <v>80</v>
      </c>
      <c r="AK169" s="9">
        <v>6.5175000000000001</v>
      </c>
      <c r="AL169" s="9">
        <v>189.5188</v>
      </c>
      <c r="AM169" s="10" t="s">
        <v>80</v>
      </c>
      <c r="AN169" s="10" t="s">
        <v>80</v>
      </c>
      <c r="AO169" s="9">
        <v>58.860999999999997</v>
      </c>
      <c r="AP169" s="9">
        <v>122.39870000000001</v>
      </c>
      <c r="AQ169" s="10" t="s">
        <v>80</v>
      </c>
      <c r="AR169" s="10" t="s">
        <v>80</v>
      </c>
      <c r="AS169" s="10" t="s">
        <v>80</v>
      </c>
      <c r="AT169" s="10" t="s">
        <v>80</v>
      </c>
      <c r="AU169" s="9">
        <v>181.25970000000001</v>
      </c>
      <c r="AV169" s="9">
        <v>59.744300000000003</v>
      </c>
      <c r="AW169" s="9">
        <v>109.28619999999999</v>
      </c>
      <c r="AX169" s="9">
        <v>257.4479</v>
      </c>
      <c r="AY169" s="9">
        <v>139.352</v>
      </c>
      <c r="AZ169" s="9">
        <v>6.2840999999999996</v>
      </c>
      <c r="BA169" s="9">
        <v>3.9830000000000001</v>
      </c>
      <c r="BB169" s="9">
        <v>2.1749999999999998</v>
      </c>
      <c r="BC169" s="10" t="s">
        <v>80</v>
      </c>
      <c r="BD169" s="11">
        <v>578.27250000000004</v>
      </c>
    </row>
    <row r="170" spans="1:56" s="1" customFormat="1" ht="20.149999999999999" customHeight="1">
      <c r="A170" s="83"/>
      <c r="B170" s="8" t="s">
        <v>143</v>
      </c>
      <c r="C170" s="13" t="s">
        <v>80</v>
      </c>
      <c r="D170" s="13" t="s">
        <v>80</v>
      </c>
      <c r="E170" s="13" t="s">
        <v>80</v>
      </c>
      <c r="F170" s="13" t="s">
        <v>80</v>
      </c>
      <c r="G170" s="13" t="s">
        <v>80</v>
      </c>
      <c r="H170" s="13" t="s">
        <v>80</v>
      </c>
      <c r="I170" s="13" t="s">
        <v>80</v>
      </c>
      <c r="J170" s="13" t="s">
        <v>80</v>
      </c>
      <c r="K170" s="13" t="s">
        <v>80</v>
      </c>
      <c r="L170" s="12">
        <v>51</v>
      </c>
      <c r="M170" s="13" t="s">
        <v>80</v>
      </c>
      <c r="N170" s="13" t="s">
        <v>80</v>
      </c>
      <c r="O170" s="13" t="s">
        <v>80</v>
      </c>
      <c r="P170" s="13" t="s">
        <v>80</v>
      </c>
      <c r="Q170" s="13" t="s">
        <v>80</v>
      </c>
      <c r="R170" s="13" t="s">
        <v>80</v>
      </c>
      <c r="S170" s="13" t="s">
        <v>80</v>
      </c>
      <c r="T170" s="12">
        <v>51</v>
      </c>
      <c r="U170" s="12">
        <v>1245.0798</v>
      </c>
      <c r="V170" s="12">
        <v>119.4953</v>
      </c>
      <c r="W170" s="13" t="s">
        <v>80</v>
      </c>
      <c r="X170" s="13" t="s">
        <v>80</v>
      </c>
      <c r="Y170" s="13" t="s">
        <v>80</v>
      </c>
      <c r="Z170" s="12">
        <v>0.3755</v>
      </c>
      <c r="AA170" s="12">
        <v>0.28389999999999999</v>
      </c>
      <c r="AB170" s="13" t="s">
        <v>80</v>
      </c>
      <c r="AC170" s="12">
        <v>1365.2345</v>
      </c>
      <c r="AD170" s="12">
        <v>0.17710000000000001</v>
      </c>
      <c r="AE170" s="13" t="s">
        <v>80</v>
      </c>
      <c r="AF170" s="13" t="s">
        <v>80</v>
      </c>
      <c r="AG170" s="13" t="s">
        <v>80</v>
      </c>
      <c r="AH170" s="13" t="s">
        <v>80</v>
      </c>
      <c r="AI170" s="13" t="s">
        <v>80</v>
      </c>
      <c r="AJ170" s="13" t="s">
        <v>80</v>
      </c>
      <c r="AK170" s="12">
        <v>6.5175000000000001</v>
      </c>
      <c r="AL170" s="12">
        <v>6.6946000000000003</v>
      </c>
      <c r="AM170" s="13" t="s">
        <v>80</v>
      </c>
      <c r="AN170" s="13" t="s">
        <v>80</v>
      </c>
      <c r="AO170" s="13" t="s">
        <v>80</v>
      </c>
      <c r="AP170" s="13" t="s">
        <v>80</v>
      </c>
      <c r="AQ170" s="13" t="s">
        <v>80</v>
      </c>
      <c r="AR170" s="13" t="s">
        <v>80</v>
      </c>
      <c r="AS170" s="13" t="s">
        <v>80</v>
      </c>
      <c r="AT170" s="13" t="s">
        <v>80</v>
      </c>
      <c r="AU170" s="13" t="s">
        <v>80</v>
      </c>
      <c r="AV170" s="13" t="s">
        <v>80</v>
      </c>
      <c r="AW170" s="13" t="s">
        <v>80</v>
      </c>
      <c r="AX170" s="13" t="s">
        <v>80</v>
      </c>
      <c r="AY170" s="13" t="s">
        <v>80</v>
      </c>
      <c r="AZ170" s="13" t="s">
        <v>80</v>
      </c>
      <c r="BA170" s="13" t="s">
        <v>80</v>
      </c>
      <c r="BB170" s="13" t="s">
        <v>80</v>
      </c>
      <c r="BC170" s="13" t="s">
        <v>80</v>
      </c>
      <c r="BD170" s="23" t="s">
        <v>80</v>
      </c>
    </row>
    <row r="171" spans="1:56" s="1" customFormat="1" ht="20.149999999999999" customHeight="1">
      <c r="A171" s="83"/>
      <c r="B171" s="8" t="s">
        <v>144</v>
      </c>
      <c r="C171" s="9">
        <v>1.4212</v>
      </c>
      <c r="D171" s="9">
        <v>1.8206</v>
      </c>
      <c r="E171" s="9">
        <v>116.90389999999999</v>
      </c>
      <c r="F171" s="9">
        <v>147.43109999999999</v>
      </c>
      <c r="G171" s="9">
        <v>142.72739999999999</v>
      </c>
      <c r="H171" s="9">
        <v>25.227900000000002</v>
      </c>
      <c r="I171" s="10" t="s">
        <v>80</v>
      </c>
      <c r="J171" s="10" t="s">
        <v>80</v>
      </c>
      <c r="K171" s="9">
        <v>435.53210000000001</v>
      </c>
      <c r="L171" s="9">
        <v>190.1157</v>
      </c>
      <c r="M171" s="10" t="s">
        <v>80</v>
      </c>
      <c r="N171" s="9">
        <v>244.9837</v>
      </c>
      <c r="O171" s="9">
        <v>3.6236999999999999</v>
      </c>
      <c r="P171" s="10" t="s">
        <v>80</v>
      </c>
      <c r="Q171" s="10" t="s">
        <v>80</v>
      </c>
      <c r="R171" s="10" t="s">
        <v>80</v>
      </c>
      <c r="S171" s="10" t="s">
        <v>80</v>
      </c>
      <c r="T171" s="9">
        <v>438.72309999999999</v>
      </c>
      <c r="U171" s="9">
        <v>187.2662</v>
      </c>
      <c r="V171" s="9">
        <v>0.32140000000000002</v>
      </c>
      <c r="W171" s="9">
        <v>147.5838</v>
      </c>
      <c r="X171" s="9">
        <v>94.500500000000002</v>
      </c>
      <c r="Y171" s="9">
        <v>188.70419999999999</v>
      </c>
      <c r="Z171" s="9">
        <v>222.50370000000001</v>
      </c>
      <c r="AA171" s="9">
        <v>0.44990000000000002</v>
      </c>
      <c r="AB171" s="9">
        <v>0.76859999999999995</v>
      </c>
      <c r="AC171" s="9">
        <v>842.09829999999999</v>
      </c>
      <c r="AD171" s="9">
        <v>43.302999999999997</v>
      </c>
      <c r="AE171" s="9">
        <v>63.666699999999999</v>
      </c>
      <c r="AF171" s="9">
        <v>22.221299999999999</v>
      </c>
      <c r="AG171" s="9">
        <v>3.6353</v>
      </c>
      <c r="AH171" s="9">
        <v>7.0712999999999999</v>
      </c>
      <c r="AI171" s="10" t="s">
        <v>80</v>
      </c>
      <c r="AJ171" s="10" t="s">
        <v>80</v>
      </c>
      <c r="AK171" s="10" t="s">
        <v>80</v>
      </c>
      <c r="AL171" s="9">
        <v>139.89760000000001</v>
      </c>
      <c r="AM171" s="9">
        <v>12.2967</v>
      </c>
      <c r="AN171" s="9">
        <v>7.6700000000000004E-2</v>
      </c>
      <c r="AO171" s="9">
        <v>120.6718</v>
      </c>
      <c r="AP171" s="9">
        <v>4.1322000000000001</v>
      </c>
      <c r="AQ171" s="10" t="s">
        <v>80</v>
      </c>
      <c r="AR171" s="9">
        <v>2.7202000000000002</v>
      </c>
      <c r="AS171" s="10" t="s">
        <v>80</v>
      </c>
      <c r="AT171" s="10" t="s">
        <v>80</v>
      </c>
      <c r="AU171" s="9">
        <v>139.89760000000001</v>
      </c>
      <c r="AV171" s="9">
        <v>98.236099999999993</v>
      </c>
      <c r="AW171" s="9">
        <v>3.9037000000000002</v>
      </c>
      <c r="AX171" s="9">
        <v>108.53660000000001</v>
      </c>
      <c r="AY171" s="9">
        <v>3.6353</v>
      </c>
      <c r="AZ171" s="9">
        <v>1.6868000000000001</v>
      </c>
      <c r="BA171" s="9">
        <v>9.4999999999999998E-3</v>
      </c>
      <c r="BB171" s="10" t="s">
        <v>80</v>
      </c>
      <c r="BC171" s="10" t="s">
        <v>80</v>
      </c>
      <c r="BD171" s="11">
        <v>216.00800000000001</v>
      </c>
    </row>
    <row r="172" spans="1:56" s="1" customFormat="1" ht="20.149999999999999" customHeight="1">
      <c r="A172" s="83"/>
      <c r="B172" s="8" t="s">
        <v>145</v>
      </c>
      <c r="C172" s="12">
        <v>25494.955999999998</v>
      </c>
      <c r="D172" s="12">
        <v>6601.7203</v>
      </c>
      <c r="E172" s="12">
        <v>14615.409</v>
      </c>
      <c r="F172" s="12">
        <v>4322.1513999999997</v>
      </c>
      <c r="G172" s="12">
        <v>5617.5069000000003</v>
      </c>
      <c r="H172" s="12">
        <v>3974.2705000000001</v>
      </c>
      <c r="I172" s="12">
        <v>31485.0579</v>
      </c>
      <c r="J172" s="12">
        <v>58.224299999999999</v>
      </c>
      <c r="K172" s="12">
        <v>92169.296300000002</v>
      </c>
      <c r="L172" s="12">
        <v>13919.0975</v>
      </c>
      <c r="M172" s="12">
        <v>3000</v>
      </c>
      <c r="N172" s="13" t="s">
        <v>80</v>
      </c>
      <c r="O172" s="13" t="s">
        <v>80</v>
      </c>
      <c r="P172" s="12">
        <v>2063.3548999999998</v>
      </c>
      <c r="Q172" s="12">
        <v>1892.3115</v>
      </c>
      <c r="R172" s="13" t="s">
        <v>80</v>
      </c>
      <c r="S172" s="13" t="s">
        <v>80</v>
      </c>
      <c r="T172" s="12">
        <v>20874.763900000002</v>
      </c>
      <c r="U172" s="12">
        <v>21983.044099999999</v>
      </c>
      <c r="V172" s="12">
        <v>8392.3598000000002</v>
      </c>
      <c r="W172" s="12">
        <v>3429.2982999999999</v>
      </c>
      <c r="X172" s="12">
        <v>3663.2618000000002</v>
      </c>
      <c r="Y172" s="12">
        <v>4314.8990999999996</v>
      </c>
      <c r="Z172" s="12">
        <v>5803.5171</v>
      </c>
      <c r="AA172" s="12">
        <v>2753.5727999999999</v>
      </c>
      <c r="AB172" s="12">
        <v>6088.6979000000001</v>
      </c>
      <c r="AC172" s="12">
        <v>56428.650900000001</v>
      </c>
      <c r="AD172" s="12">
        <v>11445.8316</v>
      </c>
      <c r="AE172" s="12">
        <v>748.38810000000001</v>
      </c>
      <c r="AF172" s="12">
        <v>1369.2035000000001</v>
      </c>
      <c r="AG172" s="12">
        <v>1142.5165</v>
      </c>
      <c r="AH172" s="12">
        <v>996.46579999999994</v>
      </c>
      <c r="AI172" s="12">
        <v>3191.1383000000001</v>
      </c>
      <c r="AJ172" s="12">
        <v>1091.3809000000001</v>
      </c>
      <c r="AK172" s="12">
        <v>327.33150000000001</v>
      </c>
      <c r="AL172" s="12">
        <v>20312.2562</v>
      </c>
      <c r="AM172" s="12">
        <v>1374.4434000000001</v>
      </c>
      <c r="AN172" s="12">
        <v>97.847899999999996</v>
      </c>
      <c r="AO172" s="12">
        <v>678.94140000000004</v>
      </c>
      <c r="AP172" s="12">
        <v>359.06569999999999</v>
      </c>
      <c r="AQ172" s="12">
        <v>2748.1015000000002</v>
      </c>
      <c r="AR172" s="12">
        <v>2860.7375000000002</v>
      </c>
      <c r="AS172" s="12">
        <v>3937.3888000000002</v>
      </c>
      <c r="AT172" s="12">
        <v>365.09219999999999</v>
      </c>
      <c r="AU172" s="12">
        <v>12421.618399999999</v>
      </c>
      <c r="AV172" s="12">
        <v>5967.6327000000001</v>
      </c>
      <c r="AW172" s="12">
        <v>5373.9919</v>
      </c>
      <c r="AX172" s="12">
        <v>7171.3374999999996</v>
      </c>
      <c r="AY172" s="12">
        <v>4071.5027</v>
      </c>
      <c r="AZ172" s="12">
        <v>3896.6671000000001</v>
      </c>
      <c r="BA172" s="12">
        <v>5080.9606999999996</v>
      </c>
      <c r="BB172" s="12">
        <v>8586.9207999999999</v>
      </c>
      <c r="BC172" s="12">
        <v>11301.4157</v>
      </c>
      <c r="BD172" s="14">
        <v>51450.429100000001</v>
      </c>
    </row>
    <row r="173" spans="1:56" s="1" customFormat="1" ht="20.149999999999999" customHeight="1">
      <c r="A173" s="83"/>
      <c r="B173" s="8" t="s">
        <v>146</v>
      </c>
      <c r="C173" s="9">
        <v>107.9072</v>
      </c>
      <c r="D173" s="9">
        <v>250.7218</v>
      </c>
      <c r="E173" s="9">
        <v>315.80840000000001</v>
      </c>
      <c r="F173" s="9">
        <v>500.82130000000001</v>
      </c>
      <c r="G173" s="9">
        <v>89.786100000000005</v>
      </c>
      <c r="H173" s="9">
        <v>63.957799999999999</v>
      </c>
      <c r="I173" s="9">
        <v>5.8886000000000003</v>
      </c>
      <c r="J173" s="10" t="s">
        <v>80</v>
      </c>
      <c r="K173" s="9">
        <v>1334.8912</v>
      </c>
      <c r="L173" s="9">
        <v>935.81039999999996</v>
      </c>
      <c r="M173" s="10" t="s">
        <v>80</v>
      </c>
      <c r="N173" s="10" t="s">
        <v>80</v>
      </c>
      <c r="O173" s="10" t="s">
        <v>80</v>
      </c>
      <c r="P173" s="10" t="s">
        <v>80</v>
      </c>
      <c r="Q173" s="10" t="s">
        <v>80</v>
      </c>
      <c r="R173" s="10" t="s">
        <v>80</v>
      </c>
      <c r="S173" s="10" t="s">
        <v>80</v>
      </c>
      <c r="T173" s="9">
        <v>935.81039999999996</v>
      </c>
      <c r="U173" s="9">
        <v>965.59050000000002</v>
      </c>
      <c r="V173" s="9">
        <v>46.676499999999997</v>
      </c>
      <c r="W173" s="9">
        <v>257.14330000000001</v>
      </c>
      <c r="X173" s="9">
        <v>167.61840000000001</v>
      </c>
      <c r="Y173" s="9">
        <v>135.25020000000001</v>
      </c>
      <c r="Z173" s="9">
        <v>235.05029999999999</v>
      </c>
      <c r="AA173" s="9">
        <v>1.0963000000000001</v>
      </c>
      <c r="AB173" s="10" t="s">
        <v>80</v>
      </c>
      <c r="AC173" s="9">
        <v>1808.4255000000001</v>
      </c>
      <c r="AD173" s="9">
        <v>275.84140000000002</v>
      </c>
      <c r="AE173" s="10" t="s">
        <v>80</v>
      </c>
      <c r="AF173" s="9">
        <v>84.727500000000006</v>
      </c>
      <c r="AG173" s="10" t="s">
        <v>80</v>
      </c>
      <c r="AH173" s="10" t="s">
        <v>80</v>
      </c>
      <c r="AI173" s="10" t="s">
        <v>80</v>
      </c>
      <c r="AJ173" s="9">
        <v>47.186700000000002</v>
      </c>
      <c r="AK173" s="10" t="s">
        <v>80</v>
      </c>
      <c r="AL173" s="9">
        <v>407.75560000000002</v>
      </c>
      <c r="AM173" s="9">
        <v>405.5188</v>
      </c>
      <c r="AN173" s="10" t="s">
        <v>80</v>
      </c>
      <c r="AO173" s="10" t="s">
        <v>80</v>
      </c>
      <c r="AP173" s="10" t="s">
        <v>80</v>
      </c>
      <c r="AQ173" s="10" t="s">
        <v>80</v>
      </c>
      <c r="AR173" s="9">
        <v>0.65180000000000005</v>
      </c>
      <c r="AS173" s="10" t="s">
        <v>80</v>
      </c>
      <c r="AT173" s="10" t="s">
        <v>80</v>
      </c>
      <c r="AU173" s="9">
        <v>406.17059999999998</v>
      </c>
      <c r="AV173" s="9">
        <v>282.447</v>
      </c>
      <c r="AW173" s="9">
        <v>41.0747</v>
      </c>
      <c r="AX173" s="9">
        <v>331.03289999999998</v>
      </c>
      <c r="AY173" s="9">
        <v>138.1412</v>
      </c>
      <c r="AZ173" s="9">
        <v>2.7401</v>
      </c>
      <c r="BA173" s="9">
        <v>55</v>
      </c>
      <c r="BB173" s="10" t="s">
        <v>80</v>
      </c>
      <c r="BC173" s="9">
        <v>29.116199999999999</v>
      </c>
      <c r="BD173" s="11">
        <v>879.5521</v>
      </c>
    </row>
    <row r="174" spans="1:56" s="1" customFormat="1" ht="20.149999999999999" customHeight="1">
      <c r="A174" s="83"/>
      <c r="B174" s="8" t="s">
        <v>147</v>
      </c>
      <c r="C174" s="12">
        <v>12.3</v>
      </c>
      <c r="D174" s="12">
        <v>14.52</v>
      </c>
      <c r="E174" s="12">
        <v>7.28</v>
      </c>
      <c r="F174" s="12">
        <v>2.14</v>
      </c>
      <c r="G174" s="12">
        <v>2.65</v>
      </c>
      <c r="H174" s="12">
        <v>64.78</v>
      </c>
      <c r="I174" s="12">
        <v>0.2</v>
      </c>
      <c r="J174" s="12">
        <v>0.05</v>
      </c>
      <c r="K174" s="12">
        <v>103.92</v>
      </c>
      <c r="L174" s="13" t="s">
        <v>80</v>
      </c>
      <c r="M174" s="13" t="s">
        <v>80</v>
      </c>
      <c r="N174" s="13" t="s">
        <v>80</v>
      </c>
      <c r="O174" s="13" t="s">
        <v>80</v>
      </c>
      <c r="P174" s="13" t="s">
        <v>80</v>
      </c>
      <c r="Q174" s="13" t="s">
        <v>80</v>
      </c>
      <c r="R174" s="13" t="s">
        <v>80</v>
      </c>
      <c r="S174" s="13" t="s">
        <v>80</v>
      </c>
      <c r="T174" s="13" t="s">
        <v>80</v>
      </c>
      <c r="U174" s="13" t="s">
        <v>80</v>
      </c>
      <c r="V174" s="13" t="s">
        <v>80</v>
      </c>
      <c r="W174" s="12">
        <v>4.46</v>
      </c>
      <c r="X174" s="12">
        <v>14.31</v>
      </c>
      <c r="Y174" s="12">
        <v>2.86</v>
      </c>
      <c r="Z174" s="13" t="s">
        <v>80</v>
      </c>
      <c r="AA174" s="13" t="s">
        <v>80</v>
      </c>
      <c r="AB174" s="13" t="s">
        <v>80</v>
      </c>
      <c r="AC174" s="12">
        <v>21.63</v>
      </c>
      <c r="AD174" s="12">
        <v>0.66</v>
      </c>
      <c r="AE174" s="13" t="s">
        <v>80</v>
      </c>
      <c r="AF174" s="13" t="s">
        <v>80</v>
      </c>
      <c r="AG174" s="13" t="s">
        <v>80</v>
      </c>
      <c r="AH174" s="13" t="s">
        <v>80</v>
      </c>
      <c r="AI174" s="13" t="s">
        <v>80</v>
      </c>
      <c r="AJ174" s="13" t="s">
        <v>80</v>
      </c>
      <c r="AK174" s="13" t="s">
        <v>80</v>
      </c>
      <c r="AL174" s="12">
        <v>0.66</v>
      </c>
      <c r="AM174" s="12">
        <v>0.01</v>
      </c>
      <c r="AN174" s="13" t="s">
        <v>80</v>
      </c>
      <c r="AO174" s="13" t="s">
        <v>80</v>
      </c>
      <c r="AP174" s="13" t="s">
        <v>80</v>
      </c>
      <c r="AQ174" s="13" t="s">
        <v>80</v>
      </c>
      <c r="AR174" s="12">
        <v>0.04</v>
      </c>
      <c r="AS174" s="13" t="s">
        <v>80</v>
      </c>
      <c r="AT174" s="13" t="s">
        <v>80</v>
      </c>
      <c r="AU174" s="12">
        <v>0.05</v>
      </c>
      <c r="AV174" s="12">
        <v>4.29</v>
      </c>
      <c r="AW174" s="12">
        <v>53.17</v>
      </c>
      <c r="AX174" s="12">
        <v>4.0599999999999996</v>
      </c>
      <c r="AY174" s="12">
        <v>75.540000000000006</v>
      </c>
      <c r="AZ174" s="12">
        <v>24.65</v>
      </c>
      <c r="BA174" s="13" t="s">
        <v>80</v>
      </c>
      <c r="BB174" s="13" t="s">
        <v>80</v>
      </c>
      <c r="BC174" s="13" t="s">
        <v>80</v>
      </c>
      <c r="BD174" s="14">
        <v>161.71</v>
      </c>
    </row>
    <row r="175" spans="1:56" s="1" customFormat="1" ht="20.149999999999999" customHeight="1">
      <c r="A175" s="83"/>
      <c r="B175" s="8" t="s">
        <v>148</v>
      </c>
      <c r="C175" s="9">
        <v>8274.6383999999998</v>
      </c>
      <c r="D175" s="9">
        <v>827.64710000000002</v>
      </c>
      <c r="E175" s="9">
        <v>44.973700000000001</v>
      </c>
      <c r="F175" s="9">
        <v>18</v>
      </c>
      <c r="G175" s="9">
        <v>10.5382</v>
      </c>
      <c r="H175" s="9">
        <v>4722.4791999999998</v>
      </c>
      <c r="I175" s="9">
        <v>1600.1712</v>
      </c>
      <c r="J175" s="10" t="s">
        <v>80</v>
      </c>
      <c r="K175" s="9">
        <v>15498.4478</v>
      </c>
      <c r="L175" s="9">
        <v>7590.6701999999996</v>
      </c>
      <c r="M175" s="9">
        <v>20.201899999999998</v>
      </c>
      <c r="N175" s="10" t="s">
        <v>80</v>
      </c>
      <c r="O175" s="10" t="s">
        <v>80</v>
      </c>
      <c r="P175" s="10" t="s">
        <v>80</v>
      </c>
      <c r="Q175" s="10" t="s">
        <v>80</v>
      </c>
      <c r="R175" s="9">
        <v>1955.25</v>
      </c>
      <c r="S175" s="10" t="s">
        <v>80</v>
      </c>
      <c r="T175" s="9">
        <v>9566.1221000000005</v>
      </c>
      <c r="U175" s="9">
        <v>13683.2613</v>
      </c>
      <c r="V175" s="9">
        <v>188.11070000000001</v>
      </c>
      <c r="W175" s="9">
        <v>53.970500000000001</v>
      </c>
      <c r="X175" s="9">
        <v>912.40679999999998</v>
      </c>
      <c r="Y175" s="9">
        <v>6.5498000000000003</v>
      </c>
      <c r="Z175" s="9">
        <v>884.78440000000001</v>
      </c>
      <c r="AA175" s="9">
        <v>227.40960000000001</v>
      </c>
      <c r="AB175" s="9">
        <v>110.8036</v>
      </c>
      <c r="AC175" s="9">
        <v>16067.296700000001</v>
      </c>
      <c r="AD175" s="9">
        <v>1123.2098000000001</v>
      </c>
      <c r="AE175" s="9">
        <v>397.37939999999998</v>
      </c>
      <c r="AF175" s="9">
        <v>1033.7806</v>
      </c>
      <c r="AG175" s="9">
        <v>1172.8824</v>
      </c>
      <c r="AH175" s="9">
        <v>530.1173</v>
      </c>
      <c r="AI175" s="9">
        <v>2203.9722000000002</v>
      </c>
      <c r="AJ175" s="9">
        <v>1685.4286</v>
      </c>
      <c r="AK175" s="9">
        <v>86.178299999999993</v>
      </c>
      <c r="AL175" s="9">
        <v>8232.9485999999997</v>
      </c>
      <c r="AM175" s="9">
        <v>885.80460000000005</v>
      </c>
      <c r="AN175" s="9">
        <v>225.94149999999999</v>
      </c>
      <c r="AO175" s="9">
        <v>8.0299999999999996E-2</v>
      </c>
      <c r="AP175" s="10" t="s">
        <v>80</v>
      </c>
      <c r="AQ175" s="10" t="s">
        <v>80</v>
      </c>
      <c r="AR175" s="10" t="s">
        <v>80</v>
      </c>
      <c r="AS175" s="9">
        <v>1955.8559</v>
      </c>
      <c r="AT175" s="10" t="s">
        <v>80</v>
      </c>
      <c r="AU175" s="9">
        <v>3067.6822999999999</v>
      </c>
      <c r="AV175" s="9">
        <v>839.40390000000002</v>
      </c>
      <c r="AW175" s="9">
        <v>825.76390000000004</v>
      </c>
      <c r="AX175" s="9">
        <v>2888.0844000000002</v>
      </c>
      <c r="AY175" s="9">
        <v>2766.8557999999998</v>
      </c>
      <c r="AZ175" s="9">
        <v>2597.5219999999999</v>
      </c>
      <c r="BA175" s="9">
        <v>2447.9247</v>
      </c>
      <c r="BB175" s="9">
        <v>145.875</v>
      </c>
      <c r="BC175" s="10" t="s">
        <v>80</v>
      </c>
      <c r="BD175" s="11">
        <v>12511.429700000001</v>
      </c>
    </row>
    <row r="176" spans="1:56" s="1" customFormat="1" ht="20.149999999999999" customHeight="1">
      <c r="A176" s="83"/>
      <c r="B176" s="8" t="s">
        <v>149</v>
      </c>
      <c r="C176" s="12">
        <v>0.01</v>
      </c>
      <c r="D176" s="13" t="s">
        <v>80</v>
      </c>
      <c r="E176" s="13" t="s">
        <v>80</v>
      </c>
      <c r="F176" s="13" t="s">
        <v>80</v>
      </c>
      <c r="G176" s="13" t="s">
        <v>80</v>
      </c>
      <c r="H176" s="12">
        <v>0.03</v>
      </c>
      <c r="I176" s="13" t="s">
        <v>80</v>
      </c>
      <c r="J176" s="13" t="s">
        <v>80</v>
      </c>
      <c r="K176" s="12">
        <v>0.04</v>
      </c>
      <c r="L176" s="13" t="s">
        <v>80</v>
      </c>
      <c r="M176" s="13" t="s">
        <v>80</v>
      </c>
      <c r="N176" s="13" t="s">
        <v>80</v>
      </c>
      <c r="O176" s="13" t="s">
        <v>80</v>
      </c>
      <c r="P176" s="13" t="s">
        <v>80</v>
      </c>
      <c r="Q176" s="13" t="s">
        <v>80</v>
      </c>
      <c r="R176" s="13" t="s">
        <v>80</v>
      </c>
      <c r="S176" s="13" t="s">
        <v>80</v>
      </c>
      <c r="T176" s="13" t="s">
        <v>80</v>
      </c>
      <c r="U176" s="13" t="s">
        <v>80</v>
      </c>
      <c r="V176" s="13" t="s">
        <v>80</v>
      </c>
      <c r="W176" s="13" t="s">
        <v>80</v>
      </c>
      <c r="X176" s="13" t="s">
        <v>80</v>
      </c>
      <c r="Y176" s="13" t="s">
        <v>80</v>
      </c>
      <c r="Z176" s="13" t="s">
        <v>80</v>
      </c>
      <c r="AA176" s="13" t="s">
        <v>80</v>
      </c>
      <c r="AB176" s="13" t="s">
        <v>80</v>
      </c>
      <c r="AC176" s="13" t="s">
        <v>80</v>
      </c>
      <c r="AD176" s="12">
        <v>0.15</v>
      </c>
      <c r="AE176" s="13" t="s">
        <v>80</v>
      </c>
      <c r="AF176" s="13" t="s">
        <v>80</v>
      </c>
      <c r="AG176" s="13" t="s">
        <v>80</v>
      </c>
      <c r="AH176" s="13" t="s">
        <v>80</v>
      </c>
      <c r="AI176" s="13" t="s">
        <v>80</v>
      </c>
      <c r="AJ176" s="13" t="s">
        <v>80</v>
      </c>
      <c r="AK176" s="13" t="s">
        <v>80</v>
      </c>
      <c r="AL176" s="12">
        <v>0.15</v>
      </c>
      <c r="AM176" s="13" t="s">
        <v>80</v>
      </c>
      <c r="AN176" s="13" t="s">
        <v>80</v>
      </c>
      <c r="AO176" s="13" t="s">
        <v>80</v>
      </c>
      <c r="AP176" s="13" t="s">
        <v>80</v>
      </c>
      <c r="AQ176" s="13" t="s">
        <v>80</v>
      </c>
      <c r="AR176" s="13" t="s">
        <v>80</v>
      </c>
      <c r="AS176" s="13" t="s">
        <v>80</v>
      </c>
      <c r="AT176" s="13" t="s">
        <v>80</v>
      </c>
      <c r="AU176" s="13" t="s">
        <v>80</v>
      </c>
      <c r="AV176" s="13" t="s">
        <v>80</v>
      </c>
      <c r="AW176" s="13" t="s">
        <v>80</v>
      </c>
      <c r="AX176" s="13" t="s">
        <v>80</v>
      </c>
      <c r="AY176" s="13" t="s">
        <v>80</v>
      </c>
      <c r="AZ176" s="13" t="s">
        <v>80</v>
      </c>
      <c r="BA176" s="13" t="s">
        <v>80</v>
      </c>
      <c r="BB176" s="13" t="s">
        <v>80</v>
      </c>
      <c r="BC176" s="13" t="s">
        <v>80</v>
      </c>
      <c r="BD176" s="23" t="s">
        <v>80</v>
      </c>
    </row>
    <row r="177" spans="1:56" s="1" customFormat="1" ht="20.149999999999999" customHeight="1">
      <c r="A177" s="83"/>
      <c r="B177" s="8" t="s">
        <v>150</v>
      </c>
      <c r="C177" s="9">
        <v>89.908000000000001</v>
      </c>
      <c r="D177" s="9">
        <v>32.4955</v>
      </c>
      <c r="E177" s="9">
        <v>78.247299999999996</v>
      </c>
      <c r="F177" s="9">
        <v>33.767699999999998</v>
      </c>
      <c r="G177" s="9">
        <v>51.565899999999999</v>
      </c>
      <c r="H177" s="9">
        <v>139.1123</v>
      </c>
      <c r="I177" s="9">
        <v>2.7E-2</v>
      </c>
      <c r="J177" s="10" t="s">
        <v>80</v>
      </c>
      <c r="K177" s="9">
        <v>425.12369999999999</v>
      </c>
      <c r="L177" s="10" t="s">
        <v>80</v>
      </c>
      <c r="M177" s="10" t="s">
        <v>80</v>
      </c>
      <c r="N177" s="10" t="s">
        <v>80</v>
      </c>
      <c r="O177" s="10" t="s">
        <v>80</v>
      </c>
      <c r="P177" s="10" t="s">
        <v>80</v>
      </c>
      <c r="Q177" s="10" t="s">
        <v>80</v>
      </c>
      <c r="R177" s="10" t="s">
        <v>80</v>
      </c>
      <c r="S177" s="10" t="s">
        <v>80</v>
      </c>
      <c r="T177" s="10" t="s">
        <v>80</v>
      </c>
      <c r="U177" s="9">
        <v>4.851</v>
      </c>
      <c r="V177" s="10" t="s">
        <v>80</v>
      </c>
      <c r="W177" s="10" t="s">
        <v>80</v>
      </c>
      <c r="X177" s="9">
        <v>4.8445</v>
      </c>
      <c r="Y177" s="9">
        <v>80.8108</v>
      </c>
      <c r="Z177" s="10" t="s">
        <v>80</v>
      </c>
      <c r="AA177" s="10" t="s">
        <v>80</v>
      </c>
      <c r="AB177" s="10" t="s">
        <v>80</v>
      </c>
      <c r="AC177" s="9">
        <v>90.506299999999996</v>
      </c>
      <c r="AD177" s="9">
        <v>19.966899999999999</v>
      </c>
      <c r="AE177" s="10" t="s">
        <v>80</v>
      </c>
      <c r="AF177" s="9">
        <v>39.121299999999998</v>
      </c>
      <c r="AG177" s="9">
        <v>28.763000000000002</v>
      </c>
      <c r="AH177" s="9">
        <v>14.9903</v>
      </c>
      <c r="AI177" s="10" t="s">
        <v>80</v>
      </c>
      <c r="AJ177" s="10" t="s">
        <v>80</v>
      </c>
      <c r="AK177" s="10" t="s">
        <v>80</v>
      </c>
      <c r="AL177" s="9">
        <v>102.8415</v>
      </c>
      <c r="AM177" s="9">
        <v>0.13730000000000001</v>
      </c>
      <c r="AN177" s="10" t="s">
        <v>80</v>
      </c>
      <c r="AO177" s="10" t="s">
        <v>80</v>
      </c>
      <c r="AP177" s="10" t="s">
        <v>80</v>
      </c>
      <c r="AQ177" s="10" t="s">
        <v>80</v>
      </c>
      <c r="AR177" s="9">
        <v>0.84650000000000003</v>
      </c>
      <c r="AS177" s="10" t="s">
        <v>80</v>
      </c>
      <c r="AT177" s="10" t="s">
        <v>80</v>
      </c>
      <c r="AU177" s="9">
        <v>0.98380000000000001</v>
      </c>
      <c r="AV177" s="9">
        <v>1.7289000000000001</v>
      </c>
      <c r="AW177" s="10" t="s">
        <v>80</v>
      </c>
      <c r="AX177" s="9">
        <v>80</v>
      </c>
      <c r="AY177" s="9">
        <v>26.4</v>
      </c>
      <c r="AZ177" s="9">
        <v>38.060099999999998</v>
      </c>
      <c r="BA177" s="9">
        <v>14.964600000000001</v>
      </c>
      <c r="BB177" s="9">
        <v>26.184699999999999</v>
      </c>
      <c r="BC177" s="10" t="s">
        <v>80</v>
      </c>
      <c r="BD177" s="11">
        <v>187.3383</v>
      </c>
    </row>
    <row r="178" spans="1:56" s="1" customFormat="1" ht="20.149999999999999" customHeight="1">
      <c r="A178" s="83"/>
      <c r="B178" s="8" t="s">
        <v>151</v>
      </c>
      <c r="C178" s="12">
        <v>29.942499999999999</v>
      </c>
      <c r="D178" s="12">
        <v>4.3343999999999996</v>
      </c>
      <c r="E178" s="12">
        <v>44.058199999999999</v>
      </c>
      <c r="F178" s="12">
        <v>128.16839999999999</v>
      </c>
      <c r="G178" s="12">
        <v>88.110900000000001</v>
      </c>
      <c r="H178" s="12">
        <v>15.9328</v>
      </c>
      <c r="I178" s="12">
        <v>15.9328</v>
      </c>
      <c r="J178" s="12">
        <v>74.259399999999999</v>
      </c>
      <c r="K178" s="12">
        <v>400.73939999999999</v>
      </c>
      <c r="L178" s="13" t="s">
        <v>80</v>
      </c>
      <c r="M178" s="13" t="s">
        <v>80</v>
      </c>
      <c r="N178" s="13" t="s">
        <v>80</v>
      </c>
      <c r="O178" s="13" t="s">
        <v>80</v>
      </c>
      <c r="P178" s="13" t="s">
        <v>80</v>
      </c>
      <c r="Q178" s="13" t="s">
        <v>80</v>
      </c>
      <c r="R178" s="13" t="s">
        <v>80</v>
      </c>
      <c r="S178" s="13" t="s">
        <v>80</v>
      </c>
      <c r="T178" s="13" t="s">
        <v>80</v>
      </c>
      <c r="U178" s="12">
        <v>25.0215</v>
      </c>
      <c r="V178" s="12">
        <v>5.0430000000000001</v>
      </c>
      <c r="W178" s="12">
        <v>9.9118999999999993</v>
      </c>
      <c r="X178" s="12">
        <v>33.204900000000002</v>
      </c>
      <c r="Y178" s="13" t="s">
        <v>80</v>
      </c>
      <c r="Z178" s="12">
        <v>5.0548000000000002</v>
      </c>
      <c r="AA178" s="13" t="s">
        <v>80</v>
      </c>
      <c r="AB178" s="13" t="s">
        <v>80</v>
      </c>
      <c r="AC178" s="12">
        <v>78.236099999999993</v>
      </c>
      <c r="AD178" s="12">
        <v>9.1556999999999995</v>
      </c>
      <c r="AE178" s="13" t="s">
        <v>80</v>
      </c>
      <c r="AF178" s="12">
        <v>16.404399999999999</v>
      </c>
      <c r="AG178" s="12">
        <v>6.5895000000000001</v>
      </c>
      <c r="AH178" s="13" t="s">
        <v>80</v>
      </c>
      <c r="AI178" s="13" t="s">
        <v>80</v>
      </c>
      <c r="AJ178" s="13" t="s">
        <v>80</v>
      </c>
      <c r="AK178" s="13" t="s">
        <v>80</v>
      </c>
      <c r="AL178" s="12">
        <v>32.1496</v>
      </c>
      <c r="AM178" s="12">
        <v>2.6253000000000002</v>
      </c>
      <c r="AN178" s="12">
        <v>0.95940000000000003</v>
      </c>
      <c r="AO178" s="12">
        <v>1.4302999999999999</v>
      </c>
      <c r="AP178" s="13" t="s">
        <v>80</v>
      </c>
      <c r="AQ178" s="12">
        <v>1.4302999999999999</v>
      </c>
      <c r="AR178" s="12">
        <v>2.4916999999999998</v>
      </c>
      <c r="AS178" s="12">
        <v>2.4916999999999998</v>
      </c>
      <c r="AT178" s="12">
        <v>19.121400000000001</v>
      </c>
      <c r="AU178" s="12">
        <v>30.5501</v>
      </c>
      <c r="AV178" s="12">
        <v>0.3</v>
      </c>
      <c r="AW178" s="12">
        <v>1.1373</v>
      </c>
      <c r="AX178" s="12">
        <v>1.1345000000000001</v>
      </c>
      <c r="AY178" s="13" t="s">
        <v>80</v>
      </c>
      <c r="AZ178" s="13" t="s">
        <v>80</v>
      </c>
      <c r="BA178" s="13" t="s">
        <v>80</v>
      </c>
      <c r="BB178" s="13" t="s">
        <v>80</v>
      </c>
      <c r="BC178" s="13" t="s">
        <v>80</v>
      </c>
      <c r="BD178" s="14">
        <v>2.5718000000000001</v>
      </c>
    </row>
    <row r="179" spans="1:56" s="1" customFormat="1" ht="20.149999999999999" customHeight="1">
      <c r="A179" s="83"/>
      <c r="B179" s="8" t="s">
        <v>152</v>
      </c>
      <c r="C179" s="9">
        <v>25.832899999999999</v>
      </c>
      <c r="D179" s="10" t="s">
        <v>80</v>
      </c>
      <c r="E179" s="9">
        <v>3.5700000000000003E-2</v>
      </c>
      <c r="F179" s="9">
        <v>3.5999999999999999E-3</v>
      </c>
      <c r="G179" s="9">
        <v>1.1599999999999999E-2</v>
      </c>
      <c r="H179" s="9">
        <v>146.41720000000001</v>
      </c>
      <c r="I179" s="10" t="s">
        <v>80</v>
      </c>
      <c r="J179" s="10" t="s">
        <v>80</v>
      </c>
      <c r="K179" s="9">
        <v>172.30099999999999</v>
      </c>
      <c r="L179" s="9">
        <v>132.34450000000001</v>
      </c>
      <c r="M179" s="10" t="s">
        <v>80</v>
      </c>
      <c r="N179" s="9">
        <v>94.004199999999997</v>
      </c>
      <c r="O179" s="9">
        <v>13.1496</v>
      </c>
      <c r="P179" s="10" t="s">
        <v>80</v>
      </c>
      <c r="Q179" s="10" t="s">
        <v>80</v>
      </c>
      <c r="R179" s="10" t="s">
        <v>80</v>
      </c>
      <c r="S179" s="10" t="s">
        <v>80</v>
      </c>
      <c r="T179" s="9">
        <v>239.4983</v>
      </c>
      <c r="U179" s="9">
        <v>83.463800000000006</v>
      </c>
      <c r="V179" s="9">
        <v>1.18E-2</v>
      </c>
      <c r="W179" s="9">
        <v>9.9000000000000008E-3</v>
      </c>
      <c r="X179" s="9">
        <v>1.5602</v>
      </c>
      <c r="Y179" s="9">
        <v>2.8E-3</v>
      </c>
      <c r="Z179" s="9">
        <v>37.1706</v>
      </c>
      <c r="AA179" s="9">
        <v>21.6951</v>
      </c>
      <c r="AB179" s="9">
        <v>16.888500000000001</v>
      </c>
      <c r="AC179" s="9">
        <v>160.80269999999999</v>
      </c>
      <c r="AD179" s="9">
        <v>174.2474</v>
      </c>
      <c r="AE179" s="9">
        <v>16.7331</v>
      </c>
      <c r="AF179" s="9">
        <v>191.46129999999999</v>
      </c>
      <c r="AG179" s="9">
        <v>41.124099999999999</v>
      </c>
      <c r="AH179" s="9">
        <v>0.26069999999999999</v>
      </c>
      <c r="AI179" s="10" t="s">
        <v>80</v>
      </c>
      <c r="AJ179" s="10" t="s">
        <v>80</v>
      </c>
      <c r="AK179" s="10" t="s">
        <v>80</v>
      </c>
      <c r="AL179" s="9">
        <v>423.82659999999998</v>
      </c>
      <c r="AM179" s="9">
        <v>141.74969999999999</v>
      </c>
      <c r="AN179" s="10" t="s">
        <v>80</v>
      </c>
      <c r="AO179" s="9">
        <v>94.074700000000007</v>
      </c>
      <c r="AP179" s="9">
        <v>13.5167</v>
      </c>
      <c r="AQ179" s="10" t="s">
        <v>80</v>
      </c>
      <c r="AR179" s="9">
        <v>129.99100000000001</v>
      </c>
      <c r="AS179" s="10" t="s">
        <v>80</v>
      </c>
      <c r="AT179" s="10" t="s">
        <v>80</v>
      </c>
      <c r="AU179" s="9">
        <v>379.33210000000003</v>
      </c>
      <c r="AV179" s="9">
        <v>155.5077</v>
      </c>
      <c r="AW179" s="9">
        <v>16.243500000000001</v>
      </c>
      <c r="AX179" s="9">
        <v>211.91030000000001</v>
      </c>
      <c r="AY179" s="9">
        <v>41.172199999999997</v>
      </c>
      <c r="AZ179" s="9">
        <v>0.26069999999999999</v>
      </c>
      <c r="BA179" s="10" t="s">
        <v>80</v>
      </c>
      <c r="BB179" s="10" t="s">
        <v>80</v>
      </c>
      <c r="BC179" s="10" t="s">
        <v>80</v>
      </c>
      <c r="BD179" s="11">
        <v>425.09440000000001</v>
      </c>
    </row>
    <row r="180" spans="1:56" s="1" customFormat="1" ht="20.149999999999999" customHeight="1">
      <c r="A180" s="83"/>
      <c r="B180" s="8" t="s">
        <v>153</v>
      </c>
      <c r="C180" s="12">
        <v>1370.9482</v>
      </c>
      <c r="D180" s="12">
        <v>910.41489999999999</v>
      </c>
      <c r="E180" s="12">
        <v>1269.0114000000001</v>
      </c>
      <c r="F180" s="12">
        <v>102.7625</v>
      </c>
      <c r="G180" s="12">
        <v>130.08430000000001</v>
      </c>
      <c r="H180" s="12">
        <v>1430.0603000000001</v>
      </c>
      <c r="I180" s="13" t="s">
        <v>80</v>
      </c>
      <c r="J180" s="13" t="s">
        <v>80</v>
      </c>
      <c r="K180" s="12">
        <v>5213.2816000000003</v>
      </c>
      <c r="L180" s="12">
        <v>1312.9463000000001</v>
      </c>
      <c r="M180" s="12">
        <v>157.851</v>
      </c>
      <c r="N180" s="12">
        <v>578.87919999999997</v>
      </c>
      <c r="O180" s="12">
        <v>1360.7865999999999</v>
      </c>
      <c r="P180" s="12">
        <v>67.958699999999993</v>
      </c>
      <c r="Q180" s="13" t="s">
        <v>80</v>
      </c>
      <c r="R180" s="13" t="s">
        <v>80</v>
      </c>
      <c r="S180" s="13" t="s">
        <v>80</v>
      </c>
      <c r="T180" s="12">
        <v>3478.4218000000001</v>
      </c>
      <c r="U180" s="12">
        <v>1542.8535999999999</v>
      </c>
      <c r="V180" s="12">
        <v>177.8049</v>
      </c>
      <c r="W180" s="12">
        <v>517.63990000000001</v>
      </c>
      <c r="X180" s="12">
        <v>277.14170000000001</v>
      </c>
      <c r="Y180" s="12">
        <v>38.797400000000003</v>
      </c>
      <c r="Z180" s="12">
        <v>322.24709999999999</v>
      </c>
      <c r="AA180" s="13" t="s">
        <v>80</v>
      </c>
      <c r="AB180" s="12">
        <v>2.7248000000000001</v>
      </c>
      <c r="AC180" s="12">
        <v>2879.2094000000002</v>
      </c>
      <c r="AD180" s="12">
        <v>1269.7910999999999</v>
      </c>
      <c r="AE180" s="12">
        <v>199.02430000000001</v>
      </c>
      <c r="AF180" s="12">
        <v>625.89340000000004</v>
      </c>
      <c r="AG180" s="12">
        <v>1096.9540999999999</v>
      </c>
      <c r="AH180" s="12">
        <v>50.510599999999997</v>
      </c>
      <c r="AI180" s="13" t="s">
        <v>80</v>
      </c>
      <c r="AJ180" s="13" t="s">
        <v>80</v>
      </c>
      <c r="AK180" s="13" t="s">
        <v>80</v>
      </c>
      <c r="AL180" s="12">
        <v>3242.1734999999999</v>
      </c>
      <c r="AM180" s="12">
        <v>1072.5144</v>
      </c>
      <c r="AN180" s="12">
        <v>159.4128</v>
      </c>
      <c r="AO180" s="12">
        <v>578.96339999999998</v>
      </c>
      <c r="AP180" s="12">
        <v>1361.2543000000001</v>
      </c>
      <c r="AQ180" s="12">
        <v>69.069100000000006</v>
      </c>
      <c r="AR180" s="13" t="s">
        <v>80</v>
      </c>
      <c r="AS180" s="13" t="s">
        <v>80</v>
      </c>
      <c r="AT180" s="12">
        <v>0.95950000000000002</v>
      </c>
      <c r="AU180" s="12">
        <v>3242.1734999999999</v>
      </c>
      <c r="AV180" s="12">
        <v>2378.3011000000001</v>
      </c>
      <c r="AW180" s="12">
        <v>1122.0672</v>
      </c>
      <c r="AX180" s="12">
        <v>2280.2503000000002</v>
      </c>
      <c r="AY180" s="12">
        <v>1805.1056000000001</v>
      </c>
      <c r="AZ180" s="12">
        <v>441.59039999999999</v>
      </c>
      <c r="BA180" s="12">
        <v>755.98230000000001</v>
      </c>
      <c r="BB180" s="12">
        <v>79.341700000000003</v>
      </c>
      <c r="BC180" s="12">
        <v>27.639199999999999</v>
      </c>
      <c r="BD180" s="14">
        <v>8890.2777999999998</v>
      </c>
    </row>
    <row r="181" spans="1:56" s="1" customFormat="1" ht="20.149999999999999" customHeight="1">
      <c r="A181" s="83"/>
      <c r="B181" s="8" t="s">
        <v>154</v>
      </c>
      <c r="C181" s="9">
        <v>3064.54</v>
      </c>
      <c r="D181" s="9">
        <v>1482.07</v>
      </c>
      <c r="E181" s="9">
        <v>3406.82</v>
      </c>
      <c r="F181" s="9">
        <v>293.69</v>
      </c>
      <c r="G181" s="9">
        <v>144.52000000000001</v>
      </c>
      <c r="H181" s="9">
        <v>2335.8200000000002</v>
      </c>
      <c r="I181" s="9">
        <v>3.12</v>
      </c>
      <c r="J181" s="9">
        <v>0.08</v>
      </c>
      <c r="K181" s="9">
        <v>10730.66</v>
      </c>
      <c r="L181" s="9">
        <v>1829.56</v>
      </c>
      <c r="M181" s="9">
        <v>2336.23</v>
      </c>
      <c r="N181" s="9">
        <v>1432.64</v>
      </c>
      <c r="O181" s="9">
        <v>668.05</v>
      </c>
      <c r="P181" s="10" t="s">
        <v>80</v>
      </c>
      <c r="Q181" s="10" t="s">
        <v>80</v>
      </c>
      <c r="R181" s="10" t="s">
        <v>80</v>
      </c>
      <c r="S181" s="10" t="s">
        <v>80</v>
      </c>
      <c r="T181" s="9">
        <v>6266.48</v>
      </c>
      <c r="U181" s="9">
        <v>7485.92</v>
      </c>
      <c r="V181" s="9">
        <v>696.19</v>
      </c>
      <c r="W181" s="9">
        <v>522.66</v>
      </c>
      <c r="X181" s="9">
        <v>174.67</v>
      </c>
      <c r="Y181" s="9">
        <v>97.21</v>
      </c>
      <c r="Z181" s="9">
        <v>509.12</v>
      </c>
      <c r="AA181" s="9">
        <v>24.12</v>
      </c>
      <c r="AB181" s="9">
        <v>0.05</v>
      </c>
      <c r="AC181" s="9">
        <v>9509.94</v>
      </c>
      <c r="AD181" s="9">
        <v>1623.15</v>
      </c>
      <c r="AE181" s="9">
        <v>1454.27</v>
      </c>
      <c r="AF181" s="9">
        <v>150.36000000000001</v>
      </c>
      <c r="AG181" s="9">
        <v>149.25</v>
      </c>
      <c r="AH181" s="10" t="s">
        <v>80</v>
      </c>
      <c r="AI181" s="10" t="s">
        <v>80</v>
      </c>
      <c r="AJ181" s="9">
        <v>0.11</v>
      </c>
      <c r="AK181" s="9">
        <v>73.319999999999993</v>
      </c>
      <c r="AL181" s="9">
        <v>3450.46</v>
      </c>
      <c r="AM181" s="9">
        <v>303.74</v>
      </c>
      <c r="AN181" s="9">
        <v>1467.32</v>
      </c>
      <c r="AO181" s="9">
        <v>1432.78</v>
      </c>
      <c r="AP181" s="9">
        <v>638.07000000000005</v>
      </c>
      <c r="AQ181" s="9">
        <v>13.69</v>
      </c>
      <c r="AR181" s="9">
        <v>144.53</v>
      </c>
      <c r="AS181" s="10" t="s">
        <v>80</v>
      </c>
      <c r="AT181" s="10" t="s">
        <v>80</v>
      </c>
      <c r="AU181" s="9">
        <v>4000.13</v>
      </c>
      <c r="AV181" s="9">
        <v>2103.0100000000002</v>
      </c>
      <c r="AW181" s="9">
        <v>1886.77</v>
      </c>
      <c r="AX181" s="9">
        <v>1120.99</v>
      </c>
      <c r="AY181" s="9">
        <v>1019.22</v>
      </c>
      <c r="AZ181" s="9">
        <v>2081.81</v>
      </c>
      <c r="BA181" s="9">
        <v>469.62</v>
      </c>
      <c r="BB181" s="9">
        <v>75.680000000000007</v>
      </c>
      <c r="BC181" s="9">
        <v>8.67</v>
      </c>
      <c r="BD181" s="11">
        <v>8765.77</v>
      </c>
    </row>
    <row r="182" spans="1:56" s="1" customFormat="1" ht="20.149999999999999" customHeight="1">
      <c r="A182" s="83"/>
      <c r="B182" s="8" t="s">
        <v>155</v>
      </c>
      <c r="C182" s="12">
        <v>20.445799999999998</v>
      </c>
      <c r="D182" s="13" t="s">
        <v>80</v>
      </c>
      <c r="E182" s="13" t="s">
        <v>80</v>
      </c>
      <c r="F182" s="13" t="s">
        <v>80</v>
      </c>
      <c r="G182" s="13" t="s">
        <v>80</v>
      </c>
      <c r="H182" s="13" t="s">
        <v>80</v>
      </c>
      <c r="I182" s="13" t="s">
        <v>80</v>
      </c>
      <c r="J182" s="13" t="s">
        <v>80</v>
      </c>
      <c r="K182" s="12">
        <v>20.445799999999998</v>
      </c>
      <c r="L182" s="13" t="s">
        <v>80</v>
      </c>
      <c r="M182" s="13" t="s">
        <v>80</v>
      </c>
      <c r="N182" s="13" t="s">
        <v>80</v>
      </c>
      <c r="O182" s="13" t="s">
        <v>80</v>
      </c>
      <c r="P182" s="13" t="s">
        <v>80</v>
      </c>
      <c r="Q182" s="13" t="s">
        <v>80</v>
      </c>
      <c r="R182" s="13" t="s">
        <v>80</v>
      </c>
      <c r="S182" s="13" t="s">
        <v>80</v>
      </c>
      <c r="T182" s="13" t="s">
        <v>80</v>
      </c>
      <c r="U182" s="13" t="s">
        <v>80</v>
      </c>
      <c r="V182" s="12">
        <v>8.2937999999999992</v>
      </c>
      <c r="W182" s="12">
        <v>7.7698999999999998</v>
      </c>
      <c r="X182" s="12">
        <v>39.524900000000002</v>
      </c>
      <c r="Y182" s="12">
        <v>14.6015</v>
      </c>
      <c r="Z182" s="13" t="s">
        <v>80</v>
      </c>
      <c r="AA182" s="13" t="s">
        <v>80</v>
      </c>
      <c r="AB182" s="13" t="s">
        <v>80</v>
      </c>
      <c r="AC182" s="12">
        <v>70.190100000000001</v>
      </c>
      <c r="AD182" s="12">
        <v>1.0739000000000001</v>
      </c>
      <c r="AE182" s="13" t="s">
        <v>80</v>
      </c>
      <c r="AF182" s="13" t="s">
        <v>80</v>
      </c>
      <c r="AG182" s="13" t="s">
        <v>80</v>
      </c>
      <c r="AH182" s="13" t="s">
        <v>80</v>
      </c>
      <c r="AI182" s="13" t="s">
        <v>80</v>
      </c>
      <c r="AJ182" s="13" t="s">
        <v>80</v>
      </c>
      <c r="AK182" s="13" t="s">
        <v>80</v>
      </c>
      <c r="AL182" s="12">
        <v>1.0739000000000001</v>
      </c>
      <c r="AM182" s="13" t="s">
        <v>80</v>
      </c>
      <c r="AN182" s="13" t="s">
        <v>80</v>
      </c>
      <c r="AO182" s="12">
        <v>1.3688</v>
      </c>
      <c r="AP182" s="13" t="s">
        <v>80</v>
      </c>
      <c r="AQ182" s="13" t="s">
        <v>80</v>
      </c>
      <c r="AR182" s="13" t="s">
        <v>80</v>
      </c>
      <c r="AS182" s="13" t="s">
        <v>80</v>
      </c>
      <c r="AT182" s="13" t="s">
        <v>80</v>
      </c>
      <c r="AU182" s="12">
        <v>1.3688</v>
      </c>
      <c r="AV182" s="13" t="s">
        <v>80</v>
      </c>
      <c r="AW182" s="13" t="s">
        <v>80</v>
      </c>
      <c r="AX182" s="12">
        <v>175</v>
      </c>
      <c r="AY182" s="13" t="s">
        <v>80</v>
      </c>
      <c r="AZ182" s="13" t="s">
        <v>80</v>
      </c>
      <c r="BA182" s="13" t="s">
        <v>80</v>
      </c>
      <c r="BB182" s="13" t="s">
        <v>80</v>
      </c>
      <c r="BC182" s="13" t="s">
        <v>80</v>
      </c>
      <c r="BD182" s="14">
        <v>175</v>
      </c>
    </row>
    <row r="183" spans="1:56" s="1" customFormat="1" ht="20.149999999999999" customHeight="1">
      <c r="A183" s="83"/>
      <c r="B183" s="8" t="s">
        <v>156</v>
      </c>
      <c r="C183" s="9">
        <v>41.63</v>
      </c>
      <c r="D183" s="10" t="s">
        <v>80</v>
      </c>
      <c r="E183" s="10" t="s">
        <v>80</v>
      </c>
      <c r="F183" s="10" t="s">
        <v>80</v>
      </c>
      <c r="G183" s="10" t="s">
        <v>80</v>
      </c>
      <c r="H183" s="9">
        <v>3.57</v>
      </c>
      <c r="I183" s="10" t="s">
        <v>80</v>
      </c>
      <c r="J183" s="10" t="s">
        <v>80</v>
      </c>
      <c r="K183" s="9">
        <v>45.2</v>
      </c>
      <c r="L183" s="9">
        <v>1.85</v>
      </c>
      <c r="M183" s="10" t="s">
        <v>80</v>
      </c>
      <c r="N183" s="10" t="s">
        <v>80</v>
      </c>
      <c r="O183" s="10" t="s">
        <v>80</v>
      </c>
      <c r="P183" s="10" t="s">
        <v>80</v>
      </c>
      <c r="Q183" s="10" t="s">
        <v>80</v>
      </c>
      <c r="R183" s="10" t="s">
        <v>80</v>
      </c>
      <c r="S183" s="10" t="s">
        <v>80</v>
      </c>
      <c r="T183" s="9">
        <v>1.85</v>
      </c>
      <c r="U183" s="9">
        <v>91.17</v>
      </c>
      <c r="V183" s="9">
        <v>10.32</v>
      </c>
      <c r="W183" s="10" t="s">
        <v>80</v>
      </c>
      <c r="X183" s="10" t="s">
        <v>80</v>
      </c>
      <c r="Y183" s="10" t="s">
        <v>80</v>
      </c>
      <c r="Z183" s="9">
        <v>0.53</v>
      </c>
      <c r="AA183" s="10" t="s">
        <v>80</v>
      </c>
      <c r="AB183" s="9">
        <v>0.28000000000000003</v>
      </c>
      <c r="AC183" s="9">
        <v>102.3</v>
      </c>
      <c r="AD183" s="9">
        <v>16.87</v>
      </c>
      <c r="AE183" s="9">
        <v>6.48</v>
      </c>
      <c r="AF183" s="9">
        <v>4.46</v>
      </c>
      <c r="AG183" s="9">
        <v>7.36</v>
      </c>
      <c r="AH183" s="10" t="s">
        <v>80</v>
      </c>
      <c r="AI183" s="10" t="s">
        <v>80</v>
      </c>
      <c r="AJ183" s="10" t="s">
        <v>80</v>
      </c>
      <c r="AK183" s="9">
        <v>3.26</v>
      </c>
      <c r="AL183" s="9">
        <v>38.43</v>
      </c>
      <c r="AM183" s="9">
        <v>12.64</v>
      </c>
      <c r="AN183" s="9">
        <v>20.43</v>
      </c>
      <c r="AO183" s="9">
        <v>4.46</v>
      </c>
      <c r="AP183" s="9">
        <v>0.82</v>
      </c>
      <c r="AQ183" s="10" t="s">
        <v>80</v>
      </c>
      <c r="AR183" s="10" t="s">
        <v>80</v>
      </c>
      <c r="AS183" s="10" t="s">
        <v>80</v>
      </c>
      <c r="AT183" s="10" t="s">
        <v>80</v>
      </c>
      <c r="AU183" s="9">
        <v>38.35</v>
      </c>
      <c r="AV183" s="9">
        <v>4.3</v>
      </c>
      <c r="AW183" s="9">
        <v>10.11</v>
      </c>
      <c r="AX183" s="9">
        <v>64.209999999999994</v>
      </c>
      <c r="AY183" s="9">
        <v>8.98</v>
      </c>
      <c r="AZ183" s="9">
        <v>3.26</v>
      </c>
      <c r="BA183" s="9">
        <v>3.8</v>
      </c>
      <c r="BB183" s="10" t="s">
        <v>80</v>
      </c>
      <c r="BC183" s="10" t="s">
        <v>80</v>
      </c>
      <c r="BD183" s="11">
        <v>94.66</v>
      </c>
    </row>
    <row r="184" spans="1:56" s="1" customFormat="1" ht="20.149999999999999" customHeight="1">
      <c r="A184" s="83"/>
      <c r="B184" s="8" t="s">
        <v>157</v>
      </c>
      <c r="C184" s="12">
        <v>5.6195000000000004</v>
      </c>
      <c r="D184" s="13" t="s">
        <v>80</v>
      </c>
      <c r="E184" s="13" t="s">
        <v>80</v>
      </c>
      <c r="F184" s="13" t="s">
        <v>80</v>
      </c>
      <c r="G184" s="13" t="s">
        <v>80</v>
      </c>
      <c r="H184" s="13" t="s">
        <v>80</v>
      </c>
      <c r="I184" s="13" t="s">
        <v>80</v>
      </c>
      <c r="J184" s="13" t="s">
        <v>80</v>
      </c>
      <c r="K184" s="12">
        <v>5.6195000000000004</v>
      </c>
      <c r="L184" s="13" t="s">
        <v>80</v>
      </c>
      <c r="M184" s="13" t="s">
        <v>80</v>
      </c>
      <c r="N184" s="13" t="s">
        <v>80</v>
      </c>
      <c r="O184" s="13" t="s">
        <v>80</v>
      </c>
      <c r="P184" s="13" t="s">
        <v>80</v>
      </c>
      <c r="Q184" s="13" t="s">
        <v>80</v>
      </c>
      <c r="R184" s="13" t="s">
        <v>80</v>
      </c>
      <c r="S184" s="13" t="s">
        <v>80</v>
      </c>
      <c r="T184" s="13" t="s">
        <v>80</v>
      </c>
      <c r="U184" s="12">
        <v>40.498199999999997</v>
      </c>
      <c r="V184" s="12">
        <v>0.8851</v>
      </c>
      <c r="W184" s="12">
        <v>2.0999999999999999E-3</v>
      </c>
      <c r="X184" s="13" t="s">
        <v>80</v>
      </c>
      <c r="Y184" s="13" t="s">
        <v>80</v>
      </c>
      <c r="Z184" s="13" t="s">
        <v>80</v>
      </c>
      <c r="AA184" s="13" t="s">
        <v>80</v>
      </c>
      <c r="AB184" s="12">
        <v>2.8252000000000002</v>
      </c>
      <c r="AC184" s="12">
        <v>44.210599999999999</v>
      </c>
      <c r="AD184" s="12">
        <v>1.0999999999999999E-2</v>
      </c>
      <c r="AE184" s="13" t="s">
        <v>80</v>
      </c>
      <c r="AF184" s="13" t="s">
        <v>80</v>
      </c>
      <c r="AG184" s="13" t="s">
        <v>80</v>
      </c>
      <c r="AH184" s="13" t="s">
        <v>80</v>
      </c>
      <c r="AI184" s="13" t="s">
        <v>80</v>
      </c>
      <c r="AJ184" s="13" t="s">
        <v>80</v>
      </c>
      <c r="AK184" s="13" t="s">
        <v>80</v>
      </c>
      <c r="AL184" s="12">
        <v>1.0999999999999999E-2</v>
      </c>
      <c r="AM184" s="13" t="s">
        <v>80</v>
      </c>
      <c r="AN184" s="13" t="s">
        <v>80</v>
      </c>
      <c r="AO184" s="13" t="s">
        <v>80</v>
      </c>
      <c r="AP184" s="13" t="s">
        <v>80</v>
      </c>
      <c r="AQ184" s="13" t="s">
        <v>80</v>
      </c>
      <c r="AR184" s="13" t="s">
        <v>80</v>
      </c>
      <c r="AS184" s="13" t="s">
        <v>80</v>
      </c>
      <c r="AT184" s="13" t="s">
        <v>80</v>
      </c>
      <c r="AU184" s="13" t="s">
        <v>80</v>
      </c>
      <c r="AV184" s="13" t="s">
        <v>80</v>
      </c>
      <c r="AW184" s="13" t="s">
        <v>80</v>
      </c>
      <c r="AX184" s="13" t="s">
        <v>80</v>
      </c>
      <c r="AY184" s="12">
        <v>52.5</v>
      </c>
      <c r="AZ184" s="12">
        <v>7.5</v>
      </c>
      <c r="BA184" s="12">
        <v>30</v>
      </c>
      <c r="BB184" s="13" t="s">
        <v>80</v>
      </c>
      <c r="BC184" s="13" t="s">
        <v>80</v>
      </c>
      <c r="BD184" s="14">
        <v>90</v>
      </c>
    </row>
    <row r="185" spans="1:56" s="1" customFormat="1" ht="20.149999999999999" customHeight="1">
      <c r="A185" s="83"/>
      <c r="B185" s="8" t="s">
        <v>158</v>
      </c>
      <c r="C185" s="9">
        <v>38.048999999999999</v>
      </c>
      <c r="D185" s="10" t="s">
        <v>80</v>
      </c>
      <c r="E185" s="9">
        <v>0.46160000000000001</v>
      </c>
      <c r="F185" s="10" t="s">
        <v>80</v>
      </c>
      <c r="G185" s="10" t="s">
        <v>80</v>
      </c>
      <c r="H185" s="9">
        <v>0.39500000000000002</v>
      </c>
      <c r="I185" s="10" t="s">
        <v>80</v>
      </c>
      <c r="J185" s="10" t="s">
        <v>80</v>
      </c>
      <c r="K185" s="9">
        <v>38.9056</v>
      </c>
      <c r="L185" s="10" t="s">
        <v>80</v>
      </c>
      <c r="M185" s="10" t="s">
        <v>80</v>
      </c>
      <c r="N185" s="10" t="s">
        <v>80</v>
      </c>
      <c r="O185" s="10" t="s">
        <v>80</v>
      </c>
      <c r="P185" s="10" t="s">
        <v>80</v>
      </c>
      <c r="Q185" s="9">
        <v>78.209999999999994</v>
      </c>
      <c r="R185" s="10" t="s">
        <v>80</v>
      </c>
      <c r="S185" s="10" t="s">
        <v>80</v>
      </c>
      <c r="T185" s="9">
        <v>78.209999999999994</v>
      </c>
      <c r="U185" s="10" t="s">
        <v>80</v>
      </c>
      <c r="V185" s="10" t="s">
        <v>80</v>
      </c>
      <c r="W185" s="9">
        <v>29.570599999999999</v>
      </c>
      <c r="X185" s="10" t="s">
        <v>80</v>
      </c>
      <c r="Y185" s="10" t="s">
        <v>80</v>
      </c>
      <c r="Z185" s="10" t="s">
        <v>80</v>
      </c>
      <c r="AA185" s="10" t="s">
        <v>80</v>
      </c>
      <c r="AB185" s="10" t="s">
        <v>80</v>
      </c>
      <c r="AC185" s="9">
        <v>29.570599999999999</v>
      </c>
      <c r="AD185" s="9">
        <v>81.566199999999995</v>
      </c>
      <c r="AE185" s="10" t="s">
        <v>80</v>
      </c>
      <c r="AF185" s="10" t="s">
        <v>80</v>
      </c>
      <c r="AG185" s="10" t="s">
        <v>80</v>
      </c>
      <c r="AH185" s="10" t="s">
        <v>80</v>
      </c>
      <c r="AI185" s="10" t="s">
        <v>80</v>
      </c>
      <c r="AJ185" s="10" t="s">
        <v>80</v>
      </c>
      <c r="AK185" s="10" t="s">
        <v>80</v>
      </c>
      <c r="AL185" s="9">
        <v>81.566199999999995</v>
      </c>
      <c r="AM185" s="10" t="s">
        <v>80</v>
      </c>
      <c r="AN185" s="10" t="s">
        <v>80</v>
      </c>
      <c r="AO185" s="10" t="s">
        <v>80</v>
      </c>
      <c r="AP185" s="10" t="s">
        <v>80</v>
      </c>
      <c r="AQ185" s="10" t="s">
        <v>80</v>
      </c>
      <c r="AR185" s="9">
        <v>78.209999999999994</v>
      </c>
      <c r="AS185" s="10" t="s">
        <v>80</v>
      </c>
      <c r="AT185" s="10" t="s">
        <v>80</v>
      </c>
      <c r="AU185" s="9">
        <v>78.209999999999994</v>
      </c>
      <c r="AV185" s="10" t="s">
        <v>80</v>
      </c>
      <c r="AW185" s="10" t="s">
        <v>80</v>
      </c>
      <c r="AX185" s="10" t="s">
        <v>80</v>
      </c>
      <c r="AY185" s="10" t="s">
        <v>80</v>
      </c>
      <c r="AZ185" s="9">
        <v>18</v>
      </c>
      <c r="BA185" s="9">
        <v>105.96</v>
      </c>
      <c r="BB185" s="10" t="s">
        <v>80</v>
      </c>
      <c r="BC185" s="10" t="s">
        <v>80</v>
      </c>
      <c r="BD185" s="11">
        <v>123.96</v>
      </c>
    </row>
    <row r="186" spans="1:56" s="1" customFormat="1" ht="20.149999999999999" customHeight="1">
      <c r="A186" s="83"/>
      <c r="B186" s="8" t="s">
        <v>159</v>
      </c>
      <c r="C186" s="12">
        <v>75.53</v>
      </c>
      <c r="D186" s="12">
        <v>14.25</v>
      </c>
      <c r="E186" s="12">
        <v>195.49</v>
      </c>
      <c r="F186" s="12">
        <v>150.15</v>
      </c>
      <c r="G186" s="12">
        <v>640.15</v>
      </c>
      <c r="H186" s="12">
        <v>120.96</v>
      </c>
      <c r="I186" s="12">
        <v>9.24</v>
      </c>
      <c r="J186" s="13" t="s">
        <v>80</v>
      </c>
      <c r="K186" s="12">
        <v>1205.77</v>
      </c>
      <c r="L186" s="13" t="s">
        <v>80</v>
      </c>
      <c r="M186" s="13" t="s">
        <v>80</v>
      </c>
      <c r="N186" s="12">
        <v>130.35</v>
      </c>
      <c r="O186" s="13" t="s">
        <v>80</v>
      </c>
      <c r="P186" s="13" t="s">
        <v>80</v>
      </c>
      <c r="Q186" s="13" t="s">
        <v>80</v>
      </c>
      <c r="R186" s="13" t="s">
        <v>80</v>
      </c>
      <c r="S186" s="13" t="s">
        <v>80</v>
      </c>
      <c r="T186" s="12">
        <v>130.35</v>
      </c>
      <c r="U186" s="12">
        <v>69.67</v>
      </c>
      <c r="V186" s="13" t="s">
        <v>80</v>
      </c>
      <c r="W186" s="12">
        <v>18.010000000000002</v>
      </c>
      <c r="X186" s="12">
        <v>78.02</v>
      </c>
      <c r="Y186" s="12">
        <v>160.77000000000001</v>
      </c>
      <c r="Z186" s="12">
        <v>25.28</v>
      </c>
      <c r="AA186" s="12">
        <v>34.090000000000003</v>
      </c>
      <c r="AB186" s="12">
        <v>80.260000000000005</v>
      </c>
      <c r="AC186" s="12">
        <v>466.1</v>
      </c>
      <c r="AD186" s="12">
        <v>601.02</v>
      </c>
      <c r="AE186" s="12">
        <v>30.83</v>
      </c>
      <c r="AF186" s="12">
        <v>380</v>
      </c>
      <c r="AG186" s="12">
        <v>207.66</v>
      </c>
      <c r="AH186" s="12">
        <v>396.65</v>
      </c>
      <c r="AI186" s="13" t="s">
        <v>80</v>
      </c>
      <c r="AJ186" s="13" t="s">
        <v>80</v>
      </c>
      <c r="AK186" s="13" t="s">
        <v>80</v>
      </c>
      <c r="AL186" s="12">
        <v>1616.16</v>
      </c>
      <c r="AM186" s="12">
        <v>198.99</v>
      </c>
      <c r="AN186" s="12">
        <v>20.69</v>
      </c>
      <c r="AO186" s="12">
        <v>367.11</v>
      </c>
      <c r="AP186" s="12">
        <v>205.49</v>
      </c>
      <c r="AQ186" s="12">
        <v>490.56</v>
      </c>
      <c r="AR186" s="12">
        <v>2.99</v>
      </c>
      <c r="AS186" s="13" t="s">
        <v>80</v>
      </c>
      <c r="AT186" s="13" t="s">
        <v>80</v>
      </c>
      <c r="AU186" s="12">
        <v>1285.83</v>
      </c>
      <c r="AV186" s="12">
        <v>27.63</v>
      </c>
      <c r="AW186" s="12">
        <v>58.57</v>
      </c>
      <c r="AX186" s="12">
        <v>48.79</v>
      </c>
      <c r="AY186" s="12">
        <v>51.47</v>
      </c>
      <c r="AZ186" s="12">
        <v>182.25</v>
      </c>
      <c r="BA186" s="12">
        <v>436.07</v>
      </c>
      <c r="BB186" s="12">
        <v>105.61</v>
      </c>
      <c r="BC186" s="12">
        <v>106.08</v>
      </c>
      <c r="BD186" s="14">
        <v>1016.47</v>
      </c>
    </row>
    <row r="187" spans="1:56" s="1" customFormat="1" ht="20.149999999999999" customHeight="1">
      <c r="A187" s="83"/>
      <c r="B187" s="8" t="s">
        <v>160</v>
      </c>
      <c r="C187" s="9">
        <v>1186.4752000000001</v>
      </c>
      <c r="D187" s="9">
        <v>1635.1479999999999</v>
      </c>
      <c r="E187" s="9">
        <v>632.03020000000004</v>
      </c>
      <c r="F187" s="9">
        <v>1384.6550999999999</v>
      </c>
      <c r="G187" s="9">
        <v>465.3417</v>
      </c>
      <c r="H187" s="9">
        <v>550.06420000000003</v>
      </c>
      <c r="I187" s="9">
        <v>0.55469999999999997</v>
      </c>
      <c r="J187" s="9">
        <v>4.9799999999999997E-2</v>
      </c>
      <c r="K187" s="9">
        <v>5854.3189000000002</v>
      </c>
      <c r="L187" s="9">
        <v>65.174999999999997</v>
      </c>
      <c r="M187" s="10" t="s">
        <v>80</v>
      </c>
      <c r="N187" s="9">
        <v>391.05</v>
      </c>
      <c r="O187" s="9">
        <v>586.57500000000005</v>
      </c>
      <c r="P187" s="10" t="s">
        <v>80</v>
      </c>
      <c r="Q187" s="10" t="s">
        <v>80</v>
      </c>
      <c r="R187" s="10" t="s">
        <v>80</v>
      </c>
      <c r="S187" s="10" t="s">
        <v>80</v>
      </c>
      <c r="T187" s="9">
        <v>1042.8</v>
      </c>
      <c r="U187" s="9">
        <v>551.69219999999996</v>
      </c>
      <c r="V187" s="9">
        <v>280.84570000000002</v>
      </c>
      <c r="W187" s="9">
        <v>175.7381</v>
      </c>
      <c r="X187" s="9">
        <v>338.56970000000001</v>
      </c>
      <c r="Y187" s="9">
        <v>79.924999999999997</v>
      </c>
      <c r="Z187" s="9">
        <v>94.476600000000005</v>
      </c>
      <c r="AA187" s="9">
        <v>9.5299999999999996E-2</v>
      </c>
      <c r="AB187" s="9">
        <v>87.745099999999994</v>
      </c>
      <c r="AC187" s="9">
        <v>1609.0877</v>
      </c>
      <c r="AD187" s="9">
        <v>427.61</v>
      </c>
      <c r="AE187" s="9">
        <v>188.64920000000001</v>
      </c>
      <c r="AF187" s="9">
        <v>798.69479999999999</v>
      </c>
      <c r="AG187" s="9">
        <v>217.8321</v>
      </c>
      <c r="AH187" s="9">
        <v>14.4175</v>
      </c>
      <c r="AI187" s="10" t="s">
        <v>80</v>
      </c>
      <c r="AJ187" s="10" t="s">
        <v>80</v>
      </c>
      <c r="AK187" s="9">
        <v>1.3008999999999999</v>
      </c>
      <c r="AL187" s="9">
        <v>1648.5045</v>
      </c>
      <c r="AM187" s="9">
        <v>148.4188</v>
      </c>
      <c r="AN187" s="9">
        <v>79.798100000000005</v>
      </c>
      <c r="AO187" s="9">
        <v>816.4991</v>
      </c>
      <c r="AP187" s="9">
        <v>597.65729999999996</v>
      </c>
      <c r="AQ187" s="10" t="s">
        <v>80</v>
      </c>
      <c r="AR187" s="9">
        <v>34.5291</v>
      </c>
      <c r="AS187" s="10" t="s">
        <v>80</v>
      </c>
      <c r="AT187" s="9">
        <v>5.9137000000000004</v>
      </c>
      <c r="AU187" s="9">
        <v>1682.8161</v>
      </c>
      <c r="AV187" s="9">
        <v>829.35040000000004</v>
      </c>
      <c r="AW187" s="9">
        <v>606.19029999999998</v>
      </c>
      <c r="AX187" s="9">
        <v>2625.8101999999999</v>
      </c>
      <c r="AY187" s="9">
        <v>1057.5143</v>
      </c>
      <c r="AZ187" s="9">
        <v>457.24860000000001</v>
      </c>
      <c r="BA187" s="9">
        <v>319.63260000000002</v>
      </c>
      <c r="BB187" s="9">
        <v>64.287099999999995</v>
      </c>
      <c r="BC187" s="9">
        <v>84.449100000000001</v>
      </c>
      <c r="BD187" s="11">
        <v>6044.4826000000003</v>
      </c>
    </row>
    <row r="188" spans="1:56" s="1" customFormat="1" ht="20.149999999999999" customHeight="1">
      <c r="A188" s="83"/>
      <c r="B188" s="8" t="s">
        <v>161</v>
      </c>
      <c r="C188" s="12">
        <v>543.38440000000003</v>
      </c>
      <c r="D188" s="12">
        <v>398.13</v>
      </c>
      <c r="E188" s="12">
        <v>1272.4892</v>
      </c>
      <c r="F188" s="12">
        <v>119</v>
      </c>
      <c r="G188" s="12">
        <v>127.83499999999999</v>
      </c>
      <c r="H188" s="12">
        <v>234.3236</v>
      </c>
      <c r="I188" s="13" t="s">
        <v>80</v>
      </c>
      <c r="J188" s="13" t="s">
        <v>80</v>
      </c>
      <c r="K188" s="12">
        <v>2695.1622000000002</v>
      </c>
      <c r="L188" s="12">
        <v>492.59949999999998</v>
      </c>
      <c r="M188" s="13" t="s">
        <v>80</v>
      </c>
      <c r="N188" s="13" t="s">
        <v>80</v>
      </c>
      <c r="O188" s="13" t="s">
        <v>80</v>
      </c>
      <c r="P188" s="13" t="s">
        <v>80</v>
      </c>
      <c r="Q188" s="13" t="s">
        <v>80</v>
      </c>
      <c r="R188" s="13" t="s">
        <v>80</v>
      </c>
      <c r="S188" s="12">
        <v>371.71449999999999</v>
      </c>
      <c r="T188" s="12">
        <v>864.31399999999996</v>
      </c>
      <c r="U188" s="12">
        <v>618.45090000000005</v>
      </c>
      <c r="V188" s="12">
        <v>276.50279999999998</v>
      </c>
      <c r="W188" s="12">
        <v>142.85890000000001</v>
      </c>
      <c r="X188" s="12">
        <v>96.871099999999998</v>
      </c>
      <c r="Y188" s="12">
        <v>19.512</v>
      </c>
      <c r="Z188" s="12">
        <v>53.273899999999998</v>
      </c>
      <c r="AA188" s="13" t="s">
        <v>80</v>
      </c>
      <c r="AB188" s="12">
        <v>136.16679999999999</v>
      </c>
      <c r="AC188" s="12">
        <v>1343.6364000000001</v>
      </c>
      <c r="AD188" s="12">
        <v>2090.1372000000001</v>
      </c>
      <c r="AE188" s="12">
        <v>65.793000000000006</v>
      </c>
      <c r="AF188" s="12">
        <v>562.01700000000005</v>
      </c>
      <c r="AG188" s="12">
        <v>55.038600000000002</v>
      </c>
      <c r="AH188" s="13" t="s">
        <v>80</v>
      </c>
      <c r="AI188" s="12">
        <v>302.40879999999999</v>
      </c>
      <c r="AJ188" s="13" t="s">
        <v>80</v>
      </c>
      <c r="AK188" s="13" t="s">
        <v>80</v>
      </c>
      <c r="AL188" s="12">
        <v>3075.3946000000001</v>
      </c>
      <c r="AM188" s="12">
        <v>1105.0355999999999</v>
      </c>
      <c r="AN188" s="13" t="s">
        <v>80</v>
      </c>
      <c r="AO188" s="13" t="s">
        <v>80</v>
      </c>
      <c r="AP188" s="12">
        <v>1179.2201</v>
      </c>
      <c r="AQ188" s="12">
        <v>132.72880000000001</v>
      </c>
      <c r="AR188" s="12">
        <v>55.232799999999997</v>
      </c>
      <c r="AS188" s="13" t="s">
        <v>80</v>
      </c>
      <c r="AT188" s="12">
        <v>607.77620000000002</v>
      </c>
      <c r="AU188" s="12">
        <v>3079.9935</v>
      </c>
      <c r="AV188" s="12">
        <v>280.85469999999998</v>
      </c>
      <c r="AW188" s="12">
        <v>177.16909999999999</v>
      </c>
      <c r="AX188" s="12">
        <v>198.79050000000001</v>
      </c>
      <c r="AY188" s="12">
        <v>84.694500000000005</v>
      </c>
      <c r="AZ188" s="12">
        <v>9.25</v>
      </c>
      <c r="BA188" s="12">
        <v>1969.3169</v>
      </c>
      <c r="BB188" s="13" t="s">
        <v>80</v>
      </c>
      <c r="BC188" s="13" t="s">
        <v>80</v>
      </c>
      <c r="BD188" s="14">
        <v>2720.0756999999999</v>
      </c>
    </row>
    <row r="189" spans="1:56" s="1" customFormat="1" ht="20.149999999999999" customHeight="1">
      <c r="A189" s="83"/>
      <c r="B189" s="8" t="s">
        <v>162</v>
      </c>
      <c r="C189" s="9">
        <v>2.3656999999999999</v>
      </c>
      <c r="D189" s="9">
        <v>0.70030000000000003</v>
      </c>
      <c r="E189" s="9">
        <v>3.5125000000000002</v>
      </c>
      <c r="F189" s="9">
        <v>4.7358000000000002</v>
      </c>
      <c r="G189" s="9">
        <v>8.3648000000000007</v>
      </c>
      <c r="H189" s="9">
        <v>35.863300000000002</v>
      </c>
      <c r="I189" s="9">
        <v>19.2864</v>
      </c>
      <c r="J189" s="9">
        <v>2.8E-3</v>
      </c>
      <c r="K189" s="9">
        <v>74.831599999999995</v>
      </c>
      <c r="L189" s="10" t="s">
        <v>80</v>
      </c>
      <c r="M189" s="10" t="s">
        <v>80</v>
      </c>
      <c r="N189" s="10" t="s">
        <v>80</v>
      </c>
      <c r="O189" s="10" t="s">
        <v>80</v>
      </c>
      <c r="P189" s="10" t="s">
        <v>80</v>
      </c>
      <c r="Q189" s="10" t="s">
        <v>80</v>
      </c>
      <c r="R189" s="10" t="s">
        <v>80</v>
      </c>
      <c r="S189" s="10" t="s">
        <v>80</v>
      </c>
      <c r="T189" s="10" t="s">
        <v>80</v>
      </c>
      <c r="U189" s="10" t="s">
        <v>80</v>
      </c>
      <c r="V189" s="10" t="s">
        <v>80</v>
      </c>
      <c r="W189" s="10" t="s">
        <v>80</v>
      </c>
      <c r="X189" s="10" t="s">
        <v>80</v>
      </c>
      <c r="Y189" s="10" t="s">
        <v>80</v>
      </c>
      <c r="Z189" s="10" t="s">
        <v>80</v>
      </c>
      <c r="AA189" s="9">
        <v>1.9670000000000001</v>
      </c>
      <c r="AB189" s="9">
        <v>7.3478000000000003</v>
      </c>
      <c r="AC189" s="9">
        <v>9.3148</v>
      </c>
      <c r="AD189" s="9">
        <v>0.21060000000000001</v>
      </c>
      <c r="AE189" s="9">
        <v>0.34110000000000001</v>
      </c>
      <c r="AF189" s="9">
        <v>1.2673000000000001</v>
      </c>
      <c r="AG189" s="9">
        <v>2.6899000000000002</v>
      </c>
      <c r="AH189" s="9">
        <v>4.1734999999999998</v>
      </c>
      <c r="AI189" s="9">
        <v>15.1968</v>
      </c>
      <c r="AJ189" s="9">
        <v>16.551600000000001</v>
      </c>
      <c r="AK189" s="10" t="s">
        <v>80</v>
      </c>
      <c r="AL189" s="9">
        <v>40.430799999999998</v>
      </c>
      <c r="AM189" s="9">
        <v>0.1081</v>
      </c>
      <c r="AN189" s="9">
        <v>0.1305</v>
      </c>
      <c r="AO189" s="9">
        <v>0.80730000000000002</v>
      </c>
      <c r="AP189" s="9">
        <v>1.0569999999999999</v>
      </c>
      <c r="AQ189" s="9">
        <v>1.8625</v>
      </c>
      <c r="AR189" s="9">
        <v>14.8087</v>
      </c>
      <c r="AS189" s="9">
        <v>9.6813000000000002</v>
      </c>
      <c r="AT189" s="10" t="s">
        <v>80</v>
      </c>
      <c r="AU189" s="9">
        <v>28.455400000000001</v>
      </c>
      <c r="AV189" s="9">
        <v>11.5357</v>
      </c>
      <c r="AW189" s="9">
        <v>13.1328</v>
      </c>
      <c r="AX189" s="9">
        <v>1.5E-3</v>
      </c>
      <c r="AY189" s="9">
        <v>3.0000000000000001E-3</v>
      </c>
      <c r="AZ189" s="9">
        <v>3.4424999999999999</v>
      </c>
      <c r="BA189" s="9">
        <v>0.82720000000000005</v>
      </c>
      <c r="BB189" s="9">
        <v>0.51780000000000004</v>
      </c>
      <c r="BC189" s="9">
        <v>1.8573</v>
      </c>
      <c r="BD189" s="11">
        <v>31.317799999999998</v>
      </c>
    </row>
    <row r="190" spans="1:56" s="1" customFormat="1" ht="20.149999999999999" customHeight="1">
      <c r="A190" s="83"/>
      <c r="B190" s="8" t="s">
        <v>163</v>
      </c>
      <c r="C190" s="12">
        <v>26648.638599999998</v>
      </c>
      <c r="D190" s="12">
        <v>3983.4472999999998</v>
      </c>
      <c r="E190" s="12">
        <v>12109.972299999999</v>
      </c>
      <c r="F190" s="12">
        <v>8751.6340999999993</v>
      </c>
      <c r="G190" s="12">
        <v>6474.0460000000003</v>
      </c>
      <c r="H190" s="12">
        <v>25552.684700000002</v>
      </c>
      <c r="I190" s="12">
        <v>86.998000000000005</v>
      </c>
      <c r="J190" s="13" t="s">
        <v>80</v>
      </c>
      <c r="K190" s="12">
        <v>83607.421000000002</v>
      </c>
      <c r="L190" s="12">
        <v>2559.4465</v>
      </c>
      <c r="M190" s="13" t="s">
        <v>80</v>
      </c>
      <c r="N190" s="12">
        <v>2674.85</v>
      </c>
      <c r="O190" s="12">
        <v>4229.2250000000004</v>
      </c>
      <c r="P190" s="12">
        <v>117</v>
      </c>
      <c r="Q190" s="12">
        <v>4630</v>
      </c>
      <c r="R190" s="13" t="s">
        <v>80</v>
      </c>
      <c r="S190" s="13" t="s">
        <v>80</v>
      </c>
      <c r="T190" s="12">
        <v>14210.521500000001</v>
      </c>
      <c r="U190" s="12">
        <v>20727.8495</v>
      </c>
      <c r="V190" s="12">
        <v>1474.5044</v>
      </c>
      <c r="W190" s="12">
        <v>4438.1796999999997</v>
      </c>
      <c r="X190" s="12">
        <v>2761.3366000000001</v>
      </c>
      <c r="Y190" s="12">
        <v>1535.6918000000001</v>
      </c>
      <c r="Z190" s="12">
        <v>6814.5722999999998</v>
      </c>
      <c r="AA190" s="12">
        <v>868.75170000000003</v>
      </c>
      <c r="AB190" s="12">
        <v>7.4600999999999997</v>
      </c>
      <c r="AC190" s="12">
        <v>38628.346100000002</v>
      </c>
      <c r="AD190" s="12">
        <v>6126.5118000000002</v>
      </c>
      <c r="AE190" s="12">
        <v>540.96280000000002</v>
      </c>
      <c r="AF190" s="12">
        <v>2473.5520000000001</v>
      </c>
      <c r="AG190" s="12">
        <v>1364.9001000000001</v>
      </c>
      <c r="AH190" s="12">
        <v>685.01930000000004</v>
      </c>
      <c r="AI190" s="12">
        <v>528.74649999999997</v>
      </c>
      <c r="AJ190" s="12">
        <v>1038.3059000000001</v>
      </c>
      <c r="AK190" s="12">
        <v>431.15230000000003</v>
      </c>
      <c r="AL190" s="12">
        <v>13189.1507</v>
      </c>
      <c r="AM190" s="12">
        <v>3326.1131999999998</v>
      </c>
      <c r="AN190" s="12">
        <v>136.50290000000001</v>
      </c>
      <c r="AO190" s="12">
        <v>2198.9535999999998</v>
      </c>
      <c r="AP190" s="12">
        <v>5066.2218000000003</v>
      </c>
      <c r="AQ190" s="12">
        <v>1135.0206000000001</v>
      </c>
      <c r="AR190" s="12">
        <v>2011.8534</v>
      </c>
      <c r="AS190" s="12">
        <v>853.07360000000006</v>
      </c>
      <c r="AT190" s="12">
        <v>397.15629999999999</v>
      </c>
      <c r="AU190" s="12">
        <v>15124.895399999999</v>
      </c>
      <c r="AV190" s="12">
        <v>8851.0328000000009</v>
      </c>
      <c r="AW190" s="12">
        <v>3153.4301</v>
      </c>
      <c r="AX190" s="12">
        <v>6582.1863999999996</v>
      </c>
      <c r="AY190" s="12">
        <v>3351.1248999999998</v>
      </c>
      <c r="AZ190" s="12">
        <v>3237.8573999999999</v>
      </c>
      <c r="BA190" s="12">
        <v>15943.422200000001</v>
      </c>
      <c r="BB190" s="12">
        <v>7690.4066000000003</v>
      </c>
      <c r="BC190" s="12">
        <v>15356.3362</v>
      </c>
      <c r="BD190" s="14">
        <v>64165.796600000001</v>
      </c>
    </row>
    <row r="191" spans="1:56" s="1" customFormat="1" ht="20.149999999999999" customHeight="1">
      <c r="A191" s="83"/>
      <c r="B191" s="8" t="s">
        <v>164</v>
      </c>
      <c r="C191" s="9">
        <v>1482.01</v>
      </c>
      <c r="D191" s="9">
        <v>1522.38</v>
      </c>
      <c r="E191" s="9">
        <v>3393.14</v>
      </c>
      <c r="F191" s="9">
        <v>700.63</v>
      </c>
      <c r="G191" s="9">
        <v>730.81</v>
      </c>
      <c r="H191" s="9">
        <v>239.45</v>
      </c>
      <c r="I191" s="9">
        <v>2.19</v>
      </c>
      <c r="J191" s="10" t="s">
        <v>80</v>
      </c>
      <c r="K191" s="9">
        <v>8070.61</v>
      </c>
      <c r="L191" s="9">
        <v>145.34</v>
      </c>
      <c r="M191" s="10" t="s">
        <v>80</v>
      </c>
      <c r="N191" s="9">
        <v>595.70000000000005</v>
      </c>
      <c r="O191" s="10" t="s">
        <v>80</v>
      </c>
      <c r="P191" s="10" t="s">
        <v>80</v>
      </c>
      <c r="Q191" s="10" t="s">
        <v>80</v>
      </c>
      <c r="R191" s="10" t="s">
        <v>80</v>
      </c>
      <c r="S191" s="10" t="s">
        <v>80</v>
      </c>
      <c r="T191" s="9">
        <v>741.04</v>
      </c>
      <c r="U191" s="9">
        <v>269.66000000000003</v>
      </c>
      <c r="V191" s="9">
        <v>267.33999999999997</v>
      </c>
      <c r="W191" s="9">
        <v>472.28</v>
      </c>
      <c r="X191" s="9">
        <v>1445.4</v>
      </c>
      <c r="Y191" s="9">
        <v>1555.72</v>
      </c>
      <c r="Z191" s="9">
        <v>215.43</v>
      </c>
      <c r="AA191" s="9">
        <v>17.54</v>
      </c>
      <c r="AB191" s="10" t="s">
        <v>80</v>
      </c>
      <c r="AC191" s="9">
        <v>4243.37</v>
      </c>
      <c r="AD191" s="9">
        <v>557.94000000000005</v>
      </c>
      <c r="AE191" s="9">
        <v>34.75</v>
      </c>
      <c r="AF191" s="9">
        <v>309.22000000000003</v>
      </c>
      <c r="AG191" s="9">
        <v>40.03</v>
      </c>
      <c r="AH191" s="9">
        <v>7.95</v>
      </c>
      <c r="AI191" s="10" t="s">
        <v>80</v>
      </c>
      <c r="AJ191" s="10" t="s">
        <v>80</v>
      </c>
      <c r="AK191" s="9">
        <v>45.62</v>
      </c>
      <c r="AL191" s="9">
        <v>995.51</v>
      </c>
      <c r="AM191" s="9">
        <v>152.28</v>
      </c>
      <c r="AN191" s="10" t="s">
        <v>80</v>
      </c>
      <c r="AO191" s="9">
        <v>595.70000000000005</v>
      </c>
      <c r="AP191" s="10" t="s">
        <v>80</v>
      </c>
      <c r="AQ191" s="10" t="s">
        <v>80</v>
      </c>
      <c r="AR191" s="10" t="s">
        <v>80</v>
      </c>
      <c r="AS191" s="10" t="s">
        <v>80</v>
      </c>
      <c r="AT191" s="10" t="s">
        <v>80</v>
      </c>
      <c r="AU191" s="9">
        <v>747.98</v>
      </c>
      <c r="AV191" s="9">
        <v>1940.87</v>
      </c>
      <c r="AW191" s="9">
        <v>535.1</v>
      </c>
      <c r="AX191" s="9">
        <v>1138.1199999999999</v>
      </c>
      <c r="AY191" s="9">
        <v>1033.3</v>
      </c>
      <c r="AZ191" s="9">
        <v>1181.33</v>
      </c>
      <c r="BA191" s="9">
        <v>261.32</v>
      </c>
      <c r="BB191" s="9">
        <v>41.4</v>
      </c>
      <c r="BC191" s="10" t="s">
        <v>80</v>
      </c>
      <c r="BD191" s="11">
        <v>6131.44</v>
      </c>
    </row>
    <row r="192" spans="1:56" s="1" customFormat="1" ht="20.149999999999999" customHeight="1">
      <c r="A192" s="83"/>
      <c r="B192" s="8" t="s">
        <v>165</v>
      </c>
      <c r="C192" s="12">
        <v>18.9251</v>
      </c>
      <c r="D192" s="12">
        <v>0.22109999999999999</v>
      </c>
      <c r="E192" s="12">
        <v>1.8855999999999999</v>
      </c>
      <c r="F192" s="12">
        <v>1.6241000000000001</v>
      </c>
      <c r="G192" s="12">
        <v>1.8895999999999999</v>
      </c>
      <c r="H192" s="12">
        <v>37.654299999999999</v>
      </c>
      <c r="I192" s="12">
        <v>1.2674000000000001</v>
      </c>
      <c r="J192" s="12">
        <v>5.4000000000000003E-3</v>
      </c>
      <c r="K192" s="12">
        <v>63.4726</v>
      </c>
      <c r="L192" s="13" t="s">
        <v>80</v>
      </c>
      <c r="M192" s="13" t="s">
        <v>80</v>
      </c>
      <c r="N192" s="12">
        <v>304.3879</v>
      </c>
      <c r="O192" s="12">
        <v>163.71209999999999</v>
      </c>
      <c r="P192" s="12">
        <v>1002.6366</v>
      </c>
      <c r="Q192" s="13" t="s">
        <v>80</v>
      </c>
      <c r="R192" s="13" t="s">
        <v>80</v>
      </c>
      <c r="S192" s="13" t="s">
        <v>80</v>
      </c>
      <c r="T192" s="12">
        <v>1470.7366</v>
      </c>
      <c r="U192" s="12">
        <v>1098.1428000000001</v>
      </c>
      <c r="V192" s="12">
        <v>1419.6564000000001</v>
      </c>
      <c r="W192" s="12">
        <v>1258.4091000000001</v>
      </c>
      <c r="X192" s="13" t="s">
        <v>80</v>
      </c>
      <c r="Y192" s="13" t="s">
        <v>80</v>
      </c>
      <c r="Z192" s="13" t="s">
        <v>80</v>
      </c>
      <c r="AA192" s="13" t="s">
        <v>80</v>
      </c>
      <c r="AB192" s="13" t="s">
        <v>80</v>
      </c>
      <c r="AC192" s="12">
        <v>3776.2082999999998</v>
      </c>
      <c r="AD192" s="12">
        <v>56.672699999999999</v>
      </c>
      <c r="AE192" s="12">
        <v>1419.6564000000001</v>
      </c>
      <c r="AF192" s="13" t="s">
        <v>80</v>
      </c>
      <c r="AG192" s="13" t="s">
        <v>80</v>
      </c>
      <c r="AH192" s="13" t="s">
        <v>80</v>
      </c>
      <c r="AI192" s="12">
        <v>2.4962</v>
      </c>
      <c r="AJ192" s="13" t="s">
        <v>80</v>
      </c>
      <c r="AK192" s="13" t="s">
        <v>80</v>
      </c>
      <c r="AL192" s="12">
        <v>1478.8253</v>
      </c>
      <c r="AM192" s="12">
        <v>2.4355000000000002</v>
      </c>
      <c r="AN192" s="13" t="s">
        <v>80</v>
      </c>
      <c r="AO192" s="12">
        <v>311.15609999999998</v>
      </c>
      <c r="AP192" s="12">
        <v>164.22649999999999</v>
      </c>
      <c r="AQ192" s="12">
        <v>1003.5803</v>
      </c>
      <c r="AR192" s="12">
        <v>1.0428999999999999</v>
      </c>
      <c r="AS192" s="13" t="s">
        <v>80</v>
      </c>
      <c r="AT192" s="13" t="s">
        <v>80</v>
      </c>
      <c r="AU192" s="12">
        <v>1482.4413</v>
      </c>
      <c r="AV192" s="13" t="s">
        <v>80</v>
      </c>
      <c r="AW192" s="13" t="s">
        <v>80</v>
      </c>
      <c r="AX192" s="13" t="s">
        <v>80</v>
      </c>
      <c r="AY192" s="13" t="s">
        <v>80</v>
      </c>
      <c r="AZ192" s="13" t="s">
        <v>80</v>
      </c>
      <c r="BA192" s="13" t="s">
        <v>80</v>
      </c>
      <c r="BB192" s="13" t="s">
        <v>80</v>
      </c>
      <c r="BC192" s="13" t="s">
        <v>80</v>
      </c>
      <c r="BD192" s="23" t="s">
        <v>80</v>
      </c>
    </row>
    <row r="193" spans="1:56" s="1" customFormat="1" ht="20.149999999999999" customHeight="1">
      <c r="A193" s="83"/>
      <c r="B193" s="8" t="s">
        <v>166</v>
      </c>
      <c r="C193" s="9">
        <v>0.40739999999999998</v>
      </c>
      <c r="D193" s="9">
        <v>52.616999999999997</v>
      </c>
      <c r="E193" s="9">
        <v>84</v>
      </c>
      <c r="F193" s="9">
        <v>22</v>
      </c>
      <c r="G193" s="10" t="s">
        <v>80</v>
      </c>
      <c r="H193" s="9">
        <v>2.3187000000000002</v>
      </c>
      <c r="I193" s="10" t="s">
        <v>80</v>
      </c>
      <c r="J193" s="10" t="s">
        <v>80</v>
      </c>
      <c r="K193" s="9">
        <v>161.34309999999999</v>
      </c>
      <c r="L193" s="9">
        <v>48</v>
      </c>
      <c r="M193" s="10" t="s">
        <v>80</v>
      </c>
      <c r="N193" s="9">
        <v>71.692499999999995</v>
      </c>
      <c r="O193" s="10" t="s">
        <v>80</v>
      </c>
      <c r="P193" s="10" t="s">
        <v>80</v>
      </c>
      <c r="Q193" s="10" t="s">
        <v>80</v>
      </c>
      <c r="R193" s="10" t="s">
        <v>80</v>
      </c>
      <c r="S193" s="10" t="s">
        <v>80</v>
      </c>
      <c r="T193" s="9">
        <v>119.6925</v>
      </c>
      <c r="U193" s="9">
        <v>304.31020000000001</v>
      </c>
      <c r="V193" s="10" t="s">
        <v>80</v>
      </c>
      <c r="W193" s="9">
        <v>28.856000000000002</v>
      </c>
      <c r="X193" s="9">
        <v>16.251999999999999</v>
      </c>
      <c r="Y193" s="10" t="s">
        <v>80</v>
      </c>
      <c r="Z193" s="9">
        <v>0.35730000000000001</v>
      </c>
      <c r="AA193" s="10" t="s">
        <v>80</v>
      </c>
      <c r="AB193" s="10" t="s">
        <v>80</v>
      </c>
      <c r="AC193" s="9">
        <v>349.77550000000002</v>
      </c>
      <c r="AD193" s="9">
        <v>170.82499999999999</v>
      </c>
      <c r="AE193" s="9">
        <v>8.6E-3</v>
      </c>
      <c r="AF193" s="9">
        <v>175.97659999999999</v>
      </c>
      <c r="AG193" s="9">
        <v>26.07</v>
      </c>
      <c r="AH193" s="9">
        <v>0.38059999999999999</v>
      </c>
      <c r="AI193" s="10" t="s">
        <v>80</v>
      </c>
      <c r="AJ193" s="10" t="s">
        <v>80</v>
      </c>
      <c r="AK193" s="9">
        <v>14.9903</v>
      </c>
      <c r="AL193" s="9">
        <v>388.25110000000001</v>
      </c>
      <c r="AM193" s="9">
        <v>2.044</v>
      </c>
      <c r="AN193" s="10" t="s">
        <v>80</v>
      </c>
      <c r="AO193" s="9">
        <v>72.233400000000003</v>
      </c>
      <c r="AP193" s="10" t="s">
        <v>80</v>
      </c>
      <c r="AQ193" s="9">
        <v>0.23860000000000001</v>
      </c>
      <c r="AR193" s="10" t="s">
        <v>80</v>
      </c>
      <c r="AS193" s="10" t="s">
        <v>80</v>
      </c>
      <c r="AT193" s="10" t="s">
        <v>80</v>
      </c>
      <c r="AU193" s="9">
        <v>74.516000000000005</v>
      </c>
      <c r="AV193" s="9">
        <v>8.6</v>
      </c>
      <c r="AW193" s="10" t="s">
        <v>80</v>
      </c>
      <c r="AX193" s="9">
        <v>181.3725</v>
      </c>
      <c r="AY193" s="9">
        <v>26.07</v>
      </c>
      <c r="AZ193" s="9">
        <v>5.6</v>
      </c>
      <c r="BA193" s="9">
        <v>0.14199999999999999</v>
      </c>
      <c r="BB193" s="10" t="s">
        <v>80</v>
      </c>
      <c r="BC193" s="10" t="s">
        <v>80</v>
      </c>
      <c r="BD193" s="11">
        <v>221.78450000000001</v>
      </c>
    </row>
    <row r="194" spans="1:56" s="1" customFormat="1" ht="20.149999999999999" customHeight="1">
      <c r="A194" s="83"/>
      <c r="B194" s="8" t="s">
        <v>167</v>
      </c>
      <c r="C194" s="12">
        <v>111.038</v>
      </c>
      <c r="D194" s="12">
        <v>100.37050000000001</v>
      </c>
      <c r="E194" s="12">
        <v>50.041400000000003</v>
      </c>
      <c r="F194" s="12">
        <v>6.9800000000000001E-2</v>
      </c>
      <c r="G194" s="13" t="s">
        <v>80</v>
      </c>
      <c r="H194" s="13" t="s">
        <v>80</v>
      </c>
      <c r="I194" s="12">
        <v>1.5195000000000001</v>
      </c>
      <c r="J194" s="13" t="s">
        <v>80</v>
      </c>
      <c r="K194" s="12">
        <v>263.03919999999999</v>
      </c>
      <c r="L194" s="12">
        <v>767.70280000000002</v>
      </c>
      <c r="M194" s="13" t="s">
        <v>80</v>
      </c>
      <c r="N194" s="12">
        <v>32.587499999999999</v>
      </c>
      <c r="O194" s="13" t="s">
        <v>80</v>
      </c>
      <c r="P194" s="13" t="s">
        <v>80</v>
      </c>
      <c r="Q194" s="13" t="s">
        <v>80</v>
      </c>
      <c r="R194" s="13" t="s">
        <v>80</v>
      </c>
      <c r="S194" s="13" t="s">
        <v>80</v>
      </c>
      <c r="T194" s="12">
        <v>800.2903</v>
      </c>
      <c r="U194" s="12">
        <v>861.08190000000002</v>
      </c>
      <c r="V194" s="12">
        <v>15.268700000000001</v>
      </c>
      <c r="W194" s="12">
        <v>26.0307</v>
      </c>
      <c r="X194" s="12">
        <v>1.37E-2</v>
      </c>
      <c r="Y194" s="13" t="s">
        <v>80</v>
      </c>
      <c r="Z194" s="12">
        <v>0.3629</v>
      </c>
      <c r="AA194" s="13" t="s">
        <v>80</v>
      </c>
      <c r="AB194" s="13" t="s">
        <v>80</v>
      </c>
      <c r="AC194" s="12">
        <v>902.75789999999995</v>
      </c>
      <c r="AD194" s="12">
        <v>202.79239999999999</v>
      </c>
      <c r="AE194" s="13" t="s">
        <v>80</v>
      </c>
      <c r="AF194" s="13" t="s">
        <v>80</v>
      </c>
      <c r="AG194" s="13" t="s">
        <v>80</v>
      </c>
      <c r="AH194" s="13" t="s">
        <v>80</v>
      </c>
      <c r="AI194" s="13" t="s">
        <v>80</v>
      </c>
      <c r="AJ194" s="13" t="s">
        <v>80</v>
      </c>
      <c r="AK194" s="13" t="s">
        <v>80</v>
      </c>
      <c r="AL194" s="12">
        <v>202.79239999999999</v>
      </c>
      <c r="AM194" s="12">
        <v>203.46520000000001</v>
      </c>
      <c r="AN194" s="13" t="s">
        <v>80</v>
      </c>
      <c r="AO194" s="12">
        <v>32.587499999999999</v>
      </c>
      <c r="AP194" s="13" t="s">
        <v>80</v>
      </c>
      <c r="AQ194" s="13" t="s">
        <v>80</v>
      </c>
      <c r="AR194" s="13" t="s">
        <v>80</v>
      </c>
      <c r="AS194" s="13" t="s">
        <v>80</v>
      </c>
      <c r="AT194" s="13" t="s">
        <v>80</v>
      </c>
      <c r="AU194" s="12">
        <v>236.05269999999999</v>
      </c>
      <c r="AV194" s="12">
        <v>486.72770000000003</v>
      </c>
      <c r="AW194" s="12">
        <v>54.122</v>
      </c>
      <c r="AX194" s="12">
        <v>143.5641</v>
      </c>
      <c r="AY194" s="12">
        <v>139.12729999999999</v>
      </c>
      <c r="AZ194" s="12">
        <v>8.9899999999999994E-2</v>
      </c>
      <c r="BA194" s="12">
        <v>31.25</v>
      </c>
      <c r="BB194" s="13" t="s">
        <v>80</v>
      </c>
      <c r="BC194" s="13" t="s">
        <v>80</v>
      </c>
      <c r="BD194" s="14">
        <v>854.88099999999997</v>
      </c>
    </row>
    <row r="195" spans="1:56" s="1" customFormat="1" ht="20.149999999999999" customHeight="1">
      <c r="A195" s="83"/>
      <c r="B195" s="8" t="s">
        <v>168</v>
      </c>
      <c r="C195" s="9">
        <v>1063.8</v>
      </c>
      <c r="D195" s="9">
        <v>231.57</v>
      </c>
      <c r="E195" s="9">
        <v>142.09</v>
      </c>
      <c r="F195" s="9">
        <v>152.19999999999999</v>
      </c>
      <c r="G195" s="9">
        <v>88.58</v>
      </c>
      <c r="H195" s="9">
        <v>376.25</v>
      </c>
      <c r="I195" s="9">
        <v>0.01</v>
      </c>
      <c r="J195" s="10" t="s">
        <v>80</v>
      </c>
      <c r="K195" s="9">
        <v>2054.5</v>
      </c>
      <c r="L195" s="10" t="s">
        <v>80</v>
      </c>
      <c r="M195" s="10" t="s">
        <v>80</v>
      </c>
      <c r="N195" s="10" t="s">
        <v>80</v>
      </c>
      <c r="O195" s="10" t="s">
        <v>80</v>
      </c>
      <c r="P195" s="10" t="s">
        <v>80</v>
      </c>
      <c r="Q195" s="10" t="s">
        <v>80</v>
      </c>
      <c r="R195" s="10" t="s">
        <v>80</v>
      </c>
      <c r="S195" s="10" t="s">
        <v>80</v>
      </c>
      <c r="T195" s="10" t="s">
        <v>80</v>
      </c>
      <c r="U195" s="10" t="s">
        <v>80</v>
      </c>
      <c r="V195" s="10" t="s">
        <v>80</v>
      </c>
      <c r="W195" s="9">
        <v>47.08</v>
      </c>
      <c r="X195" s="10" t="s">
        <v>80</v>
      </c>
      <c r="Y195" s="9">
        <v>329.14</v>
      </c>
      <c r="Z195" s="9">
        <v>23.32</v>
      </c>
      <c r="AA195" s="9">
        <v>25.27</v>
      </c>
      <c r="AB195" s="10" t="s">
        <v>80</v>
      </c>
      <c r="AC195" s="9">
        <v>424.81</v>
      </c>
      <c r="AD195" s="9">
        <v>2.86</v>
      </c>
      <c r="AE195" s="10" t="s">
        <v>80</v>
      </c>
      <c r="AF195" s="10" t="s">
        <v>80</v>
      </c>
      <c r="AG195" s="10" t="s">
        <v>80</v>
      </c>
      <c r="AH195" s="10" t="s">
        <v>80</v>
      </c>
      <c r="AI195" s="10" t="s">
        <v>80</v>
      </c>
      <c r="AJ195" s="10" t="s">
        <v>80</v>
      </c>
      <c r="AK195" s="10" t="s">
        <v>80</v>
      </c>
      <c r="AL195" s="9">
        <v>2.86</v>
      </c>
      <c r="AM195" s="9">
        <v>1.43</v>
      </c>
      <c r="AN195" s="10" t="s">
        <v>80</v>
      </c>
      <c r="AO195" s="10" t="s">
        <v>80</v>
      </c>
      <c r="AP195" s="10" t="s">
        <v>80</v>
      </c>
      <c r="AQ195" s="10" t="s">
        <v>80</v>
      </c>
      <c r="AR195" s="10" t="s">
        <v>80</v>
      </c>
      <c r="AS195" s="10" t="s">
        <v>80</v>
      </c>
      <c r="AT195" s="10" t="s">
        <v>80</v>
      </c>
      <c r="AU195" s="9">
        <v>1.43</v>
      </c>
      <c r="AV195" s="9">
        <v>76.849999999999994</v>
      </c>
      <c r="AW195" s="9">
        <v>14.61</v>
      </c>
      <c r="AX195" s="9">
        <v>230.22</v>
      </c>
      <c r="AY195" s="9">
        <v>533.34</v>
      </c>
      <c r="AZ195" s="9">
        <v>389.53</v>
      </c>
      <c r="BA195" s="9">
        <v>403.23</v>
      </c>
      <c r="BB195" s="10" t="s">
        <v>80</v>
      </c>
      <c r="BC195" s="10" t="s">
        <v>80</v>
      </c>
      <c r="BD195" s="11">
        <v>1647.78</v>
      </c>
    </row>
    <row r="196" spans="1:56" s="1" customFormat="1" ht="14.5" customHeight="1">
      <c r="A196" s="83"/>
      <c r="B196" s="15" t="s">
        <v>169</v>
      </c>
      <c r="C196" s="16">
        <v>146195.01639999999</v>
      </c>
      <c r="D196" s="16">
        <v>37041.971899999997</v>
      </c>
      <c r="E196" s="16">
        <v>69847.874899999995</v>
      </c>
      <c r="F196" s="16">
        <v>30784.735799999999</v>
      </c>
      <c r="G196" s="16">
        <v>28001.947499999998</v>
      </c>
      <c r="H196" s="16">
        <v>143032.0362</v>
      </c>
      <c r="I196" s="16">
        <v>39729.095200000003</v>
      </c>
      <c r="J196" s="16">
        <v>267.83859999999999</v>
      </c>
      <c r="K196" s="16">
        <v>494900.51650000003</v>
      </c>
      <c r="L196" s="16">
        <v>62235.480300000003</v>
      </c>
      <c r="M196" s="16">
        <v>9799.3055999999997</v>
      </c>
      <c r="N196" s="16">
        <v>23925.7107</v>
      </c>
      <c r="O196" s="16">
        <v>10825.7498</v>
      </c>
      <c r="P196" s="16">
        <v>6982.6980999999996</v>
      </c>
      <c r="Q196" s="16">
        <v>7455.1914999999999</v>
      </c>
      <c r="R196" s="16">
        <v>2825.98</v>
      </c>
      <c r="S196" s="16">
        <v>3629.9344999999998</v>
      </c>
      <c r="T196" s="16">
        <v>127680.0505</v>
      </c>
      <c r="U196" s="16">
        <v>174147.7885</v>
      </c>
      <c r="V196" s="16">
        <v>23442.5923</v>
      </c>
      <c r="W196" s="16">
        <v>27106.0844</v>
      </c>
      <c r="X196" s="16">
        <v>13161.0658</v>
      </c>
      <c r="Y196" s="16">
        <v>15535.1363</v>
      </c>
      <c r="Z196" s="16">
        <v>37629.224800000004</v>
      </c>
      <c r="AA196" s="16">
        <v>7261.6851999999999</v>
      </c>
      <c r="AB196" s="16">
        <v>13708.349399999999</v>
      </c>
      <c r="AC196" s="16">
        <v>311991.92670000001</v>
      </c>
      <c r="AD196" s="16">
        <v>48257.162400000001</v>
      </c>
      <c r="AE196" s="16">
        <v>12008.9684</v>
      </c>
      <c r="AF196" s="16">
        <v>19727.088800000001</v>
      </c>
      <c r="AG196" s="16">
        <v>11102.3056</v>
      </c>
      <c r="AH196" s="16">
        <v>4239.0551999999998</v>
      </c>
      <c r="AI196" s="16">
        <v>11062.640100000001</v>
      </c>
      <c r="AJ196" s="16">
        <v>8891.8621999999996</v>
      </c>
      <c r="AK196" s="16">
        <v>2076.3453</v>
      </c>
      <c r="AL196" s="16">
        <v>117365.428</v>
      </c>
      <c r="AM196" s="16">
        <v>21678.3364</v>
      </c>
      <c r="AN196" s="16">
        <v>6960.2129999999997</v>
      </c>
      <c r="AO196" s="16">
        <v>25555.3338</v>
      </c>
      <c r="AP196" s="16">
        <v>11972.6031</v>
      </c>
      <c r="AQ196" s="16">
        <v>8673.2610000000004</v>
      </c>
      <c r="AR196" s="16">
        <v>16646.625199999999</v>
      </c>
      <c r="AS196" s="16">
        <v>6851.7209999999995</v>
      </c>
      <c r="AT196" s="16">
        <v>5373.8841000000002</v>
      </c>
      <c r="AU196" s="16">
        <v>103711.9776</v>
      </c>
      <c r="AV196" s="16">
        <v>52248.301200000002</v>
      </c>
      <c r="AW196" s="16">
        <v>35067.359600000003</v>
      </c>
      <c r="AX196" s="16">
        <v>52634.117299999998</v>
      </c>
      <c r="AY196" s="16">
        <v>35110.915500000003</v>
      </c>
      <c r="AZ196" s="16">
        <v>32488.848300000001</v>
      </c>
      <c r="BA196" s="16">
        <v>73225.445999999996</v>
      </c>
      <c r="BB196" s="16">
        <v>27971.281200000001</v>
      </c>
      <c r="BC196" s="16">
        <v>42187.0144</v>
      </c>
      <c r="BD196" s="17">
        <v>350933.28350000002</v>
      </c>
    </row>
    <row r="197" spans="1:56" s="1" customFormat="1" ht="20.149999999999999" customHeight="1">
      <c r="A197" s="83"/>
      <c r="B197" s="8" t="s">
        <v>170</v>
      </c>
      <c r="C197" s="9">
        <v>733.18</v>
      </c>
      <c r="D197" s="9">
        <v>95.71</v>
      </c>
      <c r="E197" s="9">
        <v>1225.67</v>
      </c>
      <c r="F197" s="9">
        <v>820.1</v>
      </c>
      <c r="G197" s="9">
        <v>1456.39</v>
      </c>
      <c r="H197" s="9">
        <v>3470.21</v>
      </c>
      <c r="I197" s="9">
        <v>104.33</v>
      </c>
      <c r="J197" s="9">
        <v>17.73</v>
      </c>
      <c r="K197" s="9">
        <v>7923.32</v>
      </c>
      <c r="L197" s="9">
        <v>350.42</v>
      </c>
      <c r="M197" s="9">
        <v>90.73</v>
      </c>
      <c r="N197" s="9">
        <v>169.96</v>
      </c>
      <c r="O197" s="9">
        <v>901.01</v>
      </c>
      <c r="P197" s="9">
        <v>939.23</v>
      </c>
      <c r="Q197" s="9">
        <v>4038.21</v>
      </c>
      <c r="R197" s="9">
        <v>1149.3</v>
      </c>
      <c r="S197" s="10" t="s">
        <v>80</v>
      </c>
      <c r="T197" s="9">
        <v>7638.86</v>
      </c>
      <c r="U197" s="9">
        <v>663.72</v>
      </c>
      <c r="V197" s="9">
        <v>169.62</v>
      </c>
      <c r="W197" s="9">
        <v>495.93</v>
      </c>
      <c r="X197" s="9">
        <v>209.35</v>
      </c>
      <c r="Y197" s="9">
        <v>346.94</v>
      </c>
      <c r="Z197" s="9">
        <v>951.22</v>
      </c>
      <c r="AA197" s="9">
        <v>160.4</v>
      </c>
      <c r="AB197" s="9">
        <v>53.41</v>
      </c>
      <c r="AC197" s="9">
        <v>3050.59</v>
      </c>
      <c r="AD197" s="10" t="s">
        <v>80</v>
      </c>
      <c r="AE197" s="10" t="s">
        <v>80</v>
      </c>
      <c r="AF197" s="10" t="s">
        <v>80</v>
      </c>
      <c r="AG197" s="10" t="s">
        <v>80</v>
      </c>
      <c r="AH197" s="10" t="s">
        <v>80</v>
      </c>
      <c r="AI197" s="10" t="s">
        <v>80</v>
      </c>
      <c r="AJ197" s="10" t="s">
        <v>80</v>
      </c>
      <c r="AK197" s="10" t="s">
        <v>80</v>
      </c>
      <c r="AL197" s="10" t="s">
        <v>80</v>
      </c>
      <c r="AM197" s="10" t="s">
        <v>80</v>
      </c>
      <c r="AN197" s="10" t="s">
        <v>80</v>
      </c>
      <c r="AO197" s="10" t="s">
        <v>80</v>
      </c>
      <c r="AP197" s="10" t="s">
        <v>80</v>
      </c>
      <c r="AQ197" s="10" t="s">
        <v>80</v>
      </c>
      <c r="AR197" s="10" t="s">
        <v>80</v>
      </c>
      <c r="AS197" s="10" t="s">
        <v>80</v>
      </c>
      <c r="AT197" s="10" t="s">
        <v>80</v>
      </c>
      <c r="AU197" s="10" t="s">
        <v>80</v>
      </c>
      <c r="AV197" s="9">
        <v>390.92</v>
      </c>
      <c r="AW197" s="9">
        <v>173.13</v>
      </c>
      <c r="AX197" s="9">
        <v>580.66</v>
      </c>
      <c r="AY197" s="9">
        <v>681.36</v>
      </c>
      <c r="AZ197" s="9">
        <v>1469.13</v>
      </c>
      <c r="BA197" s="9">
        <v>5253.29</v>
      </c>
      <c r="BB197" s="9">
        <v>2074.6999999999998</v>
      </c>
      <c r="BC197" s="9">
        <v>2688.94</v>
      </c>
      <c r="BD197" s="11">
        <v>13312.13</v>
      </c>
    </row>
    <row r="198" spans="1:56" s="1" customFormat="1" ht="20.149999999999999" customHeight="1">
      <c r="A198" s="83"/>
      <c r="B198" s="8" t="s">
        <v>171</v>
      </c>
      <c r="C198" s="12">
        <v>131.0598</v>
      </c>
      <c r="D198" s="12">
        <v>13.045400000000001</v>
      </c>
      <c r="E198" s="12">
        <v>80.453100000000006</v>
      </c>
      <c r="F198" s="12">
        <v>101.93380000000001</v>
      </c>
      <c r="G198" s="12">
        <v>211.69399999999999</v>
      </c>
      <c r="H198" s="12">
        <v>1081.8163</v>
      </c>
      <c r="I198" s="12">
        <v>19.084700000000002</v>
      </c>
      <c r="J198" s="12">
        <v>1211.4329</v>
      </c>
      <c r="K198" s="12">
        <v>2850.52</v>
      </c>
      <c r="L198" s="12">
        <v>55.970799999999997</v>
      </c>
      <c r="M198" s="13" t="s">
        <v>80</v>
      </c>
      <c r="N198" s="13" t="s">
        <v>80</v>
      </c>
      <c r="O198" s="13" t="s">
        <v>80</v>
      </c>
      <c r="P198" s="13" t="s">
        <v>80</v>
      </c>
      <c r="Q198" s="12">
        <v>66.959999999999994</v>
      </c>
      <c r="R198" s="12">
        <v>14.77</v>
      </c>
      <c r="S198" s="12">
        <v>84.5</v>
      </c>
      <c r="T198" s="12">
        <v>222.20079999999999</v>
      </c>
      <c r="U198" s="12">
        <v>42.0032</v>
      </c>
      <c r="V198" s="12">
        <v>18.4557</v>
      </c>
      <c r="W198" s="12">
        <v>15.1457</v>
      </c>
      <c r="X198" s="12">
        <v>114.7022</v>
      </c>
      <c r="Y198" s="12">
        <v>41.134999999999998</v>
      </c>
      <c r="Z198" s="12">
        <v>260.10329999999999</v>
      </c>
      <c r="AA198" s="12">
        <v>134.15010000000001</v>
      </c>
      <c r="AB198" s="12">
        <v>245.0369</v>
      </c>
      <c r="AC198" s="12">
        <v>870.73209999999995</v>
      </c>
      <c r="AD198" s="13" t="s">
        <v>80</v>
      </c>
      <c r="AE198" s="13" t="s">
        <v>80</v>
      </c>
      <c r="AF198" s="13" t="s">
        <v>80</v>
      </c>
      <c r="AG198" s="13" t="s">
        <v>80</v>
      </c>
      <c r="AH198" s="13" t="s">
        <v>80</v>
      </c>
      <c r="AI198" s="13" t="s">
        <v>80</v>
      </c>
      <c r="AJ198" s="13" t="s">
        <v>80</v>
      </c>
      <c r="AK198" s="13" t="s">
        <v>80</v>
      </c>
      <c r="AL198" s="13" t="s">
        <v>80</v>
      </c>
      <c r="AM198" s="13" t="s">
        <v>80</v>
      </c>
      <c r="AN198" s="13" t="s">
        <v>80</v>
      </c>
      <c r="AO198" s="13" t="s">
        <v>80</v>
      </c>
      <c r="AP198" s="13" t="s">
        <v>80</v>
      </c>
      <c r="AQ198" s="13" t="s">
        <v>80</v>
      </c>
      <c r="AR198" s="13" t="s">
        <v>80</v>
      </c>
      <c r="AS198" s="13" t="s">
        <v>80</v>
      </c>
      <c r="AT198" s="13" t="s">
        <v>80</v>
      </c>
      <c r="AU198" s="13" t="s">
        <v>80</v>
      </c>
      <c r="AV198" s="12">
        <v>322.61450000000002</v>
      </c>
      <c r="AW198" s="12">
        <v>11.123799999999999</v>
      </c>
      <c r="AX198" s="12">
        <v>61.807899999999997</v>
      </c>
      <c r="AY198" s="12">
        <v>76.191100000000006</v>
      </c>
      <c r="AZ198" s="12">
        <v>128.67189999999999</v>
      </c>
      <c r="BA198" s="12">
        <v>1096.0434</v>
      </c>
      <c r="BB198" s="12">
        <v>110.3193</v>
      </c>
      <c r="BC198" s="12">
        <v>40.519199999999998</v>
      </c>
      <c r="BD198" s="14">
        <v>1847.2910999999999</v>
      </c>
    </row>
    <row r="199" spans="1:56" s="1" customFormat="1" ht="20.149999999999999" customHeight="1">
      <c r="A199" s="83"/>
      <c r="B199" s="8" t="s">
        <v>172</v>
      </c>
      <c r="C199" s="9">
        <v>255.12</v>
      </c>
      <c r="D199" s="9">
        <v>270.36</v>
      </c>
      <c r="E199" s="9">
        <v>1427.1</v>
      </c>
      <c r="F199" s="9">
        <v>767.5</v>
      </c>
      <c r="G199" s="9">
        <v>989.67</v>
      </c>
      <c r="H199" s="9">
        <v>1892.29</v>
      </c>
      <c r="I199" s="9">
        <v>0.52</v>
      </c>
      <c r="J199" s="9">
        <v>1.37</v>
      </c>
      <c r="K199" s="9">
        <v>5603.93</v>
      </c>
      <c r="L199" s="9">
        <v>943.94</v>
      </c>
      <c r="M199" s="9">
        <v>239.84</v>
      </c>
      <c r="N199" s="9">
        <v>133.12</v>
      </c>
      <c r="O199" s="9">
        <v>1170.71</v>
      </c>
      <c r="P199" s="9">
        <v>670.13</v>
      </c>
      <c r="Q199" s="9">
        <v>1625.4</v>
      </c>
      <c r="R199" s="9">
        <v>389.46</v>
      </c>
      <c r="S199" s="9">
        <v>4.6100000000000003</v>
      </c>
      <c r="T199" s="9">
        <v>5177.21</v>
      </c>
      <c r="U199" s="9">
        <v>1399.86</v>
      </c>
      <c r="V199" s="9">
        <v>289.64999999999998</v>
      </c>
      <c r="W199" s="9">
        <v>24.58</v>
      </c>
      <c r="X199" s="9">
        <v>362.53</v>
      </c>
      <c r="Y199" s="9">
        <v>723.01</v>
      </c>
      <c r="Z199" s="9">
        <v>255.85</v>
      </c>
      <c r="AA199" s="9">
        <v>307.93</v>
      </c>
      <c r="AB199" s="9">
        <v>493.43</v>
      </c>
      <c r="AC199" s="9">
        <v>3856.84</v>
      </c>
      <c r="AD199" s="10" t="s">
        <v>80</v>
      </c>
      <c r="AE199" s="10" t="s">
        <v>80</v>
      </c>
      <c r="AF199" s="10" t="s">
        <v>80</v>
      </c>
      <c r="AG199" s="10" t="s">
        <v>80</v>
      </c>
      <c r="AH199" s="10" t="s">
        <v>80</v>
      </c>
      <c r="AI199" s="10" t="s">
        <v>80</v>
      </c>
      <c r="AJ199" s="10" t="s">
        <v>80</v>
      </c>
      <c r="AK199" s="10" t="s">
        <v>80</v>
      </c>
      <c r="AL199" s="10" t="s">
        <v>80</v>
      </c>
      <c r="AM199" s="10" t="s">
        <v>80</v>
      </c>
      <c r="AN199" s="10" t="s">
        <v>80</v>
      </c>
      <c r="AO199" s="10" t="s">
        <v>80</v>
      </c>
      <c r="AP199" s="10" t="s">
        <v>80</v>
      </c>
      <c r="AQ199" s="10" t="s">
        <v>80</v>
      </c>
      <c r="AR199" s="10" t="s">
        <v>80</v>
      </c>
      <c r="AS199" s="10" t="s">
        <v>80</v>
      </c>
      <c r="AT199" s="10" t="s">
        <v>80</v>
      </c>
      <c r="AU199" s="10" t="s">
        <v>80</v>
      </c>
      <c r="AV199" s="9">
        <v>221.3</v>
      </c>
      <c r="AW199" s="9">
        <v>100.03</v>
      </c>
      <c r="AX199" s="9">
        <v>457.71</v>
      </c>
      <c r="AY199" s="9">
        <v>838.34</v>
      </c>
      <c r="AZ199" s="9">
        <v>1393.9</v>
      </c>
      <c r="BA199" s="9">
        <v>3094.53</v>
      </c>
      <c r="BB199" s="9">
        <v>900.55</v>
      </c>
      <c r="BC199" s="9">
        <v>700.33</v>
      </c>
      <c r="BD199" s="11">
        <v>7706.69</v>
      </c>
    </row>
    <row r="200" spans="1:56" s="1" customFormat="1" ht="20.149999999999999" customHeight="1">
      <c r="A200" s="83"/>
      <c r="B200" s="8" t="s">
        <v>174</v>
      </c>
      <c r="C200" s="12">
        <v>21.15</v>
      </c>
      <c r="D200" s="12">
        <v>1.34</v>
      </c>
      <c r="E200" s="12">
        <v>73.12</v>
      </c>
      <c r="F200" s="12">
        <v>86.71</v>
      </c>
      <c r="G200" s="12">
        <v>230.9</v>
      </c>
      <c r="H200" s="12">
        <v>335.59</v>
      </c>
      <c r="I200" s="12">
        <v>0.68</v>
      </c>
      <c r="J200" s="12">
        <v>0.03</v>
      </c>
      <c r="K200" s="12">
        <v>749.52</v>
      </c>
      <c r="L200" s="12">
        <v>33.659999999999997</v>
      </c>
      <c r="M200" s="12">
        <v>2.41</v>
      </c>
      <c r="N200" s="12">
        <v>144.76</v>
      </c>
      <c r="O200" s="12">
        <v>175.09</v>
      </c>
      <c r="P200" s="12">
        <v>151.49</v>
      </c>
      <c r="Q200" s="12">
        <v>168.39</v>
      </c>
      <c r="R200" s="12">
        <v>42.03</v>
      </c>
      <c r="S200" s="13" t="s">
        <v>80</v>
      </c>
      <c r="T200" s="12">
        <v>717.83</v>
      </c>
      <c r="U200" s="12">
        <v>61.95</v>
      </c>
      <c r="V200" s="12">
        <v>3.55</v>
      </c>
      <c r="W200" s="12">
        <v>40.01</v>
      </c>
      <c r="X200" s="12">
        <v>26.41</v>
      </c>
      <c r="Y200" s="12">
        <v>21.08</v>
      </c>
      <c r="Z200" s="12">
        <v>143.41999999999999</v>
      </c>
      <c r="AA200" s="12">
        <v>14.91</v>
      </c>
      <c r="AB200" s="12">
        <v>0.01</v>
      </c>
      <c r="AC200" s="12">
        <v>311.33999999999997</v>
      </c>
      <c r="AD200" s="13" t="s">
        <v>80</v>
      </c>
      <c r="AE200" s="13" t="s">
        <v>80</v>
      </c>
      <c r="AF200" s="13" t="s">
        <v>80</v>
      </c>
      <c r="AG200" s="13" t="s">
        <v>80</v>
      </c>
      <c r="AH200" s="13" t="s">
        <v>80</v>
      </c>
      <c r="AI200" s="13" t="s">
        <v>80</v>
      </c>
      <c r="AJ200" s="13" t="s">
        <v>80</v>
      </c>
      <c r="AK200" s="13" t="s">
        <v>80</v>
      </c>
      <c r="AL200" s="13" t="s">
        <v>80</v>
      </c>
      <c r="AM200" s="13" t="s">
        <v>80</v>
      </c>
      <c r="AN200" s="13" t="s">
        <v>80</v>
      </c>
      <c r="AO200" s="13" t="s">
        <v>80</v>
      </c>
      <c r="AP200" s="13" t="s">
        <v>80</v>
      </c>
      <c r="AQ200" s="13" t="s">
        <v>80</v>
      </c>
      <c r="AR200" s="13" t="s">
        <v>80</v>
      </c>
      <c r="AS200" s="13" t="s">
        <v>80</v>
      </c>
      <c r="AT200" s="13" t="s">
        <v>80</v>
      </c>
      <c r="AU200" s="13" t="s">
        <v>80</v>
      </c>
      <c r="AV200" s="12">
        <v>47.57</v>
      </c>
      <c r="AW200" s="12">
        <v>35.840000000000003</v>
      </c>
      <c r="AX200" s="12">
        <v>183.9</v>
      </c>
      <c r="AY200" s="12">
        <v>264.62</v>
      </c>
      <c r="AZ200" s="12">
        <v>451.56</v>
      </c>
      <c r="BA200" s="12">
        <v>512.51</v>
      </c>
      <c r="BB200" s="12">
        <v>52.15</v>
      </c>
      <c r="BC200" s="12">
        <v>26.8</v>
      </c>
      <c r="BD200" s="14">
        <v>1574.95</v>
      </c>
    </row>
    <row r="201" spans="1:56" s="1" customFormat="1" ht="20.149999999999999" customHeight="1">
      <c r="A201" s="83"/>
      <c r="B201" s="8" t="s">
        <v>175</v>
      </c>
      <c r="C201" s="9">
        <v>50.919400000000003</v>
      </c>
      <c r="D201" s="9">
        <v>636.31209999999999</v>
      </c>
      <c r="E201" s="9">
        <v>1589.7619</v>
      </c>
      <c r="F201" s="9">
        <v>371.46050000000002</v>
      </c>
      <c r="G201" s="9">
        <v>755.41719999999998</v>
      </c>
      <c r="H201" s="9">
        <v>366.13659999999999</v>
      </c>
      <c r="I201" s="9">
        <v>2.2071000000000001</v>
      </c>
      <c r="J201" s="9">
        <v>0.30259999999999998</v>
      </c>
      <c r="K201" s="9">
        <v>3772.5174000000002</v>
      </c>
      <c r="L201" s="9">
        <v>38.42</v>
      </c>
      <c r="M201" s="9">
        <v>134.59870000000001</v>
      </c>
      <c r="N201" s="9">
        <v>216.37350000000001</v>
      </c>
      <c r="O201" s="9">
        <v>719.59529999999995</v>
      </c>
      <c r="P201" s="9">
        <v>1277.7674999999999</v>
      </c>
      <c r="Q201" s="9">
        <v>1442.9</v>
      </c>
      <c r="R201" s="9">
        <v>23.19</v>
      </c>
      <c r="S201" s="10" t="s">
        <v>80</v>
      </c>
      <c r="T201" s="9">
        <v>3852.8449999999998</v>
      </c>
      <c r="U201" s="9">
        <v>154.80439999999999</v>
      </c>
      <c r="V201" s="10" t="s">
        <v>80</v>
      </c>
      <c r="W201" s="9">
        <v>55.498899999999999</v>
      </c>
      <c r="X201" s="9">
        <v>110.87739999999999</v>
      </c>
      <c r="Y201" s="9">
        <v>365.315</v>
      </c>
      <c r="Z201" s="10" t="s">
        <v>80</v>
      </c>
      <c r="AA201" s="10" t="s">
        <v>80</v>
      </c>
      <c r="AB201" s="9">
        <v>545.98320000000001</v>
      </c>
      <c r="AC201" s="9">
        <v>1232.4789000000001</v>
      </c>
      <c r="AD201" s="10" t="s">
        <v>80</v>
      </c>
      <c r="AE201" s="10" t="s">
        <v>80</v>
      </c>
      <c r="AF201" s="10" t="s">
        <v>80</v>
      </c>
      <c r="AG201" s="10" t="s">
        <v>80</v>
      </c>
      <c r="AH201" s="10" t="s">
        <v>80</v>
      </c>
      <c r="AI201" s="10" t="s">
        <v>80</v>
      </c>
      <c r="AJ201" s="10" t="s">
        <v>80</v>
      </c>
      <c r="AK201" s="10" t="s">
        <v>80</v>
      </c>
      <c r="AL201" s="10" t="s">
        <v>80</v>
      </c>
      <c r="AM201" s="10" t="s">
        <v>80</v>
      </c>
      <c r="AN201" s="10" t="s">
        <v>80</v>
      </c>
      <c r="AO201" s="10" t="s">
        <v>80</v>
      </c>
      <c r="AP201" s="10" t="s">
        <v>80</v>
      </c>
      <c r="AQ201" s="10" t="s">
        <v>80</v>
      </c>
      <c r="AR201" s="10" t="s">
        <v>80</v>
      </c>
      <c r="AS201" s="10" t="s">
        <v>80</v>
      </c>
      <c r="AT201" s="10" t="s">
        <v>80</v>
      </c>
      <c r="AU201" s="10" t="s">
        <v>80</v>
      </c>
      <c r="AV201" s="9">
        <v>303.779</v>
      </c>
      <c r="AW201" s="9">
        <v>246.09039999999999</v>
      </c>
      <c r="AX201" s="9">
        <v>1088.0447999999999</v>
      </c>
      <c r="AY201" s="9">
        <v>1447.0378000000001</v>
      </c>
      <c r="AZ201" s="9">
        <v>2017.5447999999999</v>
      </c>
      <c r="BA201" s="9">
        <v>1884.5633</v>
      </c>
      <c r="BB201" s="9">
        <v>132.71549999999999</v>
      </c>
      <c r="BC201" s="9">
        <v>216.4358</v>
      </c>
      <c r="BD201" s="11">
        <v>7336.2114000000001</v>
      </c>
    </row>
    <row r="202" spans="1:56" s="1" customFormat="1" ht="20.149999999999999" customHeight="1">
      <c r="A202" s="83"/>
      <c r="B202" s="8" t="s">
        <v>176</v>
      </c>
      <c r="C202" s="12">
        <v>249.63</v>
      </c>
      <c r="D202" s="12">
        <v>77.91</v>
      </c>
      <c r="E202" s="12">
        <v>343.74</v>
      </c>
      <c r="F202" s="12">
        <v>375.39</v>
      </c>
      <c r="G202" s="12">
        <v>688.88</v>
      </c>
      <c r="H202" s="12">
        <v>451.62</v>
      </c>
      <c r="I202" s="12">
        <v>6.7</v>
      </c>
      <c r="J202" s="13" t="s">
        <v>80</v>
      </c>
      <c r="K202" s="12">
        <v>2193.87</v>
      </c>
      <c r="L202" s="12">
        <v>18.420000000000002</v>
      </c>
      <c r="M202" s="12">
        <v>39.81</v>
      </c>
      <c r="N202" s="12">
        <v>103</v>
      </c>
      <c r="O202" s="12">
        <v>160.30000000000001</v>
      </c>
      <c r="P202" s="12">
        <v>178.3</v>
      </c>
      <c r="Q202" s="12">
        <v>591.4</v>
      </c>
      <c r="R202" s="12">
        <v>255.33</v>
      </c>
      <c r="S202" s="12">
        <v>409.77</v>
      </c>
      <c r="T202" s="12">
        <v>1756.33</v>
      </c>
      <c r="U202" s="12">
        <v>64.959999999999994</v>
      </c>
      <c r="V202" s="12">
        <v>24.91</v>
      </c>
      <c r="W202" s="13" t="s">
        <v>80</v>
      </c>
      <c r="X202" s="12">
        <v>9.7200000000000006</v>
      </c>
      <c r="Y202" s="12">
        <v>20.23</v>
      </c>
      <c r="Z202" s="12">
        <v>194.08</v>
      </c>
      <c r="AA202" s="12">
        <v>99.97</v>
      </c>
      <c r="AB202" s="12">
        <v>247.4</v>
      </c>
      <c r="AC202" s="12">
        <v>661.27</v>
      </c>
      <c r="AD202" s="13" t="s">
        <v>80</v>
      </c>
      <c r="AE202" s="13" t="s">
        <v>80</v>
      </c>
      <c r="AF202" s="13" t="s">
        <v>80</v>
      </c>
      <c r="AG202" s="13" t="s">
        <v>80</v>
      </c>
      <c r="AH202" s="13" t="s">
        <v>80</v>
      </c>
      <c r="AI202" s="13" t="s">
        <v>80</v>
      </c>
      <c r="AJ202" s="13" t="s">
        <v>80</v>
      </c>
      <c r="AK202" s="13" t="s">
        <v>80</v>
      </c>
      <c r="AL202" s="13" t="s">
        <v>80</v>
      </c>
      <c r="AM202" s="13" t="s">
        <v>80</v>
      </c>
      <c r="AN202" s="13" t="s">
        <v>80</v>
      </c>
      <c r="AO202" s="13" t="s">
        <v>80</v>
      </c>
      <c r="AP202" s="12">
        <v>4.07</v>
      </c>
      <c r="AQ202" s="12">
        <v>4.07</v>
      </c>
      <c r="AR202" s="12">
        <v>16.28</v>
      </c>
      <c r="AS202" s="12">
        <v>8.1</v>
      </c>
      <c r="AT202" s="13" t="s">
        <v>80</v>
      </c>
      <c r="AU202" s="12">
        <v>32.520000000000003</v>
      </c>
      <c r="AV202" s="12">
        <v>125.19</v>
      </c>
      <c r="AW202" s="12">
        <v>95.86</v>
      </c>
      <c r="AX202" s="12">
        <v>351.05</v>
      </c>
      <c r="AY202" s="12">
        <v>513.42999999999995</v>
      </c>
      <c r="AZ202" s="12">
        <v>889.12</v>
      </c>
      <c r="BA202" s="12">
        <v>1091.18</v>
      </c>
      <c r="BB202" s="12">
        <v>29.41</v>
      </c>
      <c r="BC202" s="12">
        <v>11.04</v>
      </c>
      <c r="BD202" s="14">
        <v>3106.28</v>
      </c>
    </row>
    <row r="203" spans="1:56" s="1" customFormat="1" ht="14.5" customHeight="1">
      <c r="A203" s="83"/>
      <c r="B203" s="15" t="s">
        <v>177</v>
      </c>
      <c r="C203" s="16">
        <v>1441.0591999999999</v>
      </c>
      <c r="D203" s="16">
        <v>1094.6775</v>
      </c>
      <c r="E203" s="16">
        <v>4739.8450000000003</v>
      </c>
      <c r="F203" s="16">
        <v>2523.0943000000002</v>
      </c>
      <c r="G203" s="16">
        <v>4332.9512000000004</v>
      </c>
      <c r="H203" s="16">
        <v>7597.6629000000003</v>
      </c>
      <c r="I203" s="16">
        <v>133.52180000000001</v>
      </c>
      <c r="J203" s="16">
        <v>1230.8655000000001</v>
      </c>
      <c r="K203" s="16">
        <v>23093.6774</v>
      </c>
      <c r="L203" s="16">
        <v>1440.8308</v>
      </c>
      <c r="M203" s="16">
        <v>507.38869999999997</v>
      </c>
      <c r="N203" s="16">
        <v>767.21349999999995</v>
      </c>
      <c r="O203" s="16">
        <v>3126.7053000000001</v>
      </c>
      <c r="P203" s="16">
        <v>3216.9175</v>
      </c>
      <c r="Q203" s="16">
        <v>7933.26</v>
      </c>
      <c r="R203" s="16">
        <v>1874.08</v>
      </c>
      <c r="S203" s="16">
        <v>498.88</v>
      </c>
      <c r="T203" s="16">
        <v>19365.275799999999</v>
      </c>
      <c r="U203" s="16">
        <v>2387.2975999999999</v>
      </c>
      <c r="V203" s="16">
        <v>506.1857</v>
      </c>
      <c r="W203" s="16">
        <v>631.16459999999995</v>
      </c>
      <c r="X203" s="16">
        <v>833.58960000000002</v>
      </c>
      <c r="Y203" s="16">
        <v>1517.71</v>
      </c>
      <c r="Z203" s="16">
        <v>1804.6732999999999</v>
      </c>
      <c r="AA203" s="16">
        <v>717.36009999999999</v>
      </c>
      <c r="AB203" s="16">
        <v>1585.2701</v>
      </c>
      <c r="AC203" s="16">
        <v>9983.2510000000002</v>
      </c>
      <c r="AD203" s="19" t="s">
        <v>80</v>
      </c>
      <c r="AE203" s="19" t="s">
        <v>80</v>
      </c>
      <c r="AF203" s="19" t="s">
        <v>80</v>
      </c>
      <c r="AG203" s="19" t="s">
        <v>80</v>
      </c>
      <c r="AH203" s="19" t="s">
        <v>80</v>
      </c>
      <c r="AI203" s="19" t="s">
        <v>80</v>
      </c>
      <c r="AJ203" s="19" t="s">
        <v>80</v>
      </c>
      <c r="AK203" s="19" t="s">
        <v>80</v>
      </c>
      <c r="AL203" s="19" t="s">
        <v>80</v>
      </c>
      <c r="AM203" s="19" t="s">
        <v>80</v>
      </c>
      <c r="AN203" s="19" t="s">
        <v>80</v>
      </c>
      <c r="AO203" s="19" t="s">
        <v>80</v>
      </c>
      <c r="AP203" s="16">
        <v>4.07</v>
      </c>
      <c r="AQ203" s="16">
        <v>4.07</v>
      </c>
      <c r="AR203" s="16">
        <v>16.28</v>
      </c>
      <c r="AS203" s="16">
        <v>8.1</v>
      </c>
      <c r="AT203" s="19" t="s">
        <v>80</v>
      </c>
      <c r="AU203" s="16">
        <v>32.520000000000003</v>
      </c>
      <c r="AV203" s="16">
        <v>1411.3734999999999</v>
      </c>
      <c r="AW203" s="16">
        <v>662.07420000000002</v>
      </c>
      <c r="AX203" s="16">
        <v>2723.1727000000001</v>
      </c>
      <c r="AY203" s="16">
        <v>3820.9789000000001</v>
      </c>
      <c r="AZ203" s="16">
        <v>6349.9267</v>
      </c>
      <c r="BA203" s="16">
        <v>12932.1167</v>
      </c>
      <c r="BB203" s="16">
        <v>3299.8447999999999</v>
      </c>
      <c r="BC203" s="16">
        <v>3684.0650000000001</v>
      </c>
      <c r="BD203" s="17">
        <v>34883.552499999998</v>
      </c>
    </row>
    <row r="204" spans="1:56" s="1" customFormat="1" ht="14.5" customHeight="1">
      <c r="A204" s="20">
        <v>2018</v>
      </c>
      <c r="B204" s="15" t="s">
        <v>178</v>
      </c>
      <c r="C204" s="21">
        <v>851629.13959999999</v>
      </c>
      <c r="D204" s="21">
        <v>359344.79440000001</v>
      </c>
      <c r="E204" s="21">
        <v>1141329.1909</v>
      </c>
      <c r="F204" s="21">
        <v>1061189.9941</v>
      </c>
      <c r="G204" s="21">
        <v>1890767.7316999999</v>
      </c>
      <c r="H204" s="21">
        <v>2834346.7111</v>
      </c>
      <c r="I204" s="21">
        <v>1184835.7069999999</v>
      </c>
      <c r="J204" s="21">
        <v>2470133.0830999999</v>
      </c>
      <c r="K204" s="21">
        <v>11793576.3519</v>
      </c>
      <c r="L204" s="21">
        <v>454837.06809999997</v>
      </c>
      <c r="M204" s="21">
        <v>68698.133300000001</v>
      </c>
      <c r="N204" s="21">
        <v>143876.3242</v>
      </c>
      <c r="O204" s="21">
        <v>134662.3751</v>
      </c>
      <c r="P204" s="21">
        <v>138785.3836</v>
      </c>
      <c r="Q204" s="21">
        <v>279997.09749999997</v>
      </c>
      <c r="R204" s="21">
        <v>163503.33499999999</v>
      </c>
      <c r="S204" s="21">
        <v>286420.44050000003</v>
      </c>
      <c r="T204" s="21">
        <v>1670780.1573000001</v>
      </c>
      <c r="U204" s="21">
        <v>566062.78709999996</v>
      </c>
      <c r="V204" s="21">
        <v>83467.298999999999</v>
      </c>
      <c r="W204" s="21">
        <v>202695.45800000001</v>
      </c>
      <c r="X204" s="21">
        <v>141260.9944</v>
      </c>
      <c r="Y204" s="21">
        <v>271343.75030000001</v>
      </c>
      <c r="Z204" s="21">
        <v>573604.99609999999</v>
      </c>
      <c r="AA204" s="21">
        <v>466958.25530000002</v>
      </c>
      <c r="AB204" s="21">
        <v>1827918.0464999999</v>
      </c>
      <c r="AC204" s="21">
        <v>4133311.5866999999</v>
      </c>
      <c r="AD204" s="21">
        <v>259208.85939999999</v>
      </c>
      <c r="AE204" s="21">
        <v>140266.11139999999</v>
      </c>
      <c r="AF204" s="21">
        <v>252781.1998</v>
      </c>
      <c r="AG204" s="21">
        <v>209842.79759999999</v>
      </c>
      <c r="AH204" s="21">
        <v>163608.89319999999</v>
      </c>
      <c r="AI204" s="21">
        <v>266381.73910000001</v>
      </c>
      <c r="AJ204" s="21">
        <v>168349.58119999999</v>
      </c>
      <c r="AK204" s="21">
        <v>129887.0533</v>
      </c>
      <c r="AL204" s="21">
        <v>1590326.2350000001</v>
      </c>
      <c r="AM204" s="21">
        <v>182577.85140000001</v>
      </c>
      <c r="AN204" s="21">
        <v>111480.003</v>
      </c>
      <c r="AO204" s="21">
        <v>298689.85279999999</v>
      </c>
      <c r="AP204" s="21">
        <v>221526.3891</v>
      </c>
      <c r="AQ204" s="21">
        <v>220480.56400000001</v>
      </c>
      <c r="AR204" s="21">
        <v>279053.2892</v>
      </c>
      <c r="AS204" s="21">
        <v>125443.807</v>
      </c>
      <c r="AT204" s="21">
        <v>76532.489100000006</v>
      </c>
      <c r="AU204" s="21">
        <v>1515784.2456</v>
      </c>
      <c r="AV204" s="21">
        <v>463724.43969999999</v>
      </c>
      <c r="AW204" s="21">
        <v>342152.57280000002</v>
      </c>
      <c r="AX204" s="21">
        <v>665877.56700000004</v>
      </c>
      <c r="AY204" s="21">
        <v>588404.41440000001</v>
      </c>
      <c r="AZ204" s="21">
        <v>896415.28500000003</v>
      </c>
      <c r="BA204" s="21">
        <v>2497716.6337000001</v>
      </c>
      <c r="BB204" s="21">
        <v>1103507.669</v>
      </c>
      <c r="BC204" s="21">
        <v>2240499.2274000002</v>
      </c>
      <c r="BD204" s="22">
        <v>8798297.8090000004</v>
      </c>
    </row>
    <row r="205" spans="1:56" s="1" customFormat="1" ht="20.149999999999999" customHeight="1">
      <c r="A205" s="84">
        <v>2017</v>
      </c>
      <c r="B205" s="4" t="s">
        <v>179</v>
      </c>
      <c r="C205" s="5">
        <v>3526.15</v>
      </c>
      <c r="D205" s="5">
        <v>936.65</v>
      </c>
      <c r="E205" s="5">
        <v>5044.24</v>
      </c>
      <c r="F205" s="5">
        <v>1781.85</v>
      </c>
      <c r="G205" s="5">
        <v>2870.64</v>
      </c>
      <c r="H205" s="5">
        <v>42417.36</v>
      </c>
      <c r="I205" s="5">
        <v>17317.28</v>
      </c>
      <c r="J205" s="5">
        <v>30114.55</v>
      </c>
      <c r="K205" s="5">
        <v>104008.72</v>
      </c>
      <c r="L205" s="5">
        <v>160.44999999999999</v>
      </c>
      <c r="M205" s="6" t="s">
        <v>80</v>
      </c>
      <c r="N205" s="5">
        <v>131.47</v>
      </c>
      <c r="O205" s="5">
        <v>9.25</v>
      </c>
      <c r="P205" s="5">
        <v>208.08</v>
      </c>
      <c r="Q205" s="5">
        <v>32.32</v>
      </c>
      <c r="R205" s="5">
        <v>512.17999999999995</v>
      </c>
      <c r="S205" s="5">
        <v>500</v>
      </c>
      <c r="T205" s="5">
        <v>1553.75</v>
      </c>
      <c r="U205" s="5">
        <v>480.07</v>
      </c>
      <c r="V205" s="5">
        <v>532.35</v>
      </c>
      <c r="W205" s="5">
        <v>1064.48</v>
      </c>
      <c r="X205" s="5">
        <v>2056.63</v>
      </c>
      <c r="Y205" s="5">
        <v>1796.36</v>
      </c>
      <c r="Z205" s="5">
        <v>6715.97</v>
      </c>
      <c r="AA205" s="5">
        <v>3486.49</v>
      </c>
      <c r="AB205" s="5">
        <v>18790.02</v>
      </c>
      <c r="AC205" s="5">
        <v>34922.370000000003</v>
      </c>
      <c r="AD205" s="5">
        <v>150.47</v>
      </c>
      <c r="AE205" s="5">
        <v>43.93</v>
      </c>
      <c r="AF205" s="5">
        <v>267.04000000000002</v>
      </c>
      <c r="AG205" s="5">
        <v>266.05</v>
      </c>
      <c r="AH205" s="6" t="s">
        <v>80</v>
      </c>
      <c r="AI205" s="6" t="s">
        <v>80</v>
      </c>
      <c r="AJ205" s="6" t="s">
        <v>80</v>
      </c>
      <c r="AK205" s="6" t="s">
        <v>80</v>
      </c>
      <c r="AL205" s="5">
        <v>727.49</v>
      </c>
      <c r="AM205" s="5">
        <v>178.66</v>
      </c>
      <c r="AN205" s="5">
        <v>0.37</v>
      </c>
      <c r="AO205" s="5">
        <v>119.71</v>
      </c>
      <c r="AP205" s="5">
        <v>7.44</v>
      </c>
      <c r="AQ205" s="5">
        <v>34.89</v>
      </c>
      <c r="AR205" s="5">
        <v>97.34</v>
      </c>
      <c r="AS205" s="5">
        <v>31.76</v>
      </c>
      <c r="AT205" s="5">
        <v>1.57</v>
      </c>
      <c r="AU205" s="5">
        <v>471.74</v>
      </c>
      <c r="AV205" s="5">
        <v>1989.35</v>
      </c>
      <c r="AW205" s="5">
        <v>859.96</v>
      </c>
      <c r="AX205" s="5">
        <v>2086.69</v>
      </c>
      <c r="AY205" s="5">
        <v>2145.87</v>
      </c>
      <c r="AZ205" s="5">
        <v>3695.19</v>
      </c>
      <c r="BA205" s="5">
        <v>41740.43</v>
      </c>
      <c r="BB205" s="5">
        <v>4032.11</v>
      </c>
      <c r="BC205" s="5">
        <v>8280.41</v>
      </c>
      <c r="BD205" s="7">
        <v>64830.01</v>
      </c>
    </row>
    <row r="206" spans="1:56" s="1" customFormat="1" ht="20.149999999999999" customHeight="1">
      <c r="A206" s="84"/>
      <c r="B206" s="8" t="s">
        <v>180</v>
      </c>
      <c r="C206" s="9">
        <v>5387.95</v>
      </c>
      <c r="D206" s="9">
        <v>1283.3</v>
      </c>
      <c r="E206" s="9">
        <v>3851.96</v>
      </c>
      <c r="F206" s="9">
        <v>3255.58</v>
      </c>
      <c r="G206" s="9">
        <v>6349.06</v>
      </c>
      <c r="H206" s="9">
        <v>44608.28</v>
      </c>
      <c r="I206" s="9">
        <v>35170.42</v>
      </c>
      <c r="J206" s="9">
        <v>40553.06</v>
      </c>
      <c r="K206" s="9">
        <v>140459.60999999999</v>
      </c>
      <c r="L206" s="10" t="s">
        <v>80</v>
      </c>
      <c r="M206" s="10" t="s">
        <v>80</v>
      </c>
      <c r="N206" s="10" t="s">
        <v>80</v>
      </c>
      <c r="O206" s="9">
        <v>261.29000000000002</v>
      </c>
      <c r="P206" s="9">
        <v>723.9</v>
      </c>
      <c r="Q206" s="9">
        <v>797.36</v>
      </c>
      <c r="R206" s="9">
        <v>345.58</v>
      </c>
      <c r="S206" s="9">
        <v>3043.17</v>
      </c>
      <c r="T206" s="9">
        <v>5171.3</v>
      </c>
      <c r="U206" s="9">
        <v>281.13</v>
      </c>
      <c r="V206" s="9">
        <v>128.57</v>
      </c>
      <c r="W206" s="9">
        <v>1341.3</v>
      </c>
      <c r="X206" s="9">
        <v>3065.99</v>
      </c>
      <c r="Y206" s="9">
        <v>1589.38</v>
      </c>
      <c r="Z206" s="9">
        <v>5539.33</v>
      </c>
      <c r="AA206" s="9">
        <v>6842.32</v>
      </c>
      <c r="AB206" s="9">
        <v>24840.75</v>
      </c>
      <c r="AC206" s="9">
        <v>43628.77</v>
      </c>
      <c r="AD206" s="9">
        <v>919.26</v>
      </c>
      <c r="AE206" s="9">
        <v>67.739999999999995</v>
      </c>
      <c r="AF206" s="9">
        <v>150.97999999999999</v>
      </c>
      <c r="AG206" s="9">
        <v>219.9</v>
      </c>
      <c r="AH206" s="9">
        <v>552.44000000000005</v>
      </c>
      <c r="AI206" s="9">
        <v>86.46</v>
      </c>
      <c r="AJ206" s="9">
        <v>2.61</v>
      </c>
      <c r="AK206" s="10" t="s">
        <v>80</v>
      </c>
      <c r="AL206" s="9">
        <v>1999.39</v>
      </c>
      <c r="AM206" s="9">
        <v>44.37</v>
      </c>
      <c r="AN206" s="9">
        <v>9.92</v>
      </c>
      <c r="AO206" s="9">
        <v>62.13</v>
      </c>
      <c r="AP206" s="9">
        <v>536.1</v>
      </c>
      <c r="AQ206" s="9">
        <v>111.25</v>
      </c>
      <c r="AR206" s="9">
        <v>673.34</v>
      </c>
      <c r="AS206" s="9">
        <v>449.97</v>
      </c>
      <c r="AT206" s="10" t="s">
        <v>80</v>
      </c>
      <c r="AU206" s="9">
        <v>1887.08</v>
      </c>
      <c r="AV206" s="9">
        <v>2116.42</v>
      </c>
      <c r="AW206" s="9">
        <v>1228.94</v>
      </c>
      <c r="AX206" s="9">
        <v>3353.88</v>
      </c>
      <c r="AY206" s="9">
        <v>2910.47</v>
      </c>
      <c r="AZ206" s="9">
        <v>5105.75</v>
      </c>
      <c r="BA206" s="9">
        <v>37369.22</v>
      </c>
      <c r="BB206" s="9">
        <v>10460.049999999999</v>
      </c>
      <c r="BC206" s="9">
        <v>14832.03</v>
      </c>
      <c r="BD206" s="11">
        <v>77376.759999999995</v>
      </c>
    </row>
    <row r="207" spans="1:56" s="1" customFormat="1" ht="20.149999999999999" customHeight="1">
      <c r="A207" s="84"/>
      <c r="B207" s="8" t="s">
        <v>94</v>
      </c>
      <c r="C207" s="12">
        <v>88743.84</v>
      </c>
      <c r="D207" s="12">
        <v>42544.33</v>
      </c>
      <c r="E207" s="12">
        <v>122166.85</v>
      </c>
      <c r="F207" s="12">
        <v>177889.82</v>
      </c>
      <c r="G207" s="12">
        <v>350586.32</v>
      </c>
      <c r="H207" s="12">
        <v>457630.51</v>
      </c>
      <c r="I207" s="12">
        <v>204524.39</v>
      </c>
      <c r="J207" s="12">
        <v>600665.32999999996</v>
      </c>
      <c r="K207" s="12">
        <v>2044751.39</v>
      </c>
      <c r="L207" s="12">
        <v>102029.63</v>
      </c>
      <c r="M207" s="12">
        <v>18284.39</v>
      </c>
      <c r="N207" s="12">
        <v>47137.61</v>
      </c>
      <c r="O207" s="12">
        <v>37371.230000000003</v>
      </c>
      <c r="P207" s="12">
        <v>13169.8</v>
      </c>
      <c r="Q207" s="12">
        <v>20431.03</v>
      </c>
      <c r="R207" s="12">
        <v>23590.79</v>
      </c>
      <c r="S207" s="12">
        <v>55679.18</v>
      </c>
      <c r="T207" s="12">
        <v>317693.65999999997</v>
      </c>
      <c r="U207" s="12">
        <v>6001.95</v>
      </c>
      <c r="V207" s="12">
        <v>9420.6</v>
      </c>
      <c r="W207" s="12">
        <v>43334.05</v>
      </c>
      <c r="X207" s="12">
        <v>65709.5</v>
      </c>
      <c r="Y207" s="12">
        <v>47135.41</v>
      </c>
      <c r="Z207" s="12">
        <v>100108.55</v>
      </c>
      <c r="AA207" s="12">
        <v>109188.92</v>
      </c>
      <c r="AB207" s="12">
        <v>385090.65</v>
      </c>
      <c r="AC207" s="12">
        <v>765989.63</v>
      </c>
      <c r="AD207" s="12">
        <v>85554.55</v>
      </c>
      <c r="AE207" s="12">
        <v>8351.58</v>
      </c>
      <c r="AF207" s="12">
        <v>19491.88</v>
      </c>
      <c r="AG207" s="12">
        <v>12432.1</v>
      </c>
      <c r="AH207" s="12">
        <v>32353.9</v>
      </c>
      <c r="AI207" s="12">
        <v>63954.1</v>
      </c>
      <c r="AJ207" s="12">
        <v>67312.639999999999</v>
      </c>
      <c r="AK207" s="12">
        <v>40758.58</v>
      </c>
      <c r="AL207" s="12">
        <v>330209.33</v>
      </c>
      <c r="AM207" s="12">
        <v>53224.5</v>
      </c>
      <c r="AN207" s="12">
        <v>21500.13</v>
      </c>
      <c r="AO207" s="12">
        <v>58842.64</v>
      </c>
      <c r="AP207" s="12">
        <v>51784.89</v>
      </c>
      <c r="AQ207" s="12">
        <v>35556.339999999997</v>
      </c>
      <c r="AR207" s="12">
        <v>46971.6</v>
      </c>
      <c r="AS207" s="12">
        <v>34795.54</v>
      </c>
      <c r="AT207" s="12">
        <v>18202.560000000001</v>
      </c>
      <c r="AU207" s="12">
        <v>320878.2</v>
      </c>
      <c r="AV207" s="12">
        <v>110857.91</v>
      </c>
      <c r="AW207" s="12">
        <v>24246.23</v>
      </c>
      <c r="AX207" s="12">
        <v>60433.19</v>
      </c>
      <c r="AY207" s="12">
        <v>25110.19</v>
      </c>
      <c r="AZ207" s="12">
        <v>34647.160000000003</v>
      </c>
      <c r="BA207" s="12">
        <v>573668.96</v>
      </c>
      <c r="BB207" s="12">
        <v>130137.82</v>
      </c>
      <c r="BC207" s="12">
        <v>611976.92000000004</v>
      </c>
      <c r="BD207" s="14">
        <v>1571078.38</v>
      </c>
    </row>
    <row r="208" spans="1:56" s="1" customFormat="1" ht="20.149999999999999" customHeight="1">
      <c r="A208" s="84"/>
      <c r="B208" s="8" t="s">
        <v>181</v>
      </c>
      <c r="C208" s="9">
        <v>3944</v>
      </c>
      <c r="D208" s="9">
        <v>1206</v>
      </c>
      <c r="E208" s="9">
        <v>4416</v>
      </c>
      <c r="F208" s="9">
        <v>5342</v>
      </c>
      <c r="G208" s="9">
        <v>6967</v>
      </c>
      <c r="H208" s="9">
        <v>19869.5</v>
      </c>
      <c r="I208" s="9">
        <v>10937</v>
      </c>
      <c r="J208" s="9">
        <v>25792.5</v>
      </c>
      <c r="K208" s="9">
        <v>78474</v>
      </c>
      <c r="L208" s="10" t="s">
        <v>80</v>
      </c>
      <c r="M208" s="10" t="s">
        <v>80</v>
      </c>
      <c r="N208" s="10" t="s">
        <v>80</v>
      </c>
      <c r="O208" s="9">
        <v>66</v>
      </c>
      <c r="P208" s="9">
        <v>70</v>
      </c>
      <c r="Q208" s="9">
        <v>205</v>
      </c>
      <c r="R208" s="9">
        <v>7.5</v>
      </c>
      <c r="S208" s="9">
        <v>2300.5</v>
      </c>
      <c r="T208" s="9">
        <v>2649</v>
      </c>
      <c r="U208" s="9">
        <v>574</v>
      </c>
      <c r="V208" s="9">
        <v>494</v>
      </c>
      <c r="W208" s="9">
        <v>842</v>
      </c>
      <c r="X208" s="9">
        <v>2230</v>
      </c>
      <c r="Y208" s="9">
        <v>230</v>
      </c>
      <c r="Z208" s="9">
        <v>4184.5</v>
      </c>
      <c r="AA208" s="9">
        <v>1900</v>
      </c>
      <c r="AB208" s="9">
        <v>13591.5</v>
      </c>
      <c r="AC208" s="9">
        <v>24046</v>
      </c>
      <c r="AD208" s="9">
        <v>538</v>
      </c>
      <c r="AE208" s="9">
        <v>43</v>
      </c>
      <c r="AF208" s="9">
        <v>262</v>
      </c>
      <c r="AG208" s="9">
        <v>327</v>
      </c>
      <c r="AH208" s="10" t="s">
        <v>80</v>
      </c>
      <c r="AI208" s="9">
        <v>6</v>
      </c>
      <c r="AJ208" s="9">
        <v>21</v>
      </c>
      <c r="AK208" s="10" t="s">
        <v>80</v>
      </c>
      <c r="AL208" s="9">
        <v>1197</v>
      </c>
      <c r="AM208" s="9">
        <v>184</v>
      </c>
      <c r="AN208" s="9">
        <v>1</v>
      </c>
      <c r="AO208" s="9">
        <v>16</v>
      </c>
      <c r="AP208" s="9">
        <v>15</v>
      </c>
      <c r="AQ208" s="9">
        <v>32</v>
      </c>
      <c r="AR208" s="9">
        <v>119.5</v>
      </c>
      <c r="AS208" s="9">
        <v>29.5</v>
      </c>
      <c r="AT208" s="10" t="s">
        <v>80</v>
      </c>
      <c r="AU208" s="9">
        <v>397</v>
      </c>
      <c r="AV208" s="9">
        <v>1015</v>
      </c>
      <c r="AW208" s="9">
        <v>389</v>
      </c>
      <c r="AX208" s="9">
        <v>2535</v>
      </c>
      <c r="AY208" s="9">
        <v>1196</v>
      </c>
      <c r="AZ208" s="9">
        <v>2083</v>
      </c>
      <c r="BA208" s="9">
        <v>14025</v>
      </c>
      <c r="BB208" s="9">
        <v>5397</v>
      </c>
      <c r="BC208" s="9">
        <v>7835</v>
      </c>
      <c r="BD208" s="11">
        <v>34475</v>
      </c>
    </row>
    <row r="209" spans="1:56" s="1" customFormat="1" ht="20.149999999999999" customHeight="1">
      <c r="A209" s="84"/>
      <c r="B209" s="8" t="s">
        <v>182</v>
      </c>
      <c r="C209" s="12">
        <v>4342</v>
      </c>
      <c r="D209" s="12">
        <v>2785</v>
      </c>
      <c r="E209" s="12">
        <v>9673</v>
      </c>
      <c r="F209" s="12">
        <v>13824</v>
      </c>
      <c r="G209" s="12">
        <v>23378</v>
      </c>
      <c r="H209" s="12">
        <v>44752</v>
      </c>
      <c r="I209" s="12">
        <v>1427</v>
      </c>
      <c r="J209" s="12">
        <v>614</v>
      </c>
      <c r="K209" s="12">
        <v>100795</v>
      </c>
      <c r="L209" s="13" t="s">
        <v>80</v>
      </c>
      <c r="M209" s="13" t="s">
        <v>80</v>
      </c>
      <c r="N209" s="13" t="s">
        <v>80</v>
      </c>
      <c r="O209" s="12">
        <v>355</v>
      </c>
      <c r="P209" s="12">
        <v>55</v>
      </c>
      <c r="Q209" s="12">
        <v>110</v>
      </c>
      <c r="R209" s="13" t="s">
        <v>80</v>
      </c>
      <c r="S209" s="12">
        <v>3552</v>
      </c>
      <c r="T209" s="12">
        <v>4072</v>
      </c>
      <c r="U209" s="12">
        <v>8660</v>
      </c>
      <c r="V209" s="12">
        <v>418</v>
      </c>
      <c r="W209" s="12">
        <v>35</v>
      </c>
      <c r="X209" s="12">
        <v>1051</v>
      </c>
      <c r="Y209" s="12">
        <v>569</v>
      </c>
      <c r="Z209" s="12">
        <v>2843</v>
      </c>
      <c r="AA209" s="12">
        <v>1679</v>
      </c>
      <c r="AB209" s="12">
        <v>17451</v>
      </c>
      <c r="AC209" s="12">
        <v>32706</v>
      </c>
      <c r="AD209" s="12">
        <v>196</v>
      </c>
      <c r="AE209" s="12">
        <v>97</v>
      </c>
      <c r="AF209" s="12">
        <v>499</v>
      </c>
      <c r="AG209" s="12">
        <v>383</v>
      </c>
      <c r="AH209" s="13" t="s">
        <v>80</v>
      </c>
      <c r="AI209" s="13" t="s">
        <v>80</v>
      </c>
      <c r="AJ209" s="12">
        <v>138</v>
      </c>
      <c r="AK209" s="12">
        <v>19</v>
      </c>
      <c r="AL209" s="12">
        <v>1332</v>
      </c>
      <c r="AM209" s="12">
        <v>34</v>
      </c>
      <c r="AN209" s="12">
        <v>8</v>
      </c>
      <c r="AO209" s="12">
        <v>25</v>
      </c>
      <c r="AP209" s="12">
        <v>35</v>
      </c>
      <c r="AQ209" s="12">
        <v>130</v>
      </c>
      <c r="AR209" s="12">
        <v>158</v>
      </c>
      <c r="AS209" s="12">
        <v>38</v>
      </c>
      <c r="AT209" s="12">
        <v>1</v>
      </c>
      <c r="AU209" s="12">
        <v>429</v>
      </c>
      <c r="AV209" s="12">
        <v>2097</v>
      </c>
      <c r="AW209" s="12">
        <v>262</v>
      </c>
      <c r="AX209" s="12">
        <v>1895</v>
      </c>
      <c r="AY209" s="12">
        <v>1069</v>
      </c>
      <c r="AZ209" s="12">
        <v>2019</v>
      </c>
      <c r="BA209" s="12">
        <v>39270</v>
      </c>
      <c r="BB209" s="12">
        <v>7333</v>
      </c>
      <c r="BC209" s="12">
        <v>16074</v>
      </c>
      <c r="BD209" s="14">
        <v>70019</v>
      </c>
    </row>
    <row r="210" spans="1:56" s="1" customFormat="1" ht="20.149999999999999" customHeight="1">
      <c r="A210" s="84"/>
      <c r="B210" s="8" t="s">
        <v>183</v>
      </c>
      <c r="C210" s="9">
        <v>1904.4</v>
      </c>
      <c r="D210" s="9">
        <v>670</v>
      </c>
      <c r="E210" s="9">
        <v>4622.53</v>
      </c>
      <c r="F210" s="9">
        <v>6465.18</v>
      </c>
      <c r="G210" s="9">
        <v>4085.19</v>
      </c>
      <c r="H210" s="9">
        <v>30868.84</v>
      </c>
      <c r="I210" s="9">
        <v>27679.13</v>
      </c>
      <c r="J210" s="9">
        <v>38393.629999999997</v>
      </c>
      <c r="K210" s="9">
        <v>114688.9</v>
      </c>
      <c r="L210" s="10" t="s">
        <v>80</v>
      </c>
      <c r="M210" s="10" t="s">
        <v>80</v>
      </c>
      <c r="N210" s="10" t="s">
        <v>80</v>
      </c>
      <c r="O210" s="9">
        <v>330</v>
      </c>
      <c r="P210" s="9">
        <v>390</v>
      </c>
      <c r="Q210" s="9">
        <v>100</v>
      </c>
      <c r="R210" s="9">
        <v>900</v>
      </c>
      <c r="S210" s="9">
        <v>1315</v>
      </c>
      <c r="T210" s="9">
        <v>3035</v>
      </c>
      <c r="U210" s="9">
        <v>37192.99</v>
      </c>
      <c r="V210" s="9">
        <v>24.67</v>
      </c>
      <c r="W210" s="9">
        <v>811.42</v>
      </c>
      <c r="X210" s="9">
        <v>258.47000000000003</v>
      </c>
      <c r="Y210" s="9">
        <v>755.77</v>
      </c>
      <c r="Z210" s="9">
        <v>859.4</v>
      </c>
      <c r="AA210" s="9">
        <v>874.34</v>
      </c>
      <c r="AB210" s="10" t="s">
        <v>80</v>
      </c>
      <c r="AC210" s="9">
        <v>40777.06</v>
      </c>
      <c r="AD210" s="9">
        <v>89.7</v>
      </c>
      <c r="AE210" s="9">
        <v>54.82</v>
      </c>
      <c r="AF210" s="9">
        <v>649.74</v>
      </c>
      <c r="AG210" s="9">
        <v>1551.2</v>
      </c>
      <c r="AH210" s="9">
        <v>398.45</v>
      </c>
      <c r="AI210" s="9">
        <v>367.4</v>
      </c>
      <c r="AJ210" s="9">
        <v>287.13</v>
      </c>
      <c r="AK210" s="10" t="s">
        <v>80</v>
      </c>
      <c r="AL210" s="9">
        <v>3398.44</v>
      </c>
      <c r="AM210" s="9">
        <v>103.57</v>
      </c>
      <c r="AN210" s="9">
        <v>37.75</v>
      </c>
      <c r="AO210" s="9">
        <v>285.11</v>
      </c>
      <c r="AP210" s="9">
        <v>494.83</v>
      </c>
      <c r="AQ210" s="9">
        <v>608.70000000000005</v>
      </c>
      <c r="AR210" s="9">
        <v>1757.13</v>
      </c>
      <c r="AS210" s="9">
        <v>115.13</v>
      </c>
      <c r="AT210" s="10" t="s">
        <v>80</v>
      </c>
      <c r="AU210" s="9">
        <v>3402.22</v>
      </c>
      <c r="AV210" s="9">
        <v>2971.72</v>
      </c>
      <c r="AW210" s="9">
        <v>2446.15</v>
      </c>
      <c r="AX210" s="9">
        <v>5795.09</v>
      </c>
      <c r="AY210" s="9">
        <v>4295.07</v>
      </c>
      <c r="AZ210" s="9">
        <v>6434.83</v>
      </c>
      <c r="BA210" s="9">
        <v>6042.62</v>
      </c>
      <c r="BB210" s="9">
        <v>3648.6</v>
      </c>
      <c r="BC210" s="9">
        <v>16983.490000000002</v>
      </c>
      <c r="BD210" s="11">
        <v>48617.57</v>
      </c>
    </row>
    <row r="211" spans="1:56" s="1" customFormat="1" ht="14.5" customHeight="1">
      <c r="A211" s="84"/>
      <c r="B211" s="15" t="s">
        <v>184</v>
      </c>
      <c r="C211" s="16">
        <v>107848.34</v>
      </c>
      <c r="D211" s="16">
        <v>49425.279999999999</v>
      </c>
      <c r="E211" s="16">
        <v>149774.57999999999</v>
      </c>
      <c r="F211" s="16">
        <v>208558.43</v>
      </c>
      <c r="G211" s="16">
        <v>394236.21</v>
      </c>
      <c r="H211" s="16">
        <v>640146.49</v>
      </c>
      <c r="I211" s="16">
        <v>297055.21999999997</v>
      </c>
      <c r="J211" s="16">
        <v>736133.07</v>
      </c>
      <c r="K211" s="16">
        <v>2583177.62</v>
      </c>
      <c r="L211" s="16">
        <v>102190.08</v>
      </c>
      <c r="M211" s="16">
        <v>18284.39</v>
      </c>
      <c r="N211" s="16">
        <v>47269.08</v>
      </c>
      <c r="O211" s="16">
        <v>38392.769999999997</v>
      </c>
      <c r="P211" s="16">
        <v>14616.78</v>
      </c>
      <c r="Q211" s="16">
        <v>21675.71</v>
      </c>
      <c r="R211" s="16">
        <v>25356.05</v>
      </c>
      <c r="S211" s="16">
        <v>66389.850000000006</v>
      </c>
      <c r="T211" s="16">
        <v>334174.71000000002</v>
      </c>
      <c r="U211" s="16">
        <v>53190.14</v>
      </c>
      <c r="V211" s="16">
        <v>11018.19</v>
      </c>
      <c r="W211" s="16">
        <v>47428.25</v>
      </c>
      <c r="X211" s="16">
        <v>74371.59</v>
      </c>
      <c r="Y211" s="16">
        <v>52075.92</v>
      </c>
      <c r="Z211" s="16">
        <v>120250.75</v>
      </c>
      <c r="AA211" s="16">
        <v>123971.07</v>
      </c>
      <c r="AB211" s="16">
        <v>459763.92</v>
      </c>
      <c r="AC211" s="16">
        <v>942069.83</v>
      </c>
      <c r="AD211" s="16">
        <v>87447.98</v>
      </c>
      <c r="AE211" s="16">
        <v>8658.07</v>
      </c>
      <c r="AF211" s="16">
        <v>21320.639999999999</v>
      </c>
      <c r="AG211" s="16">
        <v>15179.25</v>
      </c>
      <c r="AH211" s="16">
        <v>33304.79</v>
      </c>
      <c r="AI211" s="16">
        <v>64413.96</v>
      </c>
      <c r="AJ211" s="16">
        <v>67761.38</v>
      </c>
      <c r="AK211" s="16">
        <v>40777.58</v>
      </c>
      <c r="AL211" s="16">
        <v>338863.65</v>
      </c>
      <c r="AM211" s="16">
        <v>53769.1</v>
      </c>
      <c r="AN211" s="16">
        <v>21557.17</v>
      </c>
      <c r="AO211" s="16">
        <v>59350.59</v>
      </c>
      <c r="AP211" s="16">
        <v>52873.26</v>
      </c>
      <c r="AQ211" s="16">
        <v>36473.18</v>
      </c>
      <c r="AR211" s="16">
        <v>49776.91</v>
      </c>
      <c r="AS211" s="16">
        <v>35459.9</v>
      </c>
      <c r="AT211" s="16">
        <v>18205.13</v>
      </c>
      <c r="AU211" s="16">
        <v>327465.24</v>
      </c>
      <c r="AV211" s="16">
        <v>121047.4</v>
      </c>
      <c r="AW211" s="16">
        <v>29432.28</v>
      </c>
      <c r="AX211" s="16">
        <v>76098.850000000006</v>
      </c>
      <c r="AY211" s="16">
        <v>36726.6</v>
      </c>
      <c r="AZ211" s="16">
        <v>53984.93</v>
      </c>
      <c r="BA211" s="16">
        <v>712116.23</v>
      </c>
      <c r="BB211" s="16">
        <v>161008.57999999999</v>
      </c>
      <c r="BC211" s="16">
        <v>675981.85</v>
      </c>
      <c r="BD211" s="17">
        <v>1866396.72</v>
      </c>
    </row>
    <row r="212" spans="1:56" s="1" customFormat="1" ht="20.149999999999999" customHeight="1">
      <c r="A212" s="84"/>
      <c r="B212" s="8" t="s">
        <v>79</v>
      </c>
      <c r="C212" s="9">
        <v>13286.63</v>
      </c>
      <c r="D212" s="9">
        <v>4747.6000000000004</v>
      </c>
      <c r="E212" s="9">
        <v>14252.93</v>
      </c>
      <c r="F212" s="9">
        <v>18801.91</v>
      </c>
      <c r="G212" s="9">
        <v>35649.53</v>
      </c>
      <c r="H212" s="9">
        <v>64851.17</v>
      </c>
      <c r="I212" s="9">
        <v>24800.94</v>
      </c>
      <c r="J212" s="9">
        <v>25479.51</v>
      </c>
      <c r="K212" s="9">
        <v>201870.22</v>
      </c>
      <c r="L212" s="9">
        <v>188.88</v>
      </c>
      <c r="M212" s="9">
        <v>642.01</v>
      </c>
      <c r="N212" s="9">
        <v>2303.3200000000002</v>
      </c>
      <c r="O212" s="9">
        <v>1902.43</v>
      </c>
      <c r="P212" s="9">
        <v>588.62</v>
      </c>
      <c r="Q212" s="9">
        <v>4095.86</v>
      </c>
      <c r="R212" s="9">
        <v>2439.54</v>
      </c>
      <c r="S212" s="9">
        <v>2509.66</v>
      </c>
      <c r="T212" s="9">
        <v>14670.32</v>
      </c>
      <c r="U212" s="9">
        <v>6595.37</v>
      </c>
      <c r="V212" s="9">
        <v>3.7</v>
      </c>
      <c r="W212" s="9">
        <v>718.99</v>
      </c>
      <c r="X212" s="9">
        <v>2340.96</v>
      </c>
      <c r="Y212" s="9">
        <v>1415.01</v>
      </c>
      <c r="Z212" s="9">
        <v>6605.32</v>
      </c>
      <c r="AA212" s="9">
        <v>2667.9</v>
      </c>
      <c r="AB212" s="9">
        <v>34788.82</v>
      </c>
      <c r="AC212" s="9">
        <v>55136.07</v>
      </c>
      <c r="AD212" s="9">
        <v>1302.1400000000001</v>
      </c>
      <c r="AE212" s="9">
        <v>922.04</v>
      </c>
      <c r="AF212" s="9">
        <v>4991.8</v>
      </c>
      <c r="AG212" s="9">
        <v>1198.4100000000001</v>
      </c>
      <c r="AH212" s="9">
        <v>2495.7199999999998</v>
      </c>
      <c r="AI212" s="9">
        <v>2739.23</v>
      </c>
      <c r="AJ212" s="9">
        <v>4229.66</v>
      </c>
      <c r="AK212" s="9">
        <v>2758.98</v>
      </c>
      <c r="AL212" s="9">
        <v>20637.98</v>
      </c>
      <c r="AM212" s="9">
        <v>482.29</v>
      </c>
      <c r="AN212" s="9">
        <v>1332.31</v>
      </c>
      <c r="AO212" s="9">
        <v>2916.56</v>
      </c>
      <c r="AP212" s="9">
        <v>2638.88</v>
      </c>
      <c r="AQ212" s="9">
        <v>1439.84</v>
      </c>
      <c r="AR212" s="9">
        <v>1683.27</v>
      </c>
      <c r="AS212" s="9">
        <v>4102.74</v>
      </c>
      <c r="AT212" s="9">
        <v>2492.5100000000002</v>
      </c>
      <c r="AU212" s="9">
        <v>17088.400000000001</v>
      </c>
      <c r="AV212" s="9">
        <v>3017.64</v>
      </c>
      <c r="AW212" s="9">
        <v>1362.14</v>
      </c>
      <c r="AX212" s="9">
        <v>13529.29</v>
      </c>
      <c r="AY212" s="9">
        <v>9220.7000000000007</v>
      </c>
      <c r="AZ212" s="9">
        <v>13412.58</v>
      </c>
      <c r="BA212" s="9">
        <v>44067.42</v>
      </c>
      <c r="BB212" s="9">
        <v>19798.23</v>
      </c>
      <c r="BC212" s="9">
        <v>46344.7</v>
      </c>
      <c r="BD212" s="11">
        <v>150752.70000000001</v>
      </c>
    </row>
    <row r="213" spans="1:56" s="1" customFormat="1" ht="20.149999999999999" customHeight="1">
      <c r="A213" s="84"/>
      <c r="B213" s="8" t="s">
        <v>81</v>
      </c>
      <c r="C213" s="12">
        <v>9072.58</v>
      </c>
      <c r="D213" s="12">
        <v>8405.84</v>
      </c>
      <c r="E213" s="12">
        <v>25398.48</v>
      </c>
      <c r="F213" s="12">
        <v>31791.18</v>
      </c>
      <c r="G213" s="12">
        <v>46766.91</v>
      </c>
      <c r="H213" s="12">
        <v>35852.230000000003</v>
      </c>
      <c r="I213" s="12">
        <v>18413.62</v>
      </c>
      <c r="J213" s="12">
        <v>19740.41</v>
      </c>
      <c r="K213" s="12">
        <v>195441.25</v>
      </c>
      <c r="L213" s="13" t="s">
        <v>80</v>
      </c>
      <c r="M213" s="13" t="s">
        <v>80</v>
      </c>
      <c r="N213" s="12">
        <v>454.43</v>
      </c>
      <c r="O213" s="12">
        <v>206.45</v>
      </c>
      <c r="P213" s="12">
        <v>58.79</v>
      </c>
      <c r="Q213" s="12">
        <v>3343.79</v>
      </c>
      <c r="R213" s="12">
        <v>4788.49</v>
      </c>
      <c r="S213" s="12">
        <v>3.22</v>
      </c>
      <c r="T213" s="12">
        <v>8855.17</v>
      </c>
      <c r="U213" s="12">
        <v>558.16999999999996</v>
      </c>
      <c r="V213" s="12">
        <v>471.81</v>
      </c>
      <c r="W213" s="12">
        <v>1696.79</v>
      </c>
      <c r="X213" s="12">
        <v>160.62</v>
      </c>
      <c r="Y213" s="12">
        <v>439.14</v>
      </c>
      <c r="Z213" s="12">
        <v>3667.9</v>
      </c>
      <c r="AA213" s="12">
        <v>8368.81</v>
      </c>
      <c r="AB213" s="12">
        <v>44334.25</v>
      </c>
      <c r="AC213" s="12">
        <v>59697.49</v>
      </c>
      <c r="AD213" s="12">
        <v>1076.3399999999999</v>
      </c>
      <c r="AE213" s="12">
        <v>114.2</v>
      </c>
      <c r="AF213" s="12">
        <v>355.66</v>
      </c>
      <c r="AG213" s="12">
        <v>1142.08</v>
      </c>
      <c r="AH213" s="12">
        <v>25.99</v>
      </c>
      <c r="AI213" s="12">
        <v>0.1</v>
      </c>
      <c r="AJ213" s="13" t="s">
        <v>80</v>
      </c>
      <c r="AK213" s="13" t="s">
        <v>80</v>
      </c>
      <c r="AL213" s="12">
        <v>2714.37</v>
      </c>
      <c r="AM213" s="12">
        <v>172.83</v>
      </c>
      <c r="AN213" s="12">
        <v>6.12</v>
      </c>
      <c r="AO213" s="12">
        <v>467.63</v>
      </c>
      <c r="AP213" s="12">
        <v>258.89999999999998</v>
      </c>
      <c r="AQ213" s="12">
        <v>90.86</v>
      </c>
      <c r="AR213" s="12">
        <v>472.91</v>
      </c>
      <c r="AS213" s="12">
        <v>83.61</v>
      </c>
      <c r="AT213" s="12">
        <v>0.75</v>
      </c>
      <c r="AU213" s="12">
        <v>1553.61</v>
      </c>
      <c r="AV213" s="12">
        <v>2013.49</v>
      </c>
      <c r="AW213" s="12">
        <v>1553.72</v>
      </c>
      <c r="AX213" s="12">
        <v>8737.7800000000007</v>
      </c>
      <c r="AY213" s="12">
        <v>5834.29</v>
      </c>
      <c r="AZ213" s="12">
        <v>7508.44</v>
      </c>
      <c r="BA213" s="12">
        <v>69059.02</v>
      </c>
      <c r="BB213" s="12">
        <v>18608.98</v>
      </c>
      <c r="BC213" s="12">
        <v>23530.61</v>
      </c>
      <c r="BD213" s="14">
        <v>136846.32999999999</v>
      </c>
    </row>
    <row r="214" spans="1:56" s="1" customFormat="1" ht="20.149999999999999" customHeight="1">
      <c r="A214" s="84"/>
      <c r="B214" s="8" t="s">
        <v>82</v>
      </c>
      <c r="C214" s="9">
        <v>53667.5</v>
      </c>
      <c r="D214" s="9">
        <v>27272.18</v>
      </c>
      <c r="E214" s="9">
        <v>65442.94</v>
      </c>
      <c r="F214" s="9">
        <v>59433.47</v>
      </c>
      <c r="G214" s="9">
        <v>89630.24</v>
      </c>
      <c r="H214" s="9">
        <v>150610.93</v>
      </c>
      <c r="I214" s="9">
        <v>32437.4</v>
      </c>
      <c r="J214" s="9">
        <v>123180.51</v>
      </c>
      <c r="K214" s="9">
        <v>601675.17000000004</v>
      </c>
      <c r="L214" s="9">
        <v>1110.21</v>
      </c>
      <c r="M214" s="10" t="s">
        <v>80</v>
      </c>
      <c r="N214" s="9">
        <v>3374.63</v>
      </c>
      <c r="O214" s="9">
        <v>971.57</v>
      </c>
      <c r="P214" s="9">
        <v>1827.75</v>
      </c>
      <c r="Q214" s="9">
        <v>15020.1</v>
      </c>
      <c r="R214" s="9">
        <v>2711.61</v>
      </c>
      <c r="S214" s="9">
        <v>5595.57</v>
      </c>
      <c r="T214" s="9">
        <v>30611.439999999999</v>
      </c>
      <c r="U214" s="9">
        <v>2400.1</v>
      </c>
      <c r="V214" s="9">
        <v>642.69000000000005</v>
      </c>
      <c r="W214" s="9">
        <v>4782.6099999999997</v>
      </c>
      <c r="X214" s="9">
        <v>2628.31</v>
      </c>
      <c r="Y214" s="9">
        <v>5218.08</v>
      </c>
      <c r="Z214" s="9">
        <v>16971.490000000002</v>
      </c>
      <c r="AA214" s="9">
        <v>24563.83</v>
      </c>
      <c r="AB214" s="9">
        <v>72423.429999999993</v>
      </c>
      <c r="AC214" s="9">
        <v>129630.54</v>
      </c>
      <c r="AD214" s="9">
        <v>41936.300000000003</v>
      </c>
      <c r="AE214" s="9">
        <v>18066.5</v>
      </c>
      <c r="AF214" s="9">
        <v>60137.2</v>
      </c>
      <c r="AG214" s="9">
        <v>31224.9</v>
      </c>
      <c r="AH214" s="9">
        <v>23799.200000000001</v>
      </c>
      <c r="AI214" s="9">
        <v>20622.900000000001</v>
      </c>
      <c r="AJ214" s="9">
        <v>7297.7</v>
      </c>
      <c r="AK214" s="9">
        <v>8206.9</v>
      </c>
      <c r="AL214" s="9">
        <v>211291.6</v>
      </c>
      <c r="AM214" s="9">
        <v>37193.01</v>
      </c>
      <c r="AN214" s="9">
        <v>20078.810000000001</v>
      </c>
      <c r="AO214" s="9">
        <v>40364.629999999997</v>
      </c>
      <c r="AP214" s="9">
        <v>26811.86</v>
      </c>
      <c r="AQ214" s="9">
        <v>35254.629999999997</v>
      </c>
      <c r="AR214" s="9">
        <v>28590.05</v>
      </c>
      <c r="AS214" s="9">
        <v>2497.79</v>
      </c>
      <c r="AT214" s="9">
        <v>9523.58</v>
      </c>
      <c r="AU214" s="9">
        <v>200314.36</v>
      </c>
      <c r="AV214" s="9">
        <v>25304.080000000002</v>
      </c>
      <c r="AW214" s="9">
        <v>13962.56</v>
      </c>
      <c r="AX214" s="9">
        <v>38956.29</v>
      </c>
      <c r="AY214" s="9">
        <v>32004.29</v>
      </c>
      <c r="AZ214" s="9">
        <v>27779.29</v>
      </c>
      <c r="BA214" s="9">
        <v>119103.93</v>
      </c>
      <c r="BB214" s="9">
        <v>41493.339999999997</v>
      </c>
      <c r="BC214" s="9">
        <v>84655.44</v>
      </c>
      <c r="BD214" s="11">
        <v>383259.22</v>
      </c>
    </row>
    <row r="215" spans="1:56" s="1" customFormat="1" ht="20.149999999999999" customHeight="1">
      <c r="A215" s="84"/>
      <c r="B215" s="8" t="s">
        <v>83</v>
      </c>
      <c r="C215" s="12">
        <v>46694.47</v>
      </c>
      <c r="D215" s="12">
        <v>24163.55</v>
      </c>
      <c r="E215" s="12">
        <v>57588.86</v>
      </c>
      <c r="F215" s="12">
        <v>53467.07</v>
      </c>
      <c r="G215" s="12">
        <v>47753.26</v>
      </c>
      <c r="H215" s="12">
        <v>106139.49</v>
      </c>
      <c r="I215" s="12">
        <v>75084.850000000006</v>
      </c>
      <c r="J215" s="12">
        <v>129140.46</v>
      </c>
      <c r="K215" s="12">
        <v>540032.01</v>
      </c>
      <c r="L215" s="12">
        <v>6237.79</v>
      </c>
      <c r="M215" s="12">
        <v>365.2</v>
      </c>
      <c r="N215" s="12">
        <v>1671.95</v>
      </c>
      <c r="O215" s="12">
        <v>498.13</v>
      </c>
      <c r="P215" s="12">
        <v>1730.83</v>
      </c>
      <c r="Q215" s="12">
        <v>3606.38</v>
      </c>
      <c r="R215" s="12">
        <v>8115.28</v>
      </c>
      <c r="S215" s="12">
        <v>17180.11</v>
      </c>
      <c r="T215" s="12">
        <v>39405.67</v>
      </c>
      <c r="U215" s="12">
        <v>1150.9000000000001</v>
      </c>
      <c r="V215" s="12">
        <v>692.66</v>
      </c>
      <c r="W215" s="12">
        <v>2018.45</v>
      </c>
      <c r="X215" s="12">
        <v>2163.09</v>
      </c>
      <c r="Y215" s="12">
        <v>6998.55</v>
      </c>
      <c r="Z215" s="12">
        <v>18440.88</v>
      </c>
      <c r="AA215" s="12">
        <v>14844.75</v>
      </c>
      <c r="AB215" s="12">
        <v>81517.58</v>
      </c>
      <c r="AC215" s="12">
        <v>127826.86</v>
      </c>
      <c r="AD215" s="12">
        <v>21208.9</v>
      </c>
      <c r="AE215" s="12">
        <v>22152.06</v>
      </c>
      <c r="AF215" s="12">
        <v>26446.09</v>
      </c>
      <c r="AG215" s="12">
        <v>16369.74</v>
      </c>
      <c r="AH215" s="12">
        <v>25082.63</v>
      </c>
      <c r="AI215" s="12">
        <v>17590.45</v>
      </c>
      <c r="AJ215" s="12">
        <v>10776.37</v>
      </c>
      <c r="AK215" s="12">
        <v>12000.06</v>
      </c>
      <c r="AL215" s="12">
        <v>151626.29999999999</v>
      </c>
      <c r="AM215" s="12">
        <v>21458.93</v>
      </c>
      <c r="AN215" s="12">
        <v>10915.69</v>
      </c>
      <c r="AO215" s="12">
        <v>35417.65</v>
      </c>
      <c r="AP215" s="12">
        <v>30388.92</v>
      </c>
      <c r="AQ215" s="12">
        <v>24030.13</v>
      </c>
      <c r="AR215" s="12">
        <v>12451.02</v>
      </c>
      <c r="AS215" s="12">
        <v>9572.2199999999993</v>
      </c>
      <c r="AT215" s="12">
        <v>2510.12</v>
      </c>
      <c r="AU215" s="12">
        <v>146744.68</v>
      </c>
      <c r="AV215" s="12">
        <v>41295.410000000003</v>
      </c>
      <c r="AW215" s="12">
        <v>14490.17</v>
      </c>
      <c r="AX215" s="12">
        <v>70342.100000000006</v>
      </c>
      <c r="AY215" s="12">
        <v>39522.07</v>
      </c>
      <c r="AZ215" s="12">
        <v>34298.839999999997</v>
      </c>
      <c r="BA215" s="12">
        <v>39939.42</v>
      </c>
      <c r="BB215" s="12">
        <v>29004.86</v>
      </c>
      <c r="BC215" s="12">
        <v>97588.800000000003</v>
      </c>
      <c r="BD215" s="14">
        <v>366481.67</v>
      </c>
    </row>
    <row r="216" spans="1:56" s="1" customFormat="1" ht="20.149999999999999" customHeight="1">
      <c r="A216" s="84"/>
      <c r="B216" s="8" t="s">
        <v>84</v>
      </c>
      <c r="C216" s="9">
        <v>4276.0600000000004</v>
      </c>
      <c r="D216" s="9">
        <v>2763.73</v>
      </c>
      <c r="E216" s="9">
        <v>8226.52</v>
      </c>
      <c r="F216" s="9">
        <v>8792.5499999999993</v>
      </c>
      <c r="G216" s="9">
        <v>29282.52</v>
      </c>
      <c r="H216" s="9">
        <v>80303.97</v>
      </c>
      <c r="I216" s="9">
        <v>1138.18</v>
      </c>
      <c r="J216" s="9">
        <v>4269.3</v>
      </c>
      <c r="K216" s="9">
        <v>139052.82999999999</v>
      </c>
      <c r="L216" s="9">
        <v>40.65</v>
      </c>
      <c r="M216" s="9">
        <v>1500</v>
      </c>
      <c r="N216" s="9">
        <v>22</v>
      </c>
      <c r="O216" s="9">
        <v>70</v>
      </c>
      <c r="P216" s="9">
        <v>324.29000000000002</v>
      </c>
      <c r="Q216" s="9">
        <v>1270.78</v>
      </c>
      <c r="R216" s="9">
        <v>1013.88</v>
      </c>
      <c r="S216" s="9">
        <v>3996.68</v>
      </c>
      <c r="T216" s="9">
        <v>8238.2800000000007</v>
      </c>
      <c r="U216" s="9">
        <v>160.46</v>
      </c>
      <c r="V216" s="9">
        <v>355.58</v>
      </c>
      <c r="W216" s="9">
        <v>645.17999999999995</v>
      </c>
      <c r="X216" s="9">
        <v>1596.71</v>
      </c>
      <c r="Y216" s="9">
        <v>1398.91</v>
      </c>
      <c r="Z216" s="9">
        <v>6202.24</v>
      </c>
      <c r="AA216" s="9">
        <v>4083.85</v>
      </c>
      <c r="AB216" s="9">
        <v>24398.65</v>
      </c>
      <c r="AC216" s="9">
        <v>38841.58</v>
      </c>
      <c r="AD216" s="9">
        <v>4026.51</v>
      </c>
      <c r="AE216" s="9">
        <v>917.52</v>
      </c>
      <c r="AF216" s="9">
        <v>1764.83</v>
      </c>
      <c r="AG216" s="9">
        <v>889.51</v>
      </c>
      <c r="AH216" s="9">
        <v>661.48</v>
      </c>
      <c r="AI216" s="10" t="s">
        <v>80</v>
      </c>
      <c r="AJ216" s="10" t="s">
        <v>80</v>
      </c>
      <c r="AK216" s="10" t="s">
        <v>80</v>
      </c>
      <c r="AL216" s="9">
        <v>8259.85</v>
      </c>
      <c r="AM216" s="9">
        <v>4334.55</v>
      </c>
      <c r="AN216" s="9">
        <v>2151.62</v>
      </c>
      <c r="AO216" s="9">
        <v>1170.73</v>
      </c>
      <c r="AP216" s="9">
        <v>748.85</v>
      </c>
      <c r="AQ216" s="9">
        <v>715.6</v>
      </c>
      <c r="AR216" s="9">
        <v>211.76</v>
      </c>
      <c r="AS216" s="9">
        <v>143.86000000000001</v>
      </c>
      <c r="AT216" s="10" t="s">
        <v>80</v>
      </c>
      <c r="AU216" s="9">
        <v>9476.9699999999993</v>
      </c>
      <c r="AV216" s="9">
        <v>5887.11</v>
      </c>
      <c r="AW216" s="9">
        <v>3894.87</v>
      </c>
      <c r="AX216" s="9">
        <v>4626.63</v>
      </c>
      <c r="AY216" s="9">
        <v>10600.07</v>
      </c>
      <c r="AZ216" s="9">
        <v>7653.98</v>
      </c>
      <c r="BA216" s="9">
        <v>37396.04</v>
      </c>
      <c r="BB216" s="9">
        <v>14188.24</v>
      </c>
      <c r="BC216" s="9">
        <v>17289.84</v>
      </c>
      <c r="BD216" s="11">
        <v>101536.78</v>
      </c>
    </row>
    <row r="217" spans="1:56" s="1" customFormat="1" ht="20.149999999999999" customHeight="1">
      <c r="A217" s="84"/>
      <c r="B217" s="8" t="s">
        <v>185</v>
      </c>
      <c r="C217" s="12">
        <v>63.18</v>
      </c>
      <c r="D217" s="12">
        <v>68.010000000000005</v>
      </c>
      <c r="E217" s="12">
        <v>131.5</v>
      </c>
      <c r="F217" s="12">
        <v>78.08</v>
      </c>
      <c r="G217" s="12">
        <v>234.88</v>
      </c>
      <c r="H217" s="12">
        <v>381.4</v>
      </c>
      <c r="I217" s="12">
        <v>10.98</v>
      </c>
      <c r="J217" s="12">
        <v>7.74</v>
      </c>
      <c r="K217" s="12">
        <v>975.77</v>
      </c>
      <c r="L217" s="13" t="s">
        <v>80</v>
      </c>
      <c r="M217" s="13" t="s">
        <v>80</v>
      </c>
      <c r="N217" s="13" t="s">
        <v>80</v>
      </c>
      <c r="O217" s="13" t="s">
        <v>80</v>
      </c>
      <c r="P217" s="13" t="s">
        <v>80</v>
      </c>
      <c r="Q217" s="13" t="s">
        <v>80</v>
      </c>
      <c r="R217" s="13" t="s">
        <v>80</v>
      </c>
      <c r="S217" s="13" t="s">
        <v>80</v>
      </c>
      <c r="T217" s="13" t="s">
        <v>80</v>
      </c>
      <c r="U217" s="12">
        <v>188.18</v>
      </c>
      <c r="V217" s="12">
        <v>0.78</v>
      </c>
      <c r="W217" s="13" t="s">
        <v>80</v>
      </c>
      <c r="X217" s="13" t="s">
        <v>80</v>
      </c>
      <c r="Y217" s="13" t="s">
        <v>80</v>
      </c>
      <c r="Z217" s="13" t="s">
        <v>80</v>
      </c>
      <c r="AA217" s="13" t="s">
        <v>80</v>
      </c>
      <c r="AB217" s="12">
        <v>519.66</v>
      </c>
      <c r="AC217" s="12">
        <v>708.62</v>
      </c>
      <c r="AD217" s="13" t="s">
        <v>80</v>
      </c>
      <c r="AE217" s="13" t="s">
        <v>80</v>
      </c>
      <c r="AF217" s="13" t="s">
        <v>80</v>
      </c>
      <c r="AG217" s="13" t="s">
        <v>80</v>
      </c>
      <c r="AH217" s="13" t="s">
        <v>80</v>
      </c>
      <c r="AI217" s="13" t="s">
        <v>80</v>
      </c>
      <c r="AJ217" s="13" t="s">
        <v>80</v>
      </c>
      <c r="AK217" s="13" t="s">
        <v>80</v>
      </c>
      <c r="AL217" s="13" t="s">
        <v>80</v>
      </c>
      <c r="AM217" s="13" t="s">
        <v>80</v>
      </c>
      <c r="AN217" s="13" t="s">
        <v>80</v>
      </c>
      <c r="AO217" s="13" t="s">
        <v>80</v>
      </c>
      <c r="AP217" s="13" t="s">
        <v>80</v>
      </c>
      <c r="AQ217" s="13" t="s">
        <v>80</v>
      </c>
      <c r="AR217" s="13" t="s">
        <v>80</v>
      </c>
      <c r="AS217" s="13" t="s">
        <v>80</v>
      </c>
      <c r="AT217" s="13" t="s">
        <v>80</v>
      </c>
      <c r="AU217" s="13" t="s">
        <v>80</v>
      </c>
      <c r="AV217" s="12">
        <v>27.7</v>
      </c>
      <c r="AW217" s="12">
        <v>61.31</v>
      </c>
      <c r="AX217" s="12">
        <v>25.72</v>
      </c>
      <c r="AY217" s="12">
        <v>36.79</v>
      </c>
      <c r="AZ217" s="12">
        <v>40.06</v>
      </c>
      <c r="BA217" s="12">
        <v>300</v>
      </c>
      <c r="BB217" s="12">
        <v>41.79</v>
      </c>
      <c r="BC217" s="12">
        <v>42.95</v>
      </c>
      <c r="BD217" s="14">
        <v>576.32000000000005</v>
      </c>
    </row>
    <row r="218" spans="1:56" s="1" customFormat="1" ht="20.149999999999999" customHeight="1">
      <c r="A218" s="84"/>
      <c r="B218" s="8" t="s">
        <v>85</v>
      </c>
      <c r="C218" s="9">
        <v>58214</v>
      </c>
      <c r="D218" s="9">
        <v>9904.75</v>
      </c>
      <c r="E218" s="9">
        <v>36603.93</v>
      </c>
      <c r="F218" s="9">
        <v>43100.87</v>
      </c>
      <c r="G218" s="9">
        <v>94568.56</v>
      </c>
      <c r="H218" s="9">
        <v>202293.34</v>
      </c>
      <c r="I218" s="9">
        <v>25656.32</v>
      </c>
      <c r="J218" s="9">
        <v>24933.47</v>
      </c>
      <c r="K218" s="9">
        <v>495275.24</v>
      </c>
      <c r="L218" s="9">
        <v>12630.77</v>
      </c>
      <c r="M218" s="9">
        <v>1458.75</v>
      </c>
      <c r="N218" s="9">
        <v>3002.65</v>
      </c>
      <c r="O218" s="9">
        <v>2357.88</v>
      </c>
      <c r="P218" s="9">
        <v>1566.67</v>
      </c>
      <c r="Q218" s="9">
        <v>4456.8900000000003</v>
      </c>
      <c r="R218" s="9">
        <v>3532.68</v>
      </c>
      <c r="S218" s="9">
        <v>10497.27</v>
      </c>
      <c r="T218" s="9">
        <v>39503.56</v>
      </c>
      <c r="U218" s="9">
        <v>1010.27</v>
      </c>
      <c r="V218" s="9">
        <v>75.03</v>
      </c>
      <c r="W218" s="9">
        <v>6628.18</v>
      </c>
      <c r="X218" s="9">
        <v>1314.05</v>
      </c>
      <c r="Y218" s="9">
        <v>2617.63</v>
      </c>
      <c r="Z218" s="9">
        <v>27231.42</v>
      </c>
      <c r="AA218" s="9">
        <v>19259.27</v>
      </c>
      <c r="AB218" s="9">
        <v>92130.04</v>
      </c>
      <c r="AC218" s="9">
        <v>150265.89000000001</v>
      </c>
      <c r="AD218" s="9">
        <v>17142.91</v>
      </c>
      <c r="AE218" s="9">
        <v>5397.26</v>
      </c>
      <c r="AF218" s="9">
        <v>15442.35</v>
      </c>
      <c r="AG218" s="9">
        <v>11538.58</v>
      </c>
      <c r="AH218" s="9">
        <v>8755.64</v>
      </c>
      <c r="AI218" s="9">
        <v>2647.77</v>
      </c>
      <c r="AJ218" s="9">
        <v>1114.04</v>
      </c>
      <c r="AK218" s="9">
        <v>3267.92</v>
      </c>
      <c r="AL218" s="9">
        <v>65306.47</v>
      </c>
      <c r="AM218" s="9">
        <v>15914.3</v>
      </c>
      <c r="AN218" s="9">
        <v>4681.21</v>
      </c>
      <c r="AO218" s="9">
        <v>12350.11</v>
      </c>
      <c r="AP218" s="9">
        <v>7881.54</v>
      </c>
      <c r="AQ218" s="9">
        <v>7698.94</v>
      </c>
      <c r="AR218" s="9">
        <v>763.54</v>
      </c>
      <c r="AS218" s="9">
        <v>281.32</v>
      </c>
      <c r="AT218" s="9">
        <v>2279.81</v>
      </c>
      <c r="AU218" s="9">
        <v>51850.77</v>
      </c>
      <c r="AV218" s="9">
        <v>23080.37</v>
      </c>
      <c r="AW218" s="9">
        <v>15935.86</v>
      </c>
      <c r="AX218" s="9">
        <v>35227.730000000003</v>
      </c>
      <c r="AY218" s="9">
        <v>29221.89</v>
      </c>
      <c r="AZ218" s="9">
        <v>37845.07</v>
      </c>
      <c r="BA218" s="9">
        <v>95637.23</v>
      </c>
      <c r="BB218" s="9">
        <v>37888.92</v>
      </c>
      <c r="BC218" s="9">
        <v>67171.69</v>
      </c>
      <c r="BD218" s="11">
        <v>342008.76</v>
      </c>
    </row>
    <row r="219" spans="1:56" s="1" customFormat="1" ht="20.149999999999999" customHeight="1">
      <c r="A219" s="84"/>
      <c r="B219" s="8" t="s">
        <v>86</v>
      </c>
      <c r="C219" s="12">
        <v>6080.09</v>
      </c>
      <c r="D219" s="12">
        <v>4817.4799999999996</v>
      </c>
      <c r="E219" s="12">
        <v>19281.8</v>
      </c>
      <c r="F219" s="12">
        <v>16356.88</v>
      </c>
      <c r="G219" s="12">
        <v>27737.51</v>
      </c>
      <c r="H219" s="12">
        <v>135053.32999999999</v>
      </c>
      <c r="I219" s="12">
        <v>44391.46</v>
      </c>
      <c r="J219" s="12">
        <v>42952.639999999999</v>
      </c>
      <c r="K219" s="12">
        <v>296671.19</v>
      </c>
      <c r="L219" s="12">
        <v>2933.38</v>
      </c>
      <c r="M219" s="13" t="s">
        <v>80</v>
      </c>
      <c r="N219" s="12">
        <v>31.92</v>
      </c>
      <c r="O219" s="12">
        <v>198.83</v>
      </c>
      <c r="P219" s="12">
        <v>63.84</v>
      </c>
      <c r="Q219" s="12">
        <v>254.51</v>
      </c>
      <c r="R219" s="12">
        <v>116.76</v>
      </c>
      <c r="S219" s="13" t="s">
        <v>80</v>
      </c>
      <c r="T219" s="12">
        <v>3599.24</v>
      </c>
      <c r="U219" s="12">
        <v>1132.56</v>
      </c>
      <c r="V219" s="12">
        <v>18.2</v>
      </c>
      <c r="W219" s="12">
        <v>1998.23</v>
      </c>
      <c r="X219" s="12">
        <v>367.05</v>
      </c>
      <c r="Y219" s="12">
        <v>1555.73</v>
      </c>
      <c r="Z219" s="12">
        <v>9229.89</v>
      </c>
      <c r="AA219" s="12">
        <v>8967.2199999999993</v>
      </c>
      <c r="AB219" s="12">
        <v>68826.009999999995</v>
      </c>
      <c r="AC219" s="12">
        <v>92094.89</v>
      </c>
      <c r="AD219" s="12">
        <v>392.93</v>
      </c>
      <c r="AE219" s="12">
        <v>106.75</v>
      </c>
      <c r="AF219" s="12">
        <v>70.16</v>
      </c>
      <c r="AG219" s="12">
        <v>416.66</v>
      </c>
      <c r="AH219" s="12">
        <v>358.93</v>
      </c>
      <c r="AI219" s="12">
        <v>49.16</v>
      </c>
      <c r="AJ219" s="12">
        <v>194.49</v>
      </c>
      <c r="AK219" s="12">
        <v>12.78</v>
      </c>
      <c r="AL219" s="12">
        <v>1601.86</v>
      </c>
      <c r="AM219" s="12">
        <v>318.01</v>
      </c>
      <c r="AN219" s="12">
        <v>12.74</v>
      </c>
      <c r="AO219" s="12">
        <v>88.59</v>
      </c>
      <c r="AP219" s="12">
        <v>189.98</v>
      </c>
      <c r="AQ219" s="12">
        <v>259.02</v>
      </c>
      <c r="AR219" s="12">
        <v>680.01</v>
      </c>
      <c r="AS219" s="12">
        <v>55.45</v>
      </c>
      <c r="AT219" s="13" t="s">
        <v>80</v>
      </c>
      <c r="AU219" s="12">
        <v>1603.8</v>
      </c>
      <c r="AV219" s="12">
        <v>7519.58</v>
      </c>
      <c r="AW219" s="12">
        <v>5051.43</v>
      </c>
      <c r="AX219" s="12">
        <v>3105.42</v>
      </c>
      <c r="AY219" s="12">
        <v>4635.96</v>
      </c>
      <c r="AZ219" s="12">
        <v>6902.95</v>
      </c>
      <c r="BA219" s="12">
        <v>64884.07</v>
      </c>
      <c r="BB219" s="12">
        <v>14831.36</v>
      </c>
      <c r="BC219" s="12">
        <v>32468</v>
      </c>
      <c r="BD219" s="14">
        <v>139398.76999999999</v>
      </c>
    </row>
    <row r="220" spans="1:56" s="1" customFormat="1" ht="20.149999999999999" customHeight="1">
      <c r="A220" s="84"/>
      <c r="B220" s="8" t="s">
        <v>87</v>
      </c>
      <c r="C220" s="9">
        <v>10591.5</v>
      </c>
      <c r="D220" s="9">
        <v>3073.61</v>
      </c>
      <c r="E220" s="9">
        <v>15832.22</v>
      </c>
      <c r="F220" s="9">
        <v>28842.51</v>
      </c>
      <c r="G220" s="9">
        <v>38624.07</v>
      </c>
      <c r="H220" s="9">
        <v>47126.51</v>
      </c>
      <c r="I220" s="9">
        <v>6574.47</v>
      </c>
      <c r="J220" s="9">
        <v>69894.73</v>
      </c>
      <c r="K220" s="9">
        <v>220559.62</v>
      </c>
      <c r="L220" s="9">
        <v>17.059999999999999</v>
      </c>
      <c r="M220" s="10" t="s">
        <v>80</v>
      </c>
      <c r="N220" s="9">
        <v>291.83</v>
      </c>
      <c r="O220" s="9">
        <v>3.17</v>
      </c>
      <c r="P220" s="9">
        <v>540.66</v>
      </c>
      <c r="Q220" s="9">
        <v>43.64</v>
      </c>
      <c r="R220" s="9">
        <v>721.51</v>
      </c>
      <c r="S220" s="9">
        <v>4850.3</v>
      </c>
      <c r="T220" s="9">
        <v>6468.17</v>
      </c>
      <c r="U220" s="9">
        <v>15075.46</v>
      </c>
      <c r="V220" s="9">
        <v>547.38</v>
      </c>
      <c r="W220" s="9">
        <v>5045.6400000000003</v>
      </c>
      <c r="X220" s="9">
        <v>7741.44</v>
      </c>
      <c r="Y220" s="9">
        <v>8626.18</v>
      </c>
      <c r="Z220" s="9">
        <v>10172.549999999999</v>
      </c>
      <c r="AA220" s="9">
        <v>1604.79</v>
      </c>
      <c r="AB220" s="9">
        <v>15259.54</v>
      </c>
      <c r="AC220" s="9">
        <v>64072.98</v>
      </c>
      <c r="AD220" s="9">
        <v>3462.34</v>
      </c>
      <c r="AE220" s="9">
        <v>1920.83</v>
      </c>
      <c r="AF220" s="9">
        <v>959.08</v>
      </c>
      <c r="AG220" s="9">
        <v>460.32</v>
      </c>
      <c r="AH220" s="9">
        <v>1.26</v>
      </c>
      <c r="AI220" s="9">
        <v>80.75</v>
      </c>
      <c r="AJ220" s="10" t="s">
        <v>80</v>
      </c>
      <c r="AK220" s="10" t="s">
        <v>80</v>
      </c>
      <c r="AL220" s="9">
        <v>6884.58</v>
      </c>
      <c r="AM220" s="9">
        <v>293.64999999999998</v>
      </c>
      <c r="AN220" s="9">
        <v>50.74</v>
      </c>
      <c r="AO220" s="9">
        <v>488.44</v>
      </c>
      <c r="AP220" s="9">
        <v>49.37</v>
      </c>
      <c r="AQ220" s="9">
        <v>420.42</v>
      </c>
      <c r="AR220" s="9">
        <v>759.53</v>
      </c>
      <c r="AS220" s="9">
        <v>97.97</v>
      </c>
      <c r="AT220" s="10" t="s">
        <v>80</v>
      </c>
      <c r="AU220" s="9">
        <v>2160.12</v>
      </c>
      <c r="AV220" s="9">
        <v>10254.67</v>
      </c>
      <c r="AW220" s="9">
        <v>3928.33</v>
      </c>
      <c r="AX220" s="9">
        <v>10350.14</v>
      </c>
      <c r="AY220" s="9">
        <v>5769.36</v>
      </c>
      <c r="AZ220" s="9">
        <v>9890.2000000000007</v>
      </c>
      <c r="BA220" s="9">
        <v>56671.33</v>
      </c>
      <c r="BB220" s="9">
        <v>18234.11</v>
      </c>
      <c r="BC220" s="9">
        <v>25258.65</v>
      </c>
      <c r="BD220" s="11">
        <v>140356.79</v>
      </c>
    </row>
    <row r="221" spans="1:56" s="1" customFormat="1" ht="20.149999999999999" customHeight="1">
      <c r="A221" s="84"/>
      <c r="B221" s="8" t="s">
        <v>88</v>
      </c>
      <c r="C221" s="12">
        <v>3951.03</v>
      </c>
      <c r="D221" s="12">
        <v>2094.94</v>
      </c>
      <c r="E221" s="12">
        <v>13429.26</v>
      </c>
      <c r="F221" s="12">
        <v>12998.56</v>
      </c>
      <c r="G221" s="12">
        <v>23150.15</v>
      </c>
      <c r="H221" s="12">
        <v>25813.15</v>
      </c>
      <c r="I221" s="12">
        <v>13362.16</v>
      </c>
      <c r="J221" s="12">
        <v>19143.52</v>
      </c>
      <c r="K221" s="12">
        <v>113942.77</v>
      </c>
      <c r="L221" s="12">
        <v>774.88</v>
      </c>
      <c r="M221" s="13" t="s">
        <v>80</v>
      </c>
      <c r="N221" s="13" t="s">
        <v>80</v>
      </c>
      <c r="O221" s="13" t="s">
        <v>80</v>
      </c>
      <c r="P221" s="13" t="s">
        <v>80</v>
      </c>
      <c r="Q221" s="12">
        <v>606</v>
      </c>
      <c r="R221" s="13" t="s">
        <v>80</v>
      </c>
      <c r="S221" s="12">
        <v>3680</v>
      </c>
      <c r="T221" s="12">
        <v>5060.88</v>
      </c>
      <c r="U221" s="12">
        <v>351.02</v>
      </c>
      <c r="V221" s="12">
        <v>775.42</v>
      </c>
      <c r="W221" s="12">
        <v>35.79</v>
      </c>
      <c r="X221" s="12">
        <v>1097.54</v>
      </c>
      <c r="Y221" s="12">
        <v>873.43</v>
      </c>
      <c r="Z221" s="12">
        <v>5009.84</v>
      </c>
      <c r="AA221" s="12">
        <v>4951.24</v>
      </c>
      <c r="AB221" s="12">
        <v>26642.95</v>
      </c>
      <c r="AC221" s="12">
        <v>39737.230000000003</v>
      </c>
      <c r="AD221" s="12">
        <v>90.45</v>
      </c>
      <c r="AE221" s="12">
        <v>6.14</v>
      </c>
      <c r="AF221" s="12">
        <v>85.44</v>
      </c>
      <c r="AG221" s="12">
        <v>133.82</v>
      </c>
      <c r="AH221" s="12">
        <v>330.83</v>
      </c>
      <c r="AI221" s="12">
        <v>449.03</v>
      </c>
      <c r="AJ221" s="12">
        <v>65.89</v>
      </c>
      <c r="AK221" s="13" t="s">
        <v>80</v>
      </c>
      <c r="AL221" s="12">
        <v>1161.5999999999999</v>
      </c>
      <c r="AM221" s="12">
        <v>506.17</v>
      </c>
      <c r="AN221" s="12">
        <v>556.51</v>
      </c>
      <c r="AO221" s="12">
        <v>149.06</v>
      </c>
      <c r="AP221" s="12">
        <v>208.64</v>
      </c>
      <c r="AQ221" s="12">
        <v>0.35</v>
      </c>
      <c r="AR221" s="13" t="s">
        <v>80</v>
      </c>
      <c r="AS221" s="13" t="s">
        <v>80</v>
      </c>
      <c r="AT221" s="13" t="s">
        <v>80</v>
      </c>
      <c r="AU221" s="12">
        <v>1420.73</v>
      </c>
      <c r="AV221" s="12">
        <v>3208.51</v>
      </c>
      <c r="AW221" s="12">
        <v>319.43</v>
      </c>
      <c r="AX221" s="12">
        <v>3280.7</v>
      </c>
      <c r="AY221" s="12">
        <v>2809.11</v>
      </c>
      <c r="AZ221" s="12">
        <v>2986.21</v>
      </c>
      <c r="BA221" s="12">
        <v>35683.199999999997</v>
      </c>
      <c r="BB221" s="12">
        <v>4457.17</v>
      </c>
      <c r="BC221" s="12">
        <v>19830.29</v>
      </c>
      <c r="BD221" s="14">
        <v>72574.62</v>
      </c>
    </row>
    <row r="222" spans="1:56" s="1" customFormat="1" ht="20.149999999999999" customHeight="1">
      <c r="A222" s="84"/>
      <c r="B222" s="8" t="s">
        <v>109</v>
      </c>
      <c r="C222" s="9">
        <v>16418.43</v>
      </c>
      <c r="D222" s="9">
        <v>6746.65</v>
      </c>
      <c r="E222" s="9">
        <v>17096.939999999999</v>
      </c>
      <c r="F222" s="9">
        <v>30142.799999999999</v>
      </c>
      <c r="G222" s="9">
        <v>51761.73</v>
      </c>
      <c r="H222" s="9">
        <v>111031.28</v>
      </c>
      <c r="I222" s="9">
        <v>15750.82</v>
      </c>
      <c r="J222" s="9">
        <v>19589.45</v>
      </c>
      <c r="K222" s="9">
        <v>268538.09999999998</v>
      </c>
      <c r="L222" s="9">
        <v>5069.0200000000004</v>
      </c>
      <c r="M222" s="9">
        <v>162.13</v>
      </c>
      <c r="N222" s="9">
        <v>2105.4499999999998</v>
      </c>
      <c r="O222" s="9">
        <v>1261.18</v>
      </c>
      <c r="P222" s="9">
        <v>3851.3</v>
      </c>
      <c r="Q222" s="9">
        <v>9756.52</v>
      </c>
      <c r="R222" s="9">
        <v>8362.4</v>
      </c>
      <c r="S222" s="9">
        <v>25795.98</v>
      </c>
      <c r="T222" s="9">
        <v>56363.98</v>
      </c>
      <c r="U222" s="9">
        <v>23814.720000000001</v>
      </c>
      <c r="V222" s="9">
        <v>83.99</v>
      </c>
      <c r="W222" s="9">
        <v>574.84</v>
      </c>
      <c r="X222" s="9">
        <v>812.33</v>
      </c>
      <c r="Y222" s="9">
        <v>2444.64</v>
      </c>
      <c r="Z222" s="9">
        <v>12288.58</v>
      </c>
      <c r="AA222" s="9">
        <v>4064.82</v>
      </c>
      <c r="AB222" s="9">
        <v>48850.49</v>
      </c>
      <c r="AC222" s="9">
        <v>92934.41</v>
      </c>
      <c r="AD222" s="9">
        <v>5078.76</v>
      </c>
      <c r="AE222" s="9">
        <v>2766.7</v>
      </c>
      <c r="AF222" s="9">
        <v>11228.04</v>
      </c>
      <c r="AG222" s="9">
        <v>6448.38</v>
      </c>
      <c r="AH222" s="9">
        <v>14042.1</v>
      </c>
      <c r="AI222" s="9">
        <v>7052.99</v>
      </c>
      <c r="AJ222" s="9">
        <v>5196.1400000000003</v>
      </c>
      <c r="AK222" s="9">
        <v>3932.42</v>
      </c>
      <c r="AL222" s="9">
        <v>55745.53</v>
      </c>
      <c r="AM222" s="9">
        <v>3435.92</v>
      </c>
      <c r="AN222" s="9">
        <v>934.86</v>
      </c>
      <c r="AO222" s="9">
        <v>5375.05</v>
      </c>
      <c r="AP222" s="9">
        <v>4155.5200000000004</v>
      </c>
      <c r="AQ222" s="9">
        <v>16669.599999999999</v>
      </c>
      <c r="AR222" s="9">
        <v>6649.79</v>
      </c>
      <c r="AS222" s="9">
        <v>5591.22</v>
      </c>
      <c r="AT222" s="9">
        <v>4109.4799999999996</v>
      </c>
      <c r="AU222" s="9">
        <v>46921.440000000002</v>
      </c>
      <c r="AV222" s="9">
        <v>6758.36</v>
      </c>
      <c r="AW222" s="9">
        <v>3029.14</v>
      </c>
      <c r="AX222" s="9">
        <v>11861.68</v>
      </c>
      <c r="AY222" s="9">
        <v>9903.61</v>
      </c>
      <c r="AZ222" s="9">
        <v>12279.48</v>
      </c>
      <c r="BA222" s="9">
        <v>54025.83</v>
      </c>
      <c r="BB222" s="9">
        <v>28244.03</v>
      </c>
      <c r="BC222" s="9">
        <v>64723.8</v>
      </c>
      <c r="BD222" s="11">
        <v>190825.93</v>
      </c>
    </row>
    <row r="223" spans="1:56" s="1" customFormat="1" ht="20.149999999999999" customHeight="1">
      <c r="A223" s="84"/>
      <c r="B223" s="8" t="s">
        <v>89</v>
      </c>
      <c r="C223" s="12">
        <v>6230.46</v>
      </c>
      <c r="D223" s="12">
        <v>2129.83</v>
      </c>
      <c r="E223" s="12">
        <v>14581.74</v>
      </c>
      <c r="F223" s="12">
        <v>16325.45</v>
      </c>
      <c r="G223" s="12">
        <v>18943.48</v>
      </c>
      <c r="H223" s="12">
        <v>115557.02</v>
      </c>
      <c r="I223" s="12">
        <v>6123.62</v>
      </c>
      <c r="J223" s="12">
        <v>2617.6799999999998</v>
      </c>
      <c r="K223" s="12">
        <v>182509.28</v>
      </c>
      <c r="L223" s="12">
        <v>8334.0400000000009</v>
      </c>
      <c r="M223" s="12">
        <v>212.13</v>
      </c>
      <c r="N223" s="12">
        <v>560.49</v>
      </c>
      <c r="O223" s="12">
        <v>275.77</v>
      </c>
      <c r="P223" s="12">
        <v>1154.4000000000001</v>
      </c>
      <c r="Q223" s="12">
        <v>0.01</v>
      </c>
      <c r="R223" s="12">
        <v>2100.04</v>
      </c>
      <c r="S223" s="12">
        <v>0.01</v>
      </c>
      <c r="T223" s="12">
        <v>12636.89</v>
      </c>
      <c r="U223" s="12">
        <v>16723.88</v>
      </c>
      <c r="V223" s="12">
        <v>1205.8599999999999</v>
      </c>
      <c r="W223" s="12">
        <v>2531.8200000000002</v>
      </c>
      <c r="X223" s="12">
        <v>2665.98</v>
      </c>
      <c r="Y223" s="12">
        <v>4209.68</v>
      </c>
      <c r="Z223" s="12">
        <v>25695.759999999998</v>
      </c>
      <c r="AA223" s="12">
        <v>2405.5100000000002</v>
      </c>
      <c r="AB223" s="12">
        <v>11852.55</v>
      </c>
      <c r="AC223" s="12">
        <v>67291.039999999994</v>
      </c>
      <c r="AD223" s="12">
        <v>865.2</v>
      </c>
      <c r="AE223" s="12">
        <v>933.02</v>
      </c>
      <c r="AF223" s="12">
        <v>2206.5700000000002</v>
      </c>
      <c r="AG223" s="12">
        <v>1167.01</v>
      </c>
      <c r="AH223" s="12">
        <v>1778.31</v>
      </c>
      <c r="AI223" s="12">
        <v>1424.98</v>
      </c>
      <c r="AJ223" s="12">
        <v>409.51</v>
      </c>
      <c r="AK223" s="12">
        <v>119.89</v>
      </c>
      <c r="AL223" s="12">
        <v>8904.49</v>
      </c>
      <c r="AM223" s="12">
        <v>729.49</v>
      </c>
      <c r="AN223" s="12">
        <v>552.94000000000005</v>
      </c>
      <c r="AO223" s="12">
        <v>2018.87</v>
      </c>
      <c r="AP223" s="12">
        <v>959.28</v>
      </c>
      <c r="AQ223" s="12">
        <v>2197.98</v>
      </c>
      <c r="AR223" s="12">
        <v>1451.38</v>
      </c>
      <c r="AS223" s="12">
        <v>562.19000000000005</v>
      </c>
      <c r="AT223" s="12">
        <v>459.78</v>
      </c>
      <c r="AU223" s="12">
        <v>8931.91</v>
      </c>
      <c r="AV223" s="12">
        <v>8019.79</v>
      </c>
      <c r="AW223" s="12">
        <v>3942.46</v>
      </c>
      <c r="AX223" s="12">
        <v>12404.04</v>
      </c>
      <c r="AY223" s="12">
        <v>10456.280000000001</v>
      </c>
      <c r="AZ223" s="12">
        <v>18243.48</v>
      </c>
      <c r="BA223" s="12">
        <v>41009.18</v>
      </c>
      <c r="BB223" s="12">
        <v>16347.68</v>
      </c>
      <c r="BC223" s="12">
        <v>17276.37</v>
      </c>
      <c r="BD223" s="14">
        <v>127699.28</v>
      </c>
    </row>
    <row r="224" spans="1:56" s="1" customFormat="1" ht="20.149999999999999" customHeight="1">
      <c r="A224" s="84"/>
      <c r="B224" s="8" t="s">
        <v>90</v>
      </c>
      <c r="C224" s="9">
        <v>14326.12</v>
      </c>
      <c r="D224" s="9">
        <v>4201.59</v>
      </c>
      <c r="E224" s="9">
        <v>15569.53</v>
      </c>
      <c r="F224" s="9">
        <v>23828.7</v>
      </c>
      <c r="G224" s="9">
        <v>48431.56</v>
      </c>
      <c r="H224" s="9">
        <v>26229.5</v>
      </c>
      <c r="I224" s="9">
        <v>5444.86</v>
      </c>
      <c r="J224" s="9">
        <v>73310.77</v>
      </c>
      <c r="K224" s="9">
        <v>211342.63</v>
      </c>
      <c r="L224" s="9">
        <v>319.41000000000003</v>
      </c>
      <c r="M224" s="9">
        <v>64.849999999999994</v>
      </c>
      <c r="N224" s="9">
        <v>745.77</v>
      </c>
      <c r="O224" s="9">
        <v>2891.13</v>
      </c>
      <c r="P224" s="9">
        <v>817.26</v>
      </c>
      <c r="Q224" s="9">
        <v>8492.25</v>
      </c>
      <c r="R224" s="9">
        <v>1000</v>
      </c>
      <c r="S224" s="9">
        <v>1767</v>
      </c>
      <c r="T224" s="9">
        <v>16097.67</v>
      </c>
      <c r="U224" s="9">
        <v>13949.8</v>
      </c>
      <c r="V224" s="9">
        <v>1021.14</v>
      </c>
      <c r="W224" s="9">
        <v>3835.9</v>
      </c>
      <c r="X224" s="9">
        <v>6772.86</v>
      </c>
      <c r="Y224" s="9">
        <v>11933.95</v>
      </c>
      <c r="Z224" s="9">
        <v>10018.379999999999</v>
      </c>
      <c r="AA224" s="9">
        <v>2176.7199999999998</v>
      </c>
      <c r="AB224" s="9">
        <v>22603.93</v>
      </c>
      <c r="AC224" s="9">
        <v>72312.679999999993</v>
      </c>
      <c r="AD224" s="9">
        <v>3625.15</v>
      </c>
      <c r="AE224" s="9">
        <v>911.06</v>
      </c>
      <c r="AF224" s="9">
        <v>5855.59</v>
      </c>
      <c r="AG224" s="9">
        <v>1636.03</v>
      </c>
      <c r="AH224" s="9">
        <v>1691.79</v>
      </c>
      <c r="AI224" s="9">
        <v>1257.8800000000001</v>
      </c>
      <c r="AJ224" s="9">
        <v>1723.07</v>
      </c>
      <c r="AK224" s="9">
        <v>1973.45</v>
      </c>
      <c r="AL224" s="9">
        <v>18674.02</v>
      </c>
      <c r="AM224" s="9">
        <v>2181.5500000000002</v>
      </c>
      <c r="AN224" s="9">
        <v>1110.5</v>
      </c>
      <c r="AO224" s="9">
        <v>2539.6</v>
      </c>
      <c r="AP224" s="9">
        <v>2838.66</v>
      </c>
      <c r="AQ224" s="9">
        <v>3481.45</v>
      </c>
      <c r="AR224" s="9">
        <v>3413.16</v>
      </c>
      <c r="AS224" s="9">
        <v>447.65</v>
      </c>
      <c r="AT224" s="9">
        <v>2661.45</v>
      </c>
      <c r="AU224" s="9">
        <v>18674.02</v>
      </c>
      <c r="AV224" s="9">
        <v>15186.95</v>
      </c>
      <c r="AW224" s="9">
        <v>4574.0200000000004</v>
      </c>
      <c r="AX224" s="9">
        <v>30690.639999999999</v>
      </c>
      <c r="AY224" s="9">
        <v>14403.25</v>
      </c>
      <c r="AZ224" s="9">
        <v>23741.24</v>
      </c>
      <c r="BA224" s="9">
        <v>41962.77</v>
      </c>
      <c r="BB224" s="9">
        <v>11989.02</v>
      </c>
      <c r="BC224" s="9">
        <v>14227.92</v>
      </c>
      <c r="BD224" s="11">
        <v>156775.81</v>
      </c>
    </row>
    <row r="225" spans="1:56" s="1" customFormat="1" ht="20.149999999999999" customHeight="1">
      <c r="A225" s="84"/>
      <c r="B225" s="8" t="s">
        <v>91</v>
      </c>
      <c r="C225" s="12">
        <v>15979</v>
      </c>
      <c r="D225" s="12">
        <v>13483.29</v>
      </c>
      <c r="E225" s="12">
        <v>33873.69</v>
      </c>
      <c r="F225" s="12">
        <v>25112.38</v>
      </c>
      <c r="G225" s="12">
        <v>52331.67</v>
      </c>
      <c r="H225" s="12">
        <v>30410.59</v>
      </c>
      <c r="I225" s="12">
        <v>8411.66</v>
      </c>
      <c r="J225" s="12">
        <v>39737.11</v>
      </c>
      <c r="K225" s="12">
        <v>219339.39</v>
      </c>
      <c r="L225" s="12">
        <v>6386.57</v>
      </c>
      <c r="M225" s="12">
        <v>500</v>
      </c>
      <c r="N225" s="12">
        <v>259.39999999999998</v>
      </c>
      <c r="O225" s="13" t="s">
        <v>80</v>
      </c>
      <c r="P225" s="12">
        <v>71.930000000000007</v>
      </c>
      <c r="Q225" s="12">
        <v>1326.55</v>
      </c>
      <c r="R225" s="12">
        <v>2022.74</v>
      </c>
      <c r="S225" s="12">
        <v>4025</v>
      </c>
      <c r="T225" s="12">
        <v>14592.19</v>
      </c>
      <c r="U225" s="12">
        <v>1222.54</v>
      </c>
      <c r="V225" s="12">
        <v>147.72</v>
      </c>
      <c r="W225" s="12">
        <v>508.57</v>
      </c>
      <c r="X225" s="12">
        <v>205.67</v>
      </c>
      <c r="Y225" s="12">
        <v>464.31</v>
      </c>
      <c r="Z225" s="12">
        <v>9584.0499999999993</v>
      </c>
      <c r="AA225" s="12">
        <v>9433.7199999999993</v>
      </c>
      <c r="AB225" s="12">
        <v>37914.04</v>
      </c>
      <c r="AC225" s="12">
        <v>59480.62</v>
      </c>
      <c r="AD225" s="12">
        <v>2383.91</v>
      </c>
      <c r="AE225" s="12">
        <v>395.82</v>
      </c>
      <c r="AF225" s="12">
        <v>2713.84</v>
      </c>
      <c r="AG225" s="12">
        <v>1703.92</v>
      </c>
      <c r="AH225" s="12">
        <v>1159.6300000000001</v>
      </c>
      <c r="AI225" s="12">
        <v>40.93</v>
      </c>
      <c r="AJ225" s="12">
        <v>72.099999999999994</v>
      </c>
      <c r="AK225" s="13" t="s">
        <v>80</v>
      </c>
      <c r="AL225" s="12">
        <v>8470.15</v>
      </c>
      <c r="AM225" s="12">
        <v>2578.89</v>
      </c>
      <c r="AN225" s="12">
        <v>912.76</v>
      </c>
      <c r="AO225" s="12">
        <v>2121.04</v>
      </c>
      <c r="AP225" s="12">
        <v>1262.1300000000001</v>
      </c>
      <c r="AQ225" s="12">
        <v>1196.94</v>
      </c>
      <c r="AR225" s="12">
        <v>347.6</v>
      </c>
      <c r="AS225" s="12">
        <v>34.9</v>
      </c>
      <c r="AT225" s="13" t="s">
        <v>80</v>
      </c>
      <c r="AU225" s="12">
        <v>8454.26</v>
      </c>
      <c r="AV225" s="12">
        <v>8240.7800000000007</v>
      </c>
      <c r="AW225" s="12">
        <v>6813</v>
      </c>
      <c r="AX225" s="12">
        <v>14180.67</v>
      </c>
      <c r="AY225" s="12">
        <v>23213.87</v>
      </c>
      <c r="AZ225" s="12">
        <v>12156.36</v>
      </c>
      <c r="BA225" s="12">
        <v>26747.15</v>
      </c>
      <c r="BB225" s="12">
        <v>28650.12</v>
      </c>
      <c r="BC225" s="12">
        <v>46435.9</v>
      </c>
      <c r="BD225" s="14">
        <v>166437.85</v>
      </c>
    </row>
    <row r="226" spans="1:56" s="1" customFormat="1" ht="20.149999999999999" customHeight="1">
      <c r="A226" s="84"/>
      <c r="B226" s="8" t="s">
        <v>92</v>
      </c>
      <c r="C226" s="9">
        <v>15207.69</v>
      </c>
      <c r="D226" s="9">
        <v>5142.0200000000004</v>
      </c>
      <c r="E226" s="9">
        <v>12473.26</v>
      </c>
      <c r="F226" s="9">
        <v>11051.15</v>
      </c>
      <c r="G226" s="9">
        <v>12946.82</v>
      </c>
      <c r="H226" s="9">
        <v>13638.52</v>
      </c>
      <c r="I226" s="9">
        <v>7675.98</v>
      </c>
      <c r="J226" s="9">
        <v>7404.72</v>
      </c>
      <c r="K226" s="9">
        <v>85540.160000000003</v>
      </c>
      <c r="L226" s="9">
        <v>1199.43</v>
      </c>
      <c r="M226" s="10" t="s">
        <v>80</v>
      </c>
      <c r="N226" s="10" t="s">
        <v>80</v>
      </c>
      <c r="O226" s="10" t="s">
        <v>80</v>
      </c>
      <c r="P226" s="10" t="s">
        <v>80</v>
      </c>
      <c r="Q226" s="9">
        <v>84</v>
      </c>
      <c r="R226" s="10" t="s">
        <v>80</v>
      </c>
      <c r="S226" s="10" t="s">
        <v>80</v>
      </c>
      <c r="T226" s="9">
        <v>1283.43</v>
      </c>
      <c r="U226" s="9">
        <v>108.9</v>
      </c>
      <c r="V226" s="10" t="s">
        <v>80</v>
      </c>
      <c r="W226" s="9">
        <v>31</v>
      </c>
      <c r="X226" s="9">
        <v>30.1</v>
      </c>
      <c r="Y226" s="9">
        <v>751.98</v>
      </c>
      <c r="Z226" s="9">
        <v>4704.9799999999996</v>
      </c>
      <c r="AA226" s="9">
        <v>2600.96</v>
      </c>
      <c r="AB226" s="9">
        <v>19720.59</v>
      </c>
      <c r="AC226" s="9">
        <v>27948.51</v>
      </c>
      <c r="AD226" s="9">
        <v>257.3</v>
      </c>
      <c r="AE226" s="9">
        <v>45.7</v>
      </c>
      <c r="AF226" s="9">
        <v>136.07</v>
      </c>
      <c r="AG226" s="9">
        <v>33.68</v>
      </c>
      <c r="AH226" s="9">
        <v>18.149999999999999</v>
      </c>
      <c r="AI226" s="10" t="s">
        <v>80</v>
      </c>
      <c r="AJ226" s="9">
        <v>192.6</v>
      </c>
      <c r="AK226" s="10" t="s">
        <v>80</v>
      </c>
      <c r="AL226" s="9">
        <v>683.5</v>
      </c>
      <c r="AM226" s="9">
        <v>29.63</v>
      </c>
      <c r="AN226" s="9">
        <v>13.47</v>
      </c>
      <c r="AO226" s="9">
        <v>32.76</v>
      </c>
      <c r="AP226" s="9">
        <v>28.44</v>
      </c>
      <c r="AQ226" s="9">
        <v>54.67</v>
      </c>
      <c r="AR226" s="9">
        <v>216.61</v>
      </c>
      <c r="AS226" s="9">
        <v>12.09</v>
      </c>
      <c r="AT226" s="10" t="s">
        <v>80</v>
      </c>
      <c r="AU226" s="9">
        <v>387.67</v>
      </c>
      <c r="AV226" s="9">
        <v>2900.97</v>
      </c>
      <c r="AW226" s="9">
        <v>294.87</v>
      </c>
      <c r="AX226" s="9">
        <v>1902.38</v>
      </c>
      <c r="AY226" s="9">
        <v>3282.42</v>
      </c>
      <c r="AZ226" s="9">
        <v>6014.54</v>
      </c>
      <c r="BA226" s="9">
        <v>10571.94</v>
      </c>
      <c r="BB226" s="9">
        <v>12877.55</v>
      </c>
      <c r="BC226" s="9">
        <v>20489.86</v>
      </c>
      <c r="BD226" s="11">
        <v>58334.53</v>
      </c>
    </row>
    <row r="227" spans="1:56" s="1" customFormat="1" ht="20.149999999999999" customHeight="1">
      <c r="A227" s="84"/>
      <c r="B227" s="8" t="s">
        <v>93</v>
      </c>
      <c r="C227" s="12">
        <v>29435.96</v>
      </c>
      <c r="D227" s="12">
        <v>12164.72</v>
      </c>
      <c r="E227" s="12">
        <v>43633.14</v>
      </c>
      <c r="F227" s="12">
        <v>44697.9</v>
      </c>
      <c r="G227" s="12">
        <v>53686.66</v>
      </c>
      <c r="H227" s="12">
        <v>254178.25</v>
      </c>
      <c r="I227" s="12">
        <v>7531.9</v>
      </c>
      <c r="J227" s="12">
        <v>176375.49</v>
      </c>
      <c r="K227" s="12">
        <v>621704.02</v>
      </c>
      <c r="L227" s="12">
        <v>336.79</v>
      </c>
      <c r="M227" s="12">
        <v>1751.7</v>
      </c>
      <c r="N227" s="12">
        <v>8948.81</v>
      </c>
      <c r="O227" s="12">
        <v>6206.96</v>
      </c>
      <c r="P227" s="12">
        <v>1664.03</v>
      </c>
      <c r="Q227" s="12">
        <v>1843.6</v>
      </c>
      <c r="R227" s="12">
        <v>330.18</v>
      </c>
      <c r="S227" s="12">
        <v>19681.259999999998</v>
      </c>
      <c r="T227" s="12">
        <v>40763.33</v>
      </c>
      <c r="U227" s="12">
        <v>99.99</v>
      </c>
      <c r="V227" s="12">
        <v>746.6</v>
      </c>
      <c r="W227" s="12">
        <v>4900.8</v>
      </c>
      <c r="X227" s="12">
        <v>4108.4799999999996</v>
      </c>
      <c r="Y227" s="12">
        <v>4332.76</v>
      </c>
      <c r="Z227" s="12">
        <v>26255.47</v>
      </c>
      <c r="AA227" s="12">
        <v>21742.06</v>
      </c>
      <c r="AB227" s="12">
        <v>125951.89</v>
      </c>
      <c r="AC227" s="12">
        <v>188138.05</v>
      </c>
      <c r="AD227" s="12">
        <v>6224.73</v>
      </c>
      <c r="AE227" s="12">
        <v>6774.67</v>
      </c>
      <c r="AF227" s="12">
        <v>24740.42</v>
      </c>
      <c r="AG227" s="12">
        <v>19942.88</v>
      </c>
      <c r="AH227" s="12">
        <v>18117.09</v>
      </c>
      <c r="AI227" s="12">
        <v>3785.31</v>
      </c>
      <c r="AJ227" s="12">
        <v>4045.58</v>
      </c>
      <c r="AK227" s="12">
        <v>1662.32</v>
      </c>
      <c r="AL227" s="12">
        <v>85293</v>
      </c>
      <c r="AM227" s="12">
        <v>5170.3500000000004</v>
      </c>
      <c r="AN227" s="12">
        <v>6610.5</v>
      </c>
      <c r="AO227" s="12">
        <v>29173.5</v>
      </c>
      <c r="AP227" s="12">
        <v>24272.67</v>
      </c>
      <c r="AQ227" s="12">
        <v>11395.93</v>
      </c>
      <c r="AR227" s="12">
        <v>4038.83</v>
      </c>
      <c r="AS227" s="12">
        <v>2552.8000000000002</v>
      </c>
      <c r="AT227" s="12">
        <v>2078.42</v>
      </c>
      <c r="AU227" s="12">
        <v>85293</v>
      </c>
      <c r="AV227" s="12">
        <v>25864.07</v>
      </c>
      <c r="AW227" s="12">
        <v>15988.52</v>
      </c>
      <c r="AX227" s="12">
        <v>18180.78</v>
      </c>
      <c r="AY227" s="12">
        <v>8651.1299999999992</v>
      </c>
      <c r="AZ227" s="12">
        <v>32215.26</v>
      </c>
      <c r="BA227" s="12">
        <v>210659.85</v>
      </c>
      <c r="BB227" s="12">
        <v>38439.68</v>
      </c>
      <c r="BC227" s="12">
        <v>69493.86</v>
      </c>
      <c r="BD227" s="14">
        <v>419493.15</v>
      </c>
    </row>
    <row r="228" spans="1:56" s="1" customFormat="1" ht="20.149999999999999" customHeight="1">
      <c r="A228" s="84"/>
      <c r="B228" s="8" t="s">
        <v>95</v>
      </c>
      <c r="C228" s="9">
        <v>19149.05</v>
      </c>
      <c r="D228" s="9">
        <v>11661.9</v>
      </c>
      <c r="E228" s="9">
        <v>33210.769999999997</v>
      </c>
      <c r="F228" s="9">
        <v>30458.16</v>
      </c>
      <c r="G228" s="9">
        <v>65256.29</v>
      </c>
      <c r="H228" s="9">
        <v>93844.45</v>
      </c>
      <c r="I228" s="9">
        <v>6150.25</v>
      </c>
      <c r="J228" s="9">
        <v>829.99</v>
      </c>
      <c r="K228" s="9">
        <v>260560.86</v>
      </c>
      <c r="L228" s="9">
        <v>13.32</v>
      </c>
      <c r="M228" s="10" t="s">
        <v>80</v>
      </c>
      <c r="N228" s="9">
        <v>102.03</v>
      </c>
      <c r="O228" s="9">
        <v>66.72</v>
      </c>
      <c r="P228" s="9">
        <v>1112.56</v>
      </c>
      <c r="Q228" s="9">
        <v>7371.46</v>
      </c>
      <c r="R228" s="9">
        <v>2109.33</v>
      </c>
      <c r="S228" s="9">
        <v>6700.1</v>
      </c>
      <c r="T228" s="9">
        <v>17475.52</v>
      </c>
      <c r="U228" s="9">
        <v>103.43</v>
      </c>
      <c r="V228" s="9">
        <v>80.010000000000005</v>
      </c>
      <c r="W228" s="9">
        <v>618.47</v>
      </c>
      <c r="X228" s="9">
        <v>1327.51</v>
      </c>
      <c r="Y228" s="9">
        <v>1164.5999999999999</v>
      </c>
      <c r="Z228" s="9">
        <v>12828.12</v>
      </c>
      <c r="AA228" s="9">
        <v>11429.86</v>
      </c>
      <c r="AB228" s="9">
        <v>37913.4</v>
      </c>
      <c r="AC228" s="9">
        <v>65465.4</v>
      </c>
      <c r="AD228" s="9">
        <v>4109.9799999999996</v>
      </c>
      <c r="AE228" s="9">
        <v>2021.74</v>
      </c>
      <c r="AF228" s="9">
        <v>9439.44</v>
      </c>
      <c r="AG228" s="9">
        <v>6414.17</v>
      </c>
      <c r="AH228" s="9">
        <v>5170</v>
      </c>
      <c r="AI228" s="9">
        <v>2437.46</v>
      </c>
      <c r="AJ228" s="9">
        <v>5512.16</v>
      </c>
      <c r="AK228" s="9">
        <v>2434.87</v>
      </c>
      <c r="AL228" s="9">
        <v>37539.82</v>
      </c>
      <c r="AM228" s="9">
        <v>4365.4799999999996</v>
      </c>
      <c r="AN228" s="9">
        <v>3090.97</v>
      </c>
      <c r="AO228" s="9">
        <v>11630.98</v>
      </c>
      <c r="AP228" s="9">
        <v>3032.56</v>
      </c>
      <c r="AQ228" s="9">
        <v>4203.46</v>
      </c>
      <c r="AR228" s="9">
        <v>7896.28</v>
      </c>
      <c r="AS228" s="9">
        <v>2107.63</v>
      </c>
      <c r="AT228" s="10" t="s">
        <v>80</v>
      </c>
      <c r="AU228" s="9">
        <v>36327.360000000001</v>
      </c>
      <c r="AV228" s="9">
        <v>11399.26</v>
      </c>
      <c r="AW228" s="9">
        <v>5060.83</v>
      </c>
      <c r="AX228" s="9">
        <v>17157.599999999999</v>
      </c>
      <c r="AY228" s="9">
        <v>15994.02</v>
      </c>
      <c r="AZ228" s="9">
        <v>17575.3</v>
      </c>
      <c r="BA228" s="9">
        <v>65239.54</v>
      </c>
      <c r="BB228" s="9">
        <v>27913.22</v>
      </c>
      <c r="BC228" s="9">
        <v>39329.58</v>
      </c>
      <c r="BD228" s="11">
        <v>199669.35</v>
      </c>
    </row>
    <row r="229" spans="1:56" s="1" customFormat="1" ht="20.149999999999999" customHeight="1">
      <c r="A229" s="84"/>
      <c r="B229" s="8" t="s">
        <v>96</v>
      </c>
      <c r="C229" s="12">
        <v>6628.12</v>
      </c>
      <c r="D229" s="12">
        <v>7096.09</v>
      </c>
      <c r="E229" s="12">
        <v>20183.72</v>
      </c>
      <c r="F229" s="12">
        <v>30359.02</v>
      </c>
      <c r="G229" s="12">
        <v>46258.22</v>
      </c>
      <c r="H229" s="12">
        <v>33471.79</v>
      </c>
      <c r="I229" s="12">
        <v>11406.23</v>
      </c>
      <c r="J229" s="12">
        <v>45881.32</v>
      </c>
      <c r="K229" s="12">
        <v>201284.51</v>
      </c>
      <c r="L229" s="12">
        <v>554.24</v>
      </c>
      <c r="M229" s="13" t="s">
        <v>80</v>
      </c>
      <c r="N229" s="12">
        <v>1816.23</v>
      </c>
      <c r="O229" s="12">
        <v>1830.08</v>
      </c>
      <c r="P229" s="12">
        <v>122.33</v>
      </c>
      <c r="Q229" s="12">
        <v>1342.11</v>
      </c>
      <c r="R229" s="12">
        <v>1049.94</v>
      </c>
      <c r="S229" s="12">
        <v>2820.03</v>
      </c>
      <c r="T229" s="12">
        <v>9534.9599999999991</v>
      </c>
      <c r="U229" s="12">
        <v>534.98</v>
      </c>
      <c r="V229" s="12">
        <v>336.78</v>
      </c>
      <c r="W229" s="12">
        <v>806.26</v>
      </c>
      <c r="X229" s="12">
        <v>551.87</v>
      </c>
      <c r="Y229" s="12">
        <v>2259.46</v>
      </c>
      <c r="Z229" s="12">
        <v>8838.06</v>
      </c>
      <c r="AA229" s="12">
        <v>6425.51</v>
      </c>
      <c r="AB229" s="12">
        <v>55015.21</v>
      </c>
      <c r="AC229" s="12">
        <v>74768.13</v>
      </c>
      <c r="AD229" s="12">
        <v>2034.68</v>
      </c>
      <c r="AE229" s="12">
        <v>2315.38</v>
      </c>
      <c r="AF229" s="12">
        <v>9272.5499999999993</v>
      </c>
      <c r="AG229" s="12">
        <v>7088.73</v>
      </c>
      <c r="AH229" s="12">
        <v>3238.08</v>
      </c>
      <c r="AI229" s="12">
        <v>2024.08</v>
      </c>
      <c r="AJ229" s="12">
        <v>3507.61</v>
      </c>
      <c r="AK229" s="12">
        <v>4267.32</v>
      </c>
      <c r="AL229" s="12">
        <v>33748.43</v>
      </c>
      <c r="AM229" s="12">
        <v>2001.06</v>
      </c>
      <c r="AN229" s="12">
        <v>1187.06</v>
      </c>
      <c r="AO229" s="12">
        <v>6326.15</v>
      </c>
      <c r="AP229" s="12">
        <v>7308.9</v>
      </c>
      <c r="AQ229" s="12">
        <v>7550.7</v>
      </c>
      <c r="AR229" s="12">
        <v>2644.13</v>
      </c>
      <c r="AS229" s="12">
        <v>2265.4499999999998</v>
      </c>
      <c r="AT229" s="12">
        <v>7860.03</v>
      </c>
      <c r="AU229" s="12">
        <v>37143.480000000003</v>
      </c>
      <c r="AV229" s="12">
        <v>6316.83</v>
      </c>
      <c r="AW229" s="12">
        <v>2099.89</v>
      </c>
      <c r="AX229" s="12">
        <v>7228.04</v>
      </c>
      <c r="AY229" s="12">
        <v>8576.5</v>
      </c>
      <c r="AZ229" s="12">
        <v>18827.43</v>
      </c>
      <c r="BA229" s="12">
        <v>10804.91</v>
      </c>
      <c r="BB229" s="12">
        <v>16739.830000000002</v>
      </c>
      <c r="BC229" s="12">
        <v>61061.58</v>
      </c>
      <c r="BD229" s="14">
        <v>131655.01</v>
      </c>
    </row>
    <row r="230" spans="1:56" s="1" customFormat="1" ht="20.149999999999999" customHeight="1">
      <c r="A230" s="84"/>
      <c r="B230" s="8" t="s">
        <v>97</v>
      </c>
      <c r="C230" s="9">
        <v>16820.849999999999</v>
      </c>
      <c r="D230" s="9">
        <v>10914.51</v>
      </c>
      <c r="E230" s="9">
        <v>37288.720000000001</v>
      </c>
      <c r="F230" s="9">
        <v>31305.21</v>
      </c>
      <c r="G230" s="9">
        <v>37487.9</v>
      </c>
      <c r="H230" s="9">
        <v>51757.25</v>
      </c>
      <c r="I230" s="9">
        <v>39041.300000000003</v>
      </c>
      <c r="J230" s="9">
        <v>153775.84</v>
      </c>
      <c r="K230" s="9">
        <v>378391.58</v>
      </c>
      <c r="L230" s="9">
        <v>3023.48</v>
      </c>
      <c r="M230" s="9">
        <v>1199.5999999999999</v>
      </c>
      <c r="N230" s="9">
        <v>3523.12</v>
      </c>
      <c r="O230" s="9">
        <v>5388.82</v>
      </c>
      <c r="P230" s="9">
        <v>2141.02</v>
      </c>
      <c r="Q230" s="9">
        <v>7009.89</v>
      </c>
      <c r="R230" s="9">
        <v>7649.94</v>
      </c>
      <c r="S230" s="9">
        <v>11290</v>
      </c>
      <c r="T230" s="9">
        <v>41225.870000000003</v>
      </c>
      <c r="U230" s="9">
        <v>17857.02</v>
      </c>
      <c r="V230" s="9">
        <v>1.36</v>
      </c>
      <c r="W230" s="9">
        <v>314.14999999999998</v>
      </c>
      <c r="X230" s="9">
        <v>964.14</v>
      </c>
      <c r="Y230" s="9">
        <v>8352.8799999999992</v>
      </c>
      <c r="Z230" s="9">
        <v>16572.89</v>
      </c>
      <c r="AA230" s="9">
        <v>20953.27</v>
      </c>
      <c r="AB230" s="9">
        <v>47133.25</v>
      </c>
      <c r="AC230" s="9">
        <v>112148.96</v>
      </c>
      <c r="AD230" s="9">
        <v>5811.57</v>
      </c>
      <c r="AE230" s="9">
        <v>5851.55</v>
      </c>
      <c r="AF230" s="9">
        <v>13455</v>
      </c>
      <c r="AG230" s="9">
        <v>7763</v>
      </c>
      <c r="AH230" s="9">
        <v>8024.15</v>
      </c>
      <c r="AI230" s="9">
        <v>4679.62</v>
      </c>
      <c r="AJ230" s="9">
        <v>9524.7099999999991</v>
      </c>
      <c r="AK230" s="9">
        <v>1803.67</v>
      </c>
      <c r="AL230" s="9">
        <v>56913.27</v>
      </c>
      <c r="AM230" s="9">
        <v>4520.3100000000004</v>
      </c>
      <c r="AN230" s="9">
        <v>2529.11</v>
      </c>
      <c r="AO230" s="9">
        <v>7743.87</v>
      </c>
      <c r="AP230" s="9">
        <v>7646.35</v>
      </c>
      <c r="AQ230" s="9">
        <v>4873.13</v>
      </c>
      <c r="AR230" s="9">
        <v>7736.14</v>
      </c>
      <c r="AS230" s="9">
        <v>11591.11</v>
      </c>
      <c r="AT230" s="9">
        <v>490.35</v>
      </c>
      <c r="AU230" s="9">
        <v>47130.37</v>
      </c>
      <c r="AV230" s="9">
        <v>22774.82</v>
      </c>
      <c r="AW230" s="9">
        <v>10265.209999999999</v>
      </c>
      <c r="AX230" s="9">
        <v>20399.21</v>
      </c>
      <c r="AY230" s="9">
        <v>16415.64</v>
      </c>
      <c r="AZ230" s="9">
        <v>31875.15</v>
      </c>
      <c r="BA230" s="9">
        <v>120984.33</v>
      </c>
      <c r="BB230" s="9">
        <v>31732.54</v>
      </c>
      <c r="BC230" s="9">
        <v>32019.68</v>
      </c>
      <c r="BD230" s="11">
        <v>286466.58</v>
      </c>
    </row>
    <row r="231" spans="1:56" s="1" customFormat="1" ht="20.149999999999999" customHeight="1">
      <c r="A231" s="84"/>
      <c r="B231" s="8" t="s">
        <v>98</v>
      </c>
      <c r="C231" s="12">
        <v>12346</v>
      </c>
      <c r="D231" s="12">
        <v>2265</v>
      </c>
      <c r="E231" s="12">
        <v>4937</v>
      </c>
      <c r="F231" s="12">
        <v>5028</v>
      </c>
      <c r="G231" s="12">
        <v>16432</v>
      </c>
      <c r="H231" s="12">
        <v>24155</v>
      </c>
      <c r="I231" s="12">
        <v>10284</v>
      </c>
      <c r="J231" s="12">
        <v>51493</v>
      </c>
      <c r="K231" s="12">
        <v>126940</v>
      </c>
      <c r="L231" s="12">
        <v>1</v>
      </c>
      <c r="M231" s="12">
        <v>100</v>
      </c>
      <c r="N231" s="13" t="s">
        <v>80</v>
      </c>
      <c r="O231" s="12">
        <v>95</v>
      </c>
      <c r="P231" s="12">
        <v>56</v>
      </c>
      <c r="Q231" s="12">
        <v>370</v>
      </c>
      <c r="R231" s="12">
        <v>555</v>
      </c>
      <c r="S231" s="12">
        <v>1375</v>
      </c>
      <c r="T231" s="12">
        <v>2552</v>
      </c>
      <c r="U231" s="12">
        <v>176</v>
      </c>
      <c r="V231" s="12">
        <v>113</v>
      </c>
      <c r="W231" s="12">
        <v>4472</v>
      </c>
      <c r="X231" s="12">
        <v>6928</v>
      </c>
      <c r="Y231" s="12">
        <v>5144</v>
      </c>
      <c r="Z231" s="12">
        <v>4479</v>
      </c>
      <c r="AA231" s="12">
        <v>2872</v>
      </c>
      <c r="AB231" s="12">
        <v>28851</v>
      </c>
      <c r="AC231" s="12">
        <v>53035</v>
      </c>
      <c r="AD231" s="12">
        <v>1515</v>
      </c>
      <c r="AE231" s="12">
        <v>381</v>
      </c>
      <c r="AF231" s="12">
        <v>221</v>
      </c>
      <c r="AG231" s="12">
        <v>409</v>
      </c>
      <c r="AH231" s="12">
        <v>148</v>
      </c>
      <c r="AI231" s="13" t="s">
        <v>80</v>
      </c>
      <c r="AJ231" s="13" t="s">
        <v>80</v>
      </c>
      <c r="AK231" s="12">
        <v>19</v>
      </c>
      <c r="AL231" s="12">
        <v>2693</v>
      </c>
      <c r="AM231" s="12">
        <v>959</v>
      </c>
      <c r="AN231" s="12">
        <v>365</v>
      </c>
      <c r="AO231" s="12">
        <v>493</v>
      </c>
      <c r="AP231" s="12">
        <v>364</v>
      </c>
      <c r="AQ231" s="12">
        <v>180</v>
      </c>
      <c r="AR231" s="12">
        <v>323</v>
      </c>
      <c r="AS231" s="12">
        <v>9</v>
      </c>
      <c r="AT231" s="13" t="s">
        <v>80</v>
      </c>
      <c r="AU231" s="12">
        <v>2693</v>
      </c>
      <c r="AV231" s="12">
        <v>1292</v>
      </c>
      <c r="AW231" s="12">
        <v>224</v>
      </c>
      <c r="AX231" s="12">
        <v>2260</v>
      </c>
      <c r="AY231" s="12">
        <v>5251</v>
      </c>
      <c r="AZ231" s="12">
        <v>2985</v>
      </c>
      <c r="BA231" s="12">
        <v>10997</v>
      </c>
      <c r="BB231" s="12">
        <v>8698</v>
      </c>
      <c r="BC231" s="12">
        <v>34432</v>
      </c>
      <c r="BD231" s="14">
        <v>66139</v>
      </c>
    </row>
    <row r="232" spans="1:56" s="1" customFormat="1" ht="20.149999999999999" customHeight="1">
      <c r="A232" s="84"/>
      <c r="B232" s="8" t="s">
        <v>99</v>
      </c>
      <c r="C232" s="9">
        <v>8092.68</v>
      </c>
      <c r="D232" s="9">
        <v>4510.51</v>
      </c>
      <c r="E232" s="9">
        <v>16119.9</v>
      </c>
      <c r="F232" s="9">
        <v>16840.72</v>
      </c>
      <c r="G232" s="9">
        <v>38425.54</v>
      </c>
      <c r="H232" s="9">
        <v>9962.43</v>
      </c>
      <c r="I232" s="9">
        <v>37522.22</v>
      </c>
      <c r="J232" s="9">
        <v>1537.95</v>
      </c>
      <c r="K232" s="9">
        <v>133011.95000000001</v>
      </c>
      <c r="L232" s="9">
        <v>7157.39</v>
      </c>
      <c r="M232" s="10" t="s">
        <v>80</v>
      </c>
      <c r="N232" s="9">
        <v>7.0000000000000007E-2</v>
      </c>
      <c r="O232" s="9">
        <v>0.25</v>
      </c>
      <c r="P232" s="9">
        <v>250.43</v>
      </c>
      <c r="Q232" s="9">
        <v>303.79000000000002</v>
      </c>
      <c r="R232" s="9">
        <v>7.58</v>
      </c>
      <c r="S232" s="9">
        <v>3342.29</v>
      </c>
      <c r="T232" s="9">
        <v>11061.8</v>
      </c>
      <c r="U232" s="9">
        <v>272.48</v>
      </c>
      <c r="V232" s="9">
        <v>10.08</v>
      </c>
      <c r="W232" s="9">
        <v>316.07</v>
      </c>
      <c r="X232" s="9">
        <v>514.96</v>
      </c>
      <c r="Y232" s="9">
        <v>1209.2</v>
      </c>
      <c r="Z232" s="9">
        <v>6101.47</v>
      </c>
      <c r="AA232" s="9">
        <v>3738.51</v>
      </c>
      <c r="AB232" s="9">
        <v>32261.79</v>
      </c>
      <c r="AC232" s="9">
        <v>44424.56</v>
      </c>
      <c r="AD232" s="9">
        <v>387.69</v>
      </c>
      <c r="AE232" s="9">
        <v>20.14</v>
      </c>
      <c r="AF232" s="9">
        <v>70.55</v>
      </c>
      <c r="AG232" s="9">
        <v>135.71</v>
      </c>
      <c r="AH232" s="9">
        <v>19.86</v>
      </c>
      <c r="AI232" s="9">
        <v>21.54</v>
      </c>
      <c r="AJ232" s="9">
        <v>52.4</v>
      </c>
      <c r="AK232" s="9">
        <v>29.48</v>
      </c>
      <c r="AL232" s="9">
        <v>737.37</v>
      </c>
      <c r="AM232" s="9">
        <v>398.29</v>
      </c>
      <c r="AN232" s="9">
        <v>2.42</v>
      </c>
      <c r="AO232" s="9">
        <v>17.690000000000001</v>
      </c>
      <c r="AP232" s="9">
        <v>22.84</v>
      </c>
      <c r="AQ232" s="9">
        <v>81.02</v>
      </c>
      <c r="AR232" s="9">
        <v>139.41999999999999</v>
      </c>
      <c r="AS232" s="9">
        <v>75.69</v>
      </c>
      <c r="AT232" s="10" t="s">
        <v>80</v>
      </c>
      <c r="AU232" s="9">
        <v>737.37</v>
      </c>
      <c r="AV232" s="9">
        <v>1302.08</v>
      </c>
      <c r="AW232" s="9">
        <v>906.12</v>
      </c>
      <c r="AX232" s="9">
        <v>5078</v>
      </c>
      <c r="AY232" s="9">
        <v>5320.19</v>
      </c>
      <c r="AZ232" s="9">
        <v>7199.32</v>
      </c>
      <c r="BA232" s="9">
        <v>49779.02</v>
      </c>
      <c r="BB232" s="9">
        <v>10486.78</v>
      </c>
      <c r="BC232" s="9">
        <v>14477.39</v>
      </c>
      <c r="BD232" s="11">
        <v>94548.9</v>
      </c>
    </row>
    <row r="233" spans="1:56" s="1" customFormat="1" ht="14.5" customHeight="1">
      <c r="A233" s="84"/>
      <c r="B233" s="15" t="s">
        <v>186</v>
      </c>
      <c r="C233" s="16">
        <v>366531.4</v>
      </c>
      <c r="D233" s="16">
        <v>167627.79999999999</v>
      </c>
      <c r="E233" s="16">
        <v>505156.85</v>
      </c>
      <c r="F233" s="16">
        <v>538812.56999999995</v>
      </c>
      <c r="G233" s="16">
        <v>875359.5</v>
      </c>
      <c r="H233" s="16">
        <v>1612661.6</v>
      </c>
      <c r="I233" s="16">
        <v>397213.22</v>
      </c>
      <c r="J233" s="16">
        <v>1031295.61</v>
      </c>
      <c r="K233" s="16">
        <v>5494658.5499999998</v>
      </c>
      <c r="L233" s="16">
        <v>56328.31</v>
      </c>
      <c r="M233" s="16">
        <v>7956.37</v>
      </c>
      <c r="N233" s="16">
        <v>29214.1</v>
      </c>
      <c r="O233" s="16">
        <v>24224.37</v>
      </c>
      <c r="P233" s="16">
        <v>17942.71</v>
      </c>
      <c r="Q233" s="16">
        <v>70598.13</v>
      </c>
      <c r="R233" s="16">
        <v>48626.9</v>
      </c>
      <c r="S233" s="16">
        <v>125109.48</v>
      </c>
      <c r="T233" s="16">
        <v>380000.37</v>
      </c>
      <c r="U233" s="16">
        <v>103486.23</v>
      </c>
      <c r="V233" s="16">
        <v>7329.79</v>
      </c>
      <c r="W233" s="16">
        <v>42479.74</v>
      </c>
      <c r="X233" s="16">
        <v>44291.67</v>
      </c>
      <c r="Y233" s="16">
        <v>71410.12</v>
      </c>
      <c r="Z233" s="16">
        <v>240898.29</v>
      </c>
      <c r="AA233" s="16">
        <v>177154.6</v>
      </c>
      <c r="AB233" s="16">
        <v>928909.07</v>
      </c>
      <c r="AC233" s="16">
        <v>1615959.51</v>
      </c>
      <c r="AD233" s="16">
        <v>122932.79</v>
      </c>
      <c r="AE233" s="16">
        <v>72020.08</v>
      </c>
      <c r="AF233" s="16">
        <v>189591.67999999999</v>
      </c>
      <c r="AG233" s="16">
        <v>116116.53</v>
      </c>
      <c r="AH233" s="16">
        <v>114918.84</v>
      </c>
      <c r="AI233" s="16">
        <v>66904.179999999993</v>
      </c>
      <c r="AJ233" s="16">
        <v>53914.03</v>
      </c>
      <c r="AK233" s="16">
        <v>42489.06</v>
      </c>
      <c r="AL233" s="16">
        <v>778887.19</v>
      </c>
      <c r="AM233" s="16">
        <v>107043.71</v>
      </c>
      <c r="AN233" s="16">
        <v>57095.34</v>
      </c>
      <c r="AO233" s="16">
        <v>160885.91</v>
      </c>
      <c r="AP233" s="16">
        <v>121068.29</v>
      </c>
      <c r="AQ233" s="16">
        <v>121794.67</v>
      </c>
      <c r="AR233" s="16">
        <v>80468.429999999993</v>
      </c>
      <c r="AS233" s="16">
        <v>42084.69</v>
      </c>
      <c r="AT233" s="16">
        <v>34466.28</v>
      </c>
      <c r="AU233" s="16">
        <v>724907.32</v>
      </c>
      <c r="AV233" s="16">
        <v>231664.47</v>
      </c>
      <c r="AW233" s="16">
        <v>113757.88</v>
      </c>
      <c r="AX233" s="16">
        <v>329524.84000000003</v>
      </c>
      <c r="AY233" s="16">
        <v>261122.44</v>
      </c>
      <c r="AZ233" s="16">
        <v>331430.18</v>
      </c>
      <c r="BA233" s="16">
        <v>1205523.18</v>
      </c>
      <c r="BB233" s="16">
        <v>430665.45</v>
      </c>
      <c r="BC233" s="16">
        <v>828148.91</v>
      </c>
      <c r="BD233" s="17">
        <v>3731837.35</v>
      </c>
    </row>
    <row r="234" spans="1:56" s="1" customFormat="1" ht="20.149999999999999" customHeight="1">
      <c r="A234" s="84"/>
      <c r="B234" s="8" t="s">
        <v>101</v>
      </c>
      <c r="C234" s="9">
        <v>30334.99</v>
      </c>
      <c r="D234" s="9">
        <v>12706.72</v>
      </c>
      <c r="E234" s="9">
        <v>38589.24</v>
      </c>
      <c r="F234" s="9">
        <v>44667.08</v>
      </c>
      <c r="G234" s="9">
        <v>67157.22</v>
      </c>
      <c r="H234" s="9">
        <v>32840.699999999997</v>
      </c>
      <c r="I234" s="9">
        <v>7036.47</v>
      </c>
      <c r="J234" s="9">
        <v>181046.37</v>
      </c>
      <c r="K234" s="9">
        <v>414378.79</v>
      </c>
      <c r="L234" s="9">
        <v>1659.18</v>
      </c>
      <c r="M234" s="9">
        <v>3429.24</v>
      </c>
      <c r="N234" s="9">
        <v>13102.41</v>
      </c>
      <c r="O234" s="9">
        <v>16414.12</v>
      </c>
      <c r="P234" s="9">
        <v>19888.78</v>
      </c>
      <c r="Q234" s="9">
        <v>10573.26</v>
      </c>
      <c r="R234" s="9">
        <v>16806.09</v>
      </c>
      <c r="S234" s="9">
        <v>23157.79</v>
      </c>
      <c r="T234" s="9">
        <v>105030.87</v>
      </c>
      <c r="U234" s="9">
        <v>25214.07</v>
      </c>
      <c r="V234" s="9">
        <v>2776.6</v>
      </c>
      <c r="W234" s="9">
        <v>8066.86</v>
      </c>
      <c r="X234" s="9">
        <v>8436.4699999999993</v>
      </c>
      <c r="Y234" s="9">
        <v>14808.47</v>
      </c>
      <c r="Z234" s="9">
        <v>13601.13</v>
      </c>
      <c r="AA234" s="9">
        <v>6943.49</v>
      </c>
      <c r="AB234" s="9">
        <v>48946.28</v>
      </c>
      <c r="AC234" s="9">
        <v>128793.37</v>
      </c>
      <c r="AD234" s="9">
        <v>2781.42</v>
      </c>
      <c r="AE234" s="9">
        <v>3547.41</v>
      </c>
      <c r="AF234" s="9">
        <v>10097.459999999999</v>
      </c>
      <c r="AG234" s="9">
        <v>13001.27</v>
      </c>
      <c r="AH234" s="9">
        <v>20226.830000000002</v>
      </c>
      <c r="AI234" s="9">
        <v>6442.15</v>
      </c>
      <c r="AJ234" s="9">
        <v>10226.33</v>
      </c>
      <c r="AK234" s="9">
        <v>3188.15</v>
      </c>
      <c r="AL234" s="9">
        <v>69511.02</v>
      </c>
      <c r="AM234" s="9">
        <v>7238.06</v>
      </c>
      <c r="AN234" s="9">
        <v>6458.97</v>
      </c>
      <c r="AO234" s="9">
        <v>8110.02</v>
      </c>
      <c r="AP234" s="9">
        <v>5926.14</v>
      </c>
      <c r="AQ234" s="9">
        <v>8953.44</v>
      </c>
      <c r="AR234" s="9">
        <v>12164.41</v>
      </c>
      <c r="AS234" s="9">
        <v>7933.38</v>
      </c>
      <c r="AT234" s="9">
        <v>12759.54</v>
      </c>
      <c r="AU234" s="9">
        <v>69543.960000000006</v>
      </c>
      <c r="AV234" s="9">
        <v>10158.66</v>
      </c>
      <c r="AW234" s="9">
        <v>11382.78</v>
      </c>
      <c r="AX234" s="9">
        <v>17968.759999999998</v>
      </c>
      <c r="AY234" s="9">
        <v>19616.97</v>
      </c>
      <c r="AZ234" s="9">
        <v>23819.759999999998</v>
      </c>
      <c r="BA234" s="9">
        <v>65017.59</v>
      </c>
      <c r="BB234" s="9">
        <v>48160.05</v>
      </c>
      <c r="BC234" s="9">
        <v>176944.78</v>
      </c>
      <c r="BD234" s="11">
        <v>373069.35</v>
      </c>
    </row>
    <row r="235" spans="1:56" s="1" customFormat="1" ht="20.149999999999999" customHeight="1">
      <c r="A235" s="84"/>
      <c r="B235" s="8" t="s">
        <v>102</v>
      </c>
      <c r="C235" s="12">
        <v>1234.3900000000001</v>
      </c>
      <c r="D235" s="12">
        <v>152.91</v>
      </c>
      <c r="E235" s="12">
        <v>2981.91</v>
      </c>
      <c r="F235" s="12">
        <v>1200.21</v>
      </c>
      <c r="G235" s="12">
        <v>5610.1</v>
      </c>
      <c r="H235" s="12">
        <v>11756.35</v>
      </c>
      <c r="I235" s="12">
        <v>179.99</v>
      </c>
      <c r="J235" s="12">
        <v>112.8</v>
      </c>
      <c r="K235" s="12">
        <v>23228.66</v>
      </c>
      <c r="L235" s="12">
        <v>53.29</v>
      </c>
      <c r="M235" s="12">
        <v>17.78</v>
      </c>
      <c r="N235" s="12">
        <v>105.89</v>
      </c>
      <c r="O235" s="12">
        <v>246.22</v>
      </c>
      <c r="P235" s="12">
        <v>283.23</v>
      </c>
      <c r="Q235" s="12">
        <v>162.53</v>
      </c>
      <c r="R235" s="12">
        <v>160</v>
      </c>
      <c r="S235" s="13" t="s">
        <v>80</v>
      </c>
      <c r="T235" s="12">
        <v>1028.94</v>
      </c>
      <c r="U235" s="13" t="s">
        <v>80</v>
      </c>
      <c r="V235" s="13" t="s">
        <v>80</v>
      </c>
      <c r="W235" s="12">
        <v>98.63</v>
      </c>
      <c r="X235" s="12">
        <v>306.93</v>
      </c>
      <c r="Y235" s="12">
        <v>423.68</v>
      </c>
      <c r="Z235" s="12">
        <v>158.9</v>
      </c>
      <c r="AA235" s="13" t="s">
        <v>80</v>
      </c>
      <c r="AB235" s="12">
        <v>4528.3500000000004</v>
      </c>
      <c r="AC235" s="12">
        <v>5516.49</v>
      </c>
      <c r="AD235" s="13" t="s">
        <v>80</v>
      </c>
      <c r="AE235" s="13" t="s">
        <v>80</v>
      </c>
      <c r="AF235" s="13" t="s">
        <v>80</v>
      </c>
      <c r="AG235" s="13" t="s">
        <v>80</v>
      </c>
      <c r="AH235" s="13" t="s">
        <v>80</v>
      </c>
      <c r="AI235" s="13" t="s">
        <v>80</v>
      </c>
      <c r="AJ235" s="13" t="s">
        <v>80</v>
      </c>
      <c r="AK235" s="13" t="s">
        <v>80</v>
      </c>
      <c r="AL235" s="13" t="s">
        <v>80</v>
      </c>
      <c r="AM235" s="13" t="s">
        <v>80</v>
      </c>
      <c r="AN235" s="13" t="s">
        <v>80</v>
      </c>
      <c r="AO235" s="13" t="s">
        <v>80</v>
      </c>
      <c r="AP235" s="13" t="s">
        <v>80</v>
      </c>
      <c r="AQ235" s="13" t="s">
        <v>80</v>
      </c>
      <c r="AR235" s="13" t="s">
        <v>80</v>
      </c>
      <c r="AS235" s="13" t="s">
        <v>80</v>
      </c>
      <c r="AT235" s="13" t="s">
        <v>80</v>
      </c>
      <c r="AU235" s="13" t="s">
        <v>80</v>
      </c>
      <c r="AV235" s="12">
        <v>752.55</v>
      </c>
      <c r="AW235" s="12">
        <v>666.76</v>
      </c>
      <c r="AX235" s="12">
        <v>2878</v>
      </c>
      <c r="AY235" s="12">
        <v>3624.47</v>
      </c>
      <c r="AZ235" s="12">
        <v>4701.9399999999996</v>
      </c>
      <c r="BA235" s="12">
        <v>4160.74</v>
      </c>
      <c r="BB235" s="12">
        <v>3.97</v>
      </c>
      <c r="BC235" s="12">
        <v>50.65</v>
      </c>
      <c r="BD235" s="14">
        <v>16839.080000000002</v>
      </c>
    </row>
    <row r="236" spans="1:56" s="1" customFormat="1" ht="20.149999999999999" customHeight="1">
      <c r="A236" s="84"/>
      <c r="B236" s="8" t="s">
        <v>103</v>
      </c>
      <c r="C236" s="9">
        <v>420.45</v>
      </c>
      <c r="D236" s="9">
        <v>178.64</v>
      </c>
      <c r="E236" s="9">
        <v>565.15</v>
      </c>
      <c r="F236" s="9">
        <v>830.19</v>
      </c>
      <c r="G236" s="9">
        <v>724.19</v>
      </c>
      <c r="H236" s="9">
        <v>4407.3</v>
      </c>
      <c r="I236" s="9">
        <v>701.59</v>
      </c>
      <c r="J236" s="9">
        <v>7084.05</v>
      </c>
      <c r="K236" s="9">
        <v>14911.56</v>
      </c>
      <c r="L236" s="10" t="s">
        <v>80</v>
      </c>
      <c r="M236" s="10" t="s">
        <v>80</v>
      </c>
      <c r="N236" s="10" t="s">
        <v>80</v>
      </c>
      <c r="O236" s="10" t="s">
        <v>80</v>
      </c>
      <c r="P236" s="10" t="s">
        <v>80</v>
      </c>
      <c r="Q236" s="9">
        <v>41.8</v>
      </c>
      <c r="R236" s="10" t="s">
        <v>80</v>
      </c>
      <c r="S236" s="10" t="s">
        <v>80</v>
      </c>
      <c r="T236" s="9">
        <v>41.8</v>
      </c>
      <c r="U236" s="9">
        <v>169.55</v>
      </c>
      <c r="V236" s="9">
        <v>318.54000000000002</v>
      </c>
      <c r="W236" s="9">
        <v>988.29</v>
      </c>
      <c r="X236" s="9">
        <v>666.52</v>
      </c>
      <c r="Y236" s="9">
        <v>141.21</v>
      </c>
      <c r="Z236" s="9">
        <v>529.4</v>
      </c>
      <c r="AA236" s="9">
        <v>127.75</v>
      </c>
      <c r="AB236" s="9">
        <v>2820.26</v>
      </c>
      <c r="AC236" s="9">
        <v>5761.52</v>
      </c>
      <c r="AD236" s="9">
        <v>160.94</v>
      </c>
      <c r="AE236" s="9">
        <v>13.64</v>
      </c>
      <c r="AF236" s="9">
        <v>28.69</v>
      </c>
      <c r="AG236" s="9">
        <v>61.67</v>
      </c>
      <c r="AH236" s="9">
        <v>26.56</v>
      </c>
      <c r="AI236" s="9">
        <v>38.130000000000003</v>
      </c>
      <c r="AJ236" s="10" t="s">
        <v>80</v>
      </c>
      <c r="AK236" s="10" t="s">
        <v>80</v>
      </c>
      <c r="AL236" s="9">
        <v>329.63</v>
      </c>
      <c r="AM236" s="9">
        <v>48.53</v>
      </c>
      <c r="AN236" s="9">
        <v>19.28</v>
      </c>
      <c r="AO236" s="9">
        <v>28.67</v>
      </c>
      <c r="AP236" s="9">
        <v>66.11</v>
      </c>
      <c r="AQ236" s="9">
        <v>68.95</v>
      </c>
      <c r="AR236" s="9">
        <v>85.36</v>
      </c>
      <c r="AS236" s="9">
        <v>12.92</v>
      </c>
      <c r="AT236" s="10" t="s">
        <v>80</v>
      </c>
      <c r="AU236" s="9">
        <v>329.82</v>
      </c>
      <c r="AV236" s="9">
        <v>209.33</v>
      </c>
      <c r="AW236" s="9">
        <v>313.97000000000003</v>
      </c>
      <c r="AX236" s="9">
        <v>763.06</v>
      </c>
      <c r="AY236" s="9">
        <v>845.79</v>
      </c>
      <c r="AZ236" s="9">
        <v>1269.53</v>
      </c>
      <c r="BA236" s="9">
        <v>3512.12</v>
      </c>
      <c r="BB236" s="9">
        <v>574.4</v>
      </c>
      <c r="BC236" s="9">
        <v>630.73</v>
      </c>
      <c r="BD236" s="11">
        <v>8118.93</v>
      </c>
    </row>
    <row r="237" spans="1:56" s="1" customFormat="1" ht="20.149999999999999" customHeight="1">
      <c r="A237" s="84"/>
      <c r="B237" s="8" t="s">
        <v>104</v>
      </c>
      <c r="C237" s="12">
        <v>1722.13</v>
      </c>
      <c r="D237" s="12">
        <v>766.74</v>
      </c>
      <c r="E237" s="12">
        <v>1612.25</v>
      </c>
      <c r="F237" s="12">
        <v>1700.11</v>
      </c>
      <c r="G237" s="12">
        <v>3042.61</v>
      </c>
      <c r="H237" s="12">
        <v>18650.88</v>
      </c>
      <c r="I237" s="12">
        <v>1877.21</v>
      </c>
      <c r="J237" s="12">
        <v>743.81</v>
      </c>
      <c r="K237" s="12">
        <v>30115.74</v>
      </c>
      <c r="L237" s="12">
        <v>484.76</v>
      </c>
      <c r="M237" s="12">
        <v>10</v>
      </c>
      <c r="N237" s="13" t="s">
        <v>80</v>
      </c>
      <c r="O237" s="12">
        <v>18.12</v>
      </c>
      <c r="P237" s="12">
        <v>18.12</v>
      </c>
      <c r="Q237" s="13" t="s">
        <v>80</v>
      </c>
      <c r="R237" s="13" t="s">
        <v>80</v>
      </c>
      <c r="S237" s="13" t="s">
        <v>80</v>
      </c>
      <c r="T237" s="12">
        <v>531</v>
      </c>
      <c r="U237" s="12">
        <v>1771.08</v>
      </c>
      <c r="V237" s="12">
        <v>507.31</v>
      </c>
      <c r="W237" s="12">
        <v>1171.49</v>
      </c>
      <c r="X237" s="12">
        <v>1080.07</v>
      </c>
      <c r="Y237" s="12">
        <v>1170.7</v>
      </c>
      <c r="Z237" s="12">
        <v>1053.3699999999999</v>
      </c>
      <c r="AA237" s="12">
        <v>11.43</v>
      </c>
      <c r="AB237" s="12">
        <v>266</v>
      </c>
      <c r="AC237" s="12">
        <v>7031.45</v>
      </c>
      <c r="AD237" s="12">
        <v>353.32</v>
      </c>
      <c r="AE237" s="12">
        <v>744.83</v>
      </c>
      <c r="AF237" s="12">
        <v>661.79</v>
      </c>
      <c r="AG237" s="12">
        <v>844.07</v>
      </c>
      <c r="AH237" s="12">
        <v>981.22</v>
      </c>
      <c r="AI237" s="12">
        <v>44.75</v>
      </c>
      <c r="AJ237" s="12">
        <v>6.04</v>
      </c>
      <c r="AK237" s="13" t="s">
        <v>80</v>
      </c>
      <c r="AL237" s="12">
        <v>3636.02</v>
      </c>
      <c r="AM237" s="12">
        <v>286.64</v>
      </c>
      <c r="AN237" s="12">
        <v>716.58</v>
      </c>
      <c r="AO237" s="12">
        <v>572.41999999999996</v>
      </c>
      <c r="AP237" s="12">
        <v>822.33</v>
      </c>
      <c r="AQ237" s="12">
        <v>1111.53</v>
      </c>
      <c r="AR237" s="12">
        <v>178.95</v>
      </c>
      <c r="AS237" s="12">
        <v>53.53</v>
      </c>
      <c r="AT237" s="13" t="s">
        <v>80</v>
      </c>
      <c r="AU237" s="12">
        <v>3741.98</v>
      </c>
      <c r="AV237" s="12">
        <v>1947.97</v>
      </c>
      <c r="AW237" s="12">
        <v>363.7</v>
      </c>
      <c r="AX237" s="12">
        <v>798.57</v>
      </c>
      <c r="AY237" s="12">
        <v>1132.3499999999999</v>
      </c>
      <c r="AZ237" s="12">
        <v>2633.6</v>
      </c>
      <c r="BA237" s="12">
        <v>12919.64</v>
      </c>
      <c r="BB237" s="12">
        <v>2003.61</v>
      </c>
      <c r="BC237" s="12">
        <v>2033.26</v>
      </c>
      <c r="BD237" s="14">
        <v>23832.7</v>
      </c>
    </row>
    <row r="238" spans="1:56" s="1" customFormat="1" ht="20.149999999999999" customHeight="1">
      <c r="A238" s="84"/>
      <c r="B238" s="8" t="s">
        <v>105</v>
      </c>
      <c r="C238" s="9">
        <v>1601.68</v>
      </c>
      <c r="D238" s="9">
        <v>630.62</v>
      </c>
      <c r="E238" s="9">
        <v>2027.17</v>
      </c>
      <c r="F238" s="9">
        <v>2563.9899999999998</v>
      </c>
      <c r="G238" s="9">
        <v>3687.64</v>
      </c>
      <c r="H238" s="9">
        <v>7947.69</v>
      </c>
      <c r="I238" s="9">
        <v>656.07</v>
      </c>
      <c r="J238" s="9">
        <v>174.35</v>
      </c>
      <c r="K238" s="9">
        <v>19289.21</v>
      </c>
      <c r="L238" s="9">
        <v>200</v>
      </c>
      <c r="M238" s="10" t="s">
        <v>80</v>
      </c>
      <c r="N238" s="10" t="s">
        <v>80</v>
      </c>
      <c r="O238" s="9">
        <v>54.68</v>
      </c>
      <c r="P238" s="9">
        <v>449.94</v>
      </c>
      <c r="Q238" s="9">
        <v>292.39</v>
      </c>
      <c r="R238" s="9">
        <v>278.8</v>
      </c>
      <c r="S238" s="10" t="s">
        <v>80</v>
      </c>
      <c r="T238" s="9">
        <v>1275.81</v>
      </c>
      <c r="U238" s="9">
        <v>675.51</v>
      </c>
      <c r="V238" s="9">
        <v>71.349999999999994</v>
      </c>
      <c r="W238" s="9">
        <v>137.31</v>
      </c>
      <c r="X238" s="9">
        <v>167.91</v>
      </c>
      <c r="Y238" s="9">
        <v>248.63</v>
      </c>
      <c r="Z238" s="9">
        <v>748.2</v>
      </c>
      <c r="AA238" s="9">
        <v>787.03</v>
      </c>
      <c r="AB238" s="9">
        <v>2982</v>
      </c>
      <c r="AC238" s="9">
        <v>5817.94</v>
      </c>
      <c r="AD238" s="9">
        <v>107.2</v>
      </c>
      <c r="AE238" s="9">
        <v>5.19</v>
      </c>
      <c r="AF238" s="9">
        <v>28.03</v>
      </c>
      <c r="AG238" s="9">
        <v>33.35</v>
      </c>
      <c r="AH238" s="10" t="s">
        <v>80</v>
      </c>
      <c r="AI238" s="9">
        <v>47.77</v>
      </c>
      <c r="AJ238" s="9">
        <v>8.67</v>
      </c>
      <c r="AK238" s="9">
        <v>6.32</v>
      </c>
      <c r="AL238" s="9">
        <v>236.53</v>
      </c>
      <c r="AM238" s="9">
        <v>42.94</v>
      </c>
      <c r="AN238" s="9">
        <v>1.21</v>
      </c>
      <c r="AO238" s="9">
        <v>7.7</v>
      </c>
      <c r="AP238" s="9">
        <v>23.89</v>
      </c>
      <c r="AQ238" s="9">
        <v>41.58</v>
      </c>
      <c r="AR238" s="9">
        <v>88.24</v>
      </c>
      <c r="AS238" s="9">
        <v>10.44</v>
      </c>
      <c r="AT238" s="10" t="s">
        <v>80</v>
      </c>
      <c r="AU238" s="9">
        <v>216</v>
      </c>
      <c r="AV238" s="9">
        <v>602.16</v>
      </c>
      <c r="AW238" s="9">
        <v>172.99</v>
      </c>
      <c r="AX238" s="9">
        <v>707.93</v>
      </c>
      <c r="AY238" s="9">
        <v>656.93</v>
      </c>
      <c r="AZ238" s="9">
        <v>1295.31</v>
      </c>
      <c r="BA238" s="9">
        <v>5885.55</v>
      </c>
      <c r="BB238" s="9">
        <v>1785.97</v>
      </c>
      <c r="BC238" s="9">
        <v>4710.79</v>
      </c>
      <c r="BD238" s="11">
        <v>15817.63</v>
      </c>
    </row>
    <row r="239" spans="1:56" s="1" customFormat="1" ht="20.149999999999999" customHeight="1">
      <c r="A239" s="84"/>
      <c r="B239" s="8" t="s">
        <v>106</v>
      </c>
      <c r="C239" s="12">
        <v>3132.03</v>
      </c>
      <c r="D239" s="12">
        <v>2480.48</v>
      </c>
      <c r="E239" s="12">
        <v>9386.43</v>
      </c>
      <c r="F239" s="12">
        <v>7973.46</v>
      </c>
      <c r="G239" s="12">
        <v>15969.63</v>
      </c>
      <c r="H239" s="12">
        <v>37958.31</v>
      </c>
      <c r="I239" s="12">
        <v>1416.34</v>
      </c>
      <c r="J239" s="12">
        <v>19347.88</v>
      </c>
      <c r="K239" s="12">
        <v>97664.56</v>
      </c>
      <c r="L239" s="12">
        <v>1148.2</v>
      </c>
      <c r="M239" s="12">
        <v>71.790000000000006</v>
      </c>
      <c r="N239" s="12">
        <v>460.63</v>
      </c>
      <c r="O239" s="12">
        <v>706.78</v>
      </c>
      <c r="P239" s="12">
        <v>636.85</v>
      </c>
      <c r="Q239" s="12">
        <v>1859.78</v>
      </c>
      <c r="R239" s="12">
        <v>1013.29</v>
      </c>
      <c r="S239" s="13" t="s">
        <v>80</v>
      </c>
      <c r="T239" s="12">
        <v>5897.32</v>
      </c>
      <c r="U239" s="12">
        <v>4386.0200000000004</v>
      </c>
      <c r="V239" s="12">
        <v>1243.76</v>
      </c>
      <c r="W239" s="12">
        <v>1074.99</v>
      </c>
      <c r="X239" s="12">
        <v>1611.33</v>
      </c>
      <c r="Y239" s="12">
        <v>2362.81</v>
      </c>
      <c r="Z239" s="12">
        <v>4096.68</v>
      </c>
      <c r="AA239" s="12">
        <v>1416.26</v>
      </c>
      <c r="AB239" s="12">
        <v>12004.23</v>
      </c>
      <c r="AC239" s="12">
        <v>28196.080000000002</v>
      </c>
      <c r="AD239" s="12">
        <v>1445.25</v>
      </c>
      <c r="AE239" s="12">
        <v>114.47</v>
      </c>
      <c r="AF239" s="12">
        <v>491.71</v>
      </c>
      <c r="AG239" s="12">
        <v>681.04</v>
      </c>
      <c r="AH239" s="12">
        <v>768.2</v>
      </c>
      <c r="AI239" s="12">
        <v>341.9</v>
      </c>
      <c r="AJ239" s="12">
        <v>363.95</v>
      </c>
      <c r="AK239" s="12">
        <v>469.39</v>
      </c>
      <c r="AL239" s="12">
        <v>4675.91</v>
      </c>
      <c r="AM239" s="12">
        <v>172.57</v>
      </c>
      <c r="AN239" s="12">
        <v>100.33</v>
      </c>
      <c r="AO239" s="12">
        <v>445.35</v>
      </c>
      <c r="AP239" s="12">
        <v>352.24</v>
      </c>
      <c r="AQ239" s="12">
        <v>537.54</v>
      </c>
      <c r="AR239" s="12">
        <v>943.72</v>
      </c>
      <c r="AS239" s="12">
        <v>960.52</v>
      </c>
      <c r="AT239" s="13" t="s">
        <v>80</v>
      </c>
      <c r="AU239" s="12">
        <v>3512.27</v>
      </c>
      <c r="AV239" s="12">
        <v>3046.05</v>
      </c>
      <c r="AW239" s="12">
        <v>1563.44</v>
      </c>
      <c r="AX239" s="12">
        <v>5893.79</v>
      </c>
      <c r="AY239" s="12">
        <v>6073.3</v>
      </c>
      <c r="AZ239" s="12">
        <v>8458.39</v>
      </c>
      <c r="BA239" s="12">
        <v>30639.66</v>
      </c>
      <c r="BB239" s="12">
        <v>8465.57</v>
      </c>
      <c r="BC239" s="12">
        <v>9196.07</v>
      </c>
      <c r="BD239" s="14">
        <v>73336.27</v>
      </c>
    </row>
    <row r="240" spans="1:56" s="1" customFormat="1" ht="20.149999999999999" customHeight="1">
      <c r="A240" s="84"/>
      <c r="B240" s="8" t="s">
        <v>107</v>
      </c>
      <c r="C240" s="9">
        <v>54252.63</v>
      </c>
      <c r="D240" s="9">
        <v>14231.55</v>
      </c>
      <c r="E240" s="9">
        <v>47503.8</v>
      </c>
      <c r="F240" s="9">
        <v>43975.61</v>
      </c>
      <c r="G240" s="9">
        <v>69790.720000000001</v>
      </c>
      <c r="H240" s="9">
        <v>287584.71999999997</v>
      </c>
      <c r="I240" s="9">
        <v>13494.82</v>
      </c>
      <c r="J240" s="9">
        <v>112805.81</v>
      </c>
      <c r="K240" s="9">
        <v>643639.66</v>
      </c>
      <c r="L240" s="9">
        <v>5184.1000000000004</v>
      </c>
      <c r="M240" s="9">
        <v>3545.16</v>
      </c>
      <c r="N240" s="9">
        <v>7661.14</v>
      </c>
      <c r="O240" s="9">
        <v>6431.74</v>
      </c>
      <c r="P240" s="9">
        <v>16178.33</v>
      </c>
      <c r="Q240" s="9">
        <v>12543.5</v>
      </c>
      <c r="R240" s="9">
        <v>6319.9</v>
      </c>
      <c r="S240" s="9">
        <v>16165</v>
      </c>
      <c r="T240" s="9">
        <v>74028.87</v>
      </c>
      <c r="U240" s="9">
        <v>52743.6</v>
      </c>
      <c r="V240" s="9">
        <v>8019.55</v>
      </c>
      <c r="W240" s="9">
        <v>21529.8</v>
      </c>
      <c r="X240" s="9">
        <v>13380.35</v>
      </c>
      <c r="Y240" s="9">
        <v>20057.43</v>
      </c>
      <c r="Z240" s="9">
        <v>60186.46</v>
      </c>
      <c r="AA240" s="9">
        <v>7944.59</v>
      </c>
      <c r="AB240" s="9">
        <v>30601.56</v>
      </c>
      <c r="AC240" s="9">
        <v>214463.34</v>
      </c>
      <c r="AD240" s="9">
        <v>16541.95</v>
      </c>
      <c r="AE240" s="9">
        <v>5393.34</v>
      </c>
      <c r="AF240" s="9">
        <v>7026.46</v>
      </c>
      <c r="AG240" s="9">
        <v>4448.8100000000004</v>
      </c>
      <c r="AH240" s="9">
        <v>3636.09</v>
      </c>
      <c r="AI240" s="9">
        <v>4247.1899999999996</v>
      </c>
      <c r="AJ240" s="9">
        <v>1724.9</v>
      </c>
      <c r="AK240" s="9">
        <v>303.32</v>
      </c>
      <c r="AL240" s="9">
        <v>43322.06</v>
      </c>
      <c r="AM240" s="9">
        <v>6603.63</v>
      </c>
      <c r="AN240" s="9">
        <v>4356.2299999999996</v>
      </c>
      <c r="AO240" s="9">
        <v>8926.34</v>
      </c>
      <c r="AP240" s="9">
        <v>4487</v>
      </c>
      <c r="AQ240" s="9">
        <v>7486.47</v>
      </c>
      <c r="AR240" s="9">
        <v>11400.66</v>
      </c>
      <c r="AS240" s="9">
        <v>1784.51</v>
      </c>
      <c r="AT240" s="9">
        <v>1231.75</v>
      </c>
      <c r="AU240" s="9">
        <v>46276.59</v>
      </c>
      <c r="AV240" s="9">
        <v>31092.799999999999</v>
      </c>
      <c r="AW240" s="9">
        <v>23487.16</v>
      </c>
      <c r="AX240" s="9">
        <v>45891.02</v>
      </c>
      <c r="AY240" s="9">
        <v>44683.49</v>
      </c>
      <c r="AZ240" s="9">
        <v>63909.96</v>
      </c>
      <c r="BA240" s="9">
        <v>246074.88</v>
      </c>
      <c r="BB240" s="9">
        <v>55114.69</v>
      </c>
      <c r="BC240" s="9">
        <v>44314.2</v>
      </c>
      <c r="BD240" s="11">
        <v>554568.19999999995</v>
      </c>
    </row>
    <row r="241" spans="1:56" s="1" customFormat="1" ht="20.149999999999999" customHeight="1">
      <c r="A241" s="84"/>
      <c r="B241" s="8" t="s">
        <v>108</v>
      </c>
      <c r="C241" s="12">
        <v>55396.6</v>
      </c>
      <c r="D241" s="12">
        <v>7727.51</v>
      </c>
      <c r="E241" s="12">
        <v>30837.02</v>
      </c>
      <c r="F241" s="12">
        <v>35944.480000000003</v>
      </c>
      <c r="G241" s="12">
        <v>32621.14</v>
      </c>
      <c r="H241" s="12">
        <v>49701.73</v>
      </c>
      <c r="I241" s="12">
        <v>139329.32</v>
      </c>
      <c r="J241" s="12">
        <v>138481.26</v>
      </c>
      <c r="K241" s="12">
        <v>490039.06</v>
      </c>
      <c r="L241" s="12">
        <v>2304.9</v>
      </c>
      <c r="M241" s="12">
        <v>8037.74</v>
      </c>
      <c r="N241" s="12">
        <v>7016.07</v>
      </c>
      <c r="O241" s="12">
        <v>6770.28</v>
      </c>
      <c r="P241" s="12">
        <v>23164.17</v>
      </c>
      <c r="Q241" s="12">
        <v>46843.519999999997</v>
      </c>
      <c r="R241" s="12">
        <v>21553.99</v>
      </c>
      <c r="S241" s="12">
        <v>31865.48</v>
      </c>
      <c r="T241" s="12">
        <v>147556.15</v>
      </c>
      <c r="U241" s="12">
        <v>31306.799999999999</v>
      </c>
      <c r="V241" s="12">
        <v>7839.78</v>
      </c>
      <c r="W241" s="12">
        <v>9259.48</v>
      </c>
      <c r="X241" s="12">
        <v>9217.17</v>
      </c>
      <c r="Y241" s="12">
        <v>10579.22</v>
      </c>
      <c r="Z241" s="12">
        <v>20800.689999999999</v>
      </c>
      <c r="AA241" s="12">
        <v>28599.119999999999</v>
      </c>
      <c r="AB241" s="12">
        <v>43904.29</v>
      </c>
      <c r="AC241" s="12">
        <v>161506.54999999999</v>
      </c>
      <c r="AD241" s="12">
        <v>20434.810000000001</v>
      </c>
      <c r="AE241" s="12">
        <v>3728.08</v>
      </c>
      <c r="AF241" s="12">
        <v>9531.3700000000008</v>
      </c>
      <c r="AG241" s="12">
        <v>7697.03</v>
      </c>
      <c r="AH241" s="12">
        <v>11097.47</v>
      </c>
      <c r="AI241" s="12">
        <v>23438.05</v>
      </c>
      <c r="AJ241" s="12">
        <v>17120.900000000001</v>
      </c>
      <c r="AK241" s="12">
        <v>21284.69</v>
      </c>
      <c r="AL241" s="12">
        <v>114332.4</v>
      </c>
      <c r="AM241" s="12">
        <v>4403.01</v>
      </c>
      <c r="AN241" s="12">
        <v>9088.7999999999993</v>
      </c>
      <c r="AO241" s="12">
        <v>7364.43</v>
      </c>
      <c r="AP241" s="12">
        <v>5821.64</v>
      </c>
      <c r="AQ241" s="12">
        <v>21809.55</v>
      </c>
      <c r="AR241" s="12">
        <v>39338.449999999997</v>
      </c>
      <c r="AS241" s="12">
        <v>12671.66</v>
      </c>
      <c r="AT241" s="12">
        <v>10249.01</v>
      </c>
      <c r="AU241" s="12">
        <v>110746.55</v>
      </c>
      <c r="AV241" s="12">
        <v>8310.16</v>
      </c>
      <c r="AW241" s="12">
        <v>8661.49</v>
      </c>
      <c r="AX241" s="12">
        <v>31567.119999999999</v>
      </c>
      <c r="AY241" s="12">
        <v>32260.33</v>
      </c>
      <c r="AZ241" s="12">
        <v>51714.36</v>
      </c>
      <c r="BA241" s="12">
        <v>128412.58</v>
      </c>
      <c r="BB241" s="12">
        <v>92453.72</v>
      </c>
      <c r="BC241" s="12">
        <v>110852.32</v>
      </c>
      <c r="BD241" s="14">
        <v>464232.08</v>
      </c>
    </row>
    <row r="242" spans="1:56" s="1" customFormat="1" ht="20.149999999999999" customHeight="1">
      <c r="A242" s="84"/>
      <c r="B242" s="8" t="s">
        <v>110</v>
      </c>
      <c r="C242" s="9">
        <v>2658.54</v>
      </c>
      <c r="D242" s="9">
        <v>3457.24</v>
      </c>
      <c r="E242" s="9">
        <v>16203.52</v>
      </c>
      <c r="F242" s="9">
        <v>5353.8</v>
      </c>
      <c r="G242" s="9">
        <v>9618.56</v>
      </c>
      <c r="H242" s="9">
        <v>2846.07</v>
      </c>
      <c r="I242" s="9">
        <v>21.04</v>
      </c>
      <c r="J242" s="9">
        <v>49.45</v>
      </c>
      <c r="K242" s="9">
        <v>40208.22</v>
      </c>
      <c r="L242" s="9">
        <v>8846.42</v>
      </c>
      <c r="M242" s="9">
        <v>58.16</v>
      </c>
      <c r="N242" s="9">
        <v>3214.29</v>
      </c>
      <c r="O242" s="9">
        <v>349.01</v>
      </c>
      <c r="P242" s="9">
        <v>4611.79</v>
      </c>
      <c r="Q242" s="9">
        <v>6307.5</v>
      </c>
      <c r="R242" s="9">
        <v>6288.47</v>
      </c>
      <c r="S242" s="9">
        <v>20586.55</v>
      </c>
      <c r="T242" s="9">
        <v>50262.19</v>
      </c>
      <c r="U242" s="9">
        <v>13513.95</v>
      </c>
      <c r="V242" s="9">
        <v>905.56</v>
      </c>
      <c r="W242" s="9">
        <v>3135.75</v>
      </c>
      <c r="X242" s="9">
        <v>1813.17</v>
      </c>
      <c r="Y242" s="9">
        <v>3410.71</v>
      </c>
      <c r="Z242" s="9">
        <v>7229.2</v>
      </c>
      <c r="AA242" s="9">
        <v>4702.1000000000004</v>
      </c>
      <c r="AB242" s="9">
        <v>15761.26</v>
      </c>
      <c r="AC242" s="9">
        <v>50471.7</v>
      </c>
      <c r="AD242" s="9">
        <v>270.83999999999997</v>
      </c>
      <c r="AE242" s="9">
        <v>0.52</v>
      </c>
      <c r="AF242" s="9">
        <v>34.6</v>
      </c>
      <c r="AG242" s="9">
        <v>12.27</v>
      </c>
      <c r="AH242" s="9">
        <v>1.1200000000000001</v>
      </c>
      <c r="AI242" s="9">
        <v>67.36</v>
      </c>
      <c r="AJ242" s="10" t="s">
        <v>80</v>
      </c>
      <c r="AK242" s="10" t="s">
        <v>80</v>
      </c>
      <c r="AL242" s="9">
        <v>386.71</v>
      </c>
      <c r="AM242" s="9">
        <v>61.44</v>
      </c>
      <c r="AN242" s="9">
        <v>22.37</v>
      </c>
      <c r="AO242" s="9">
        <v>496.71</v>
      </c>
      <c r="AP242" s="9">
        <v>13.35</v>
      </c>
      <c r="AQ242" s="9">
        <v>689.72</v>
      </c>
      <c r="AR242" s="9">
        <v>177.17</v>
      </c>
      <c r="AS242" s="9">
        <v>164.87</v>
      </c>
      <c r="AT242" s="9">
        <v>136.22999999999999</v>
      </c>
      <c r="AU242" s="9">
        <v>1761.86</v>
      </c>
      <c r="AV242" s="9">
        <v>1341.5</v>
      </c>
      <c r="AW242" s="9">
        <v>597.05999999999995</v>
      </c>
      <c r="AX242" s="9">
        <v>3345.95</v>
      </c>
      <c r="AY242" s="9">
        <v>2911.25</v>
      </c>
      <c r="AZ242" s="9">
        <v>3137.57</v>
      </c>
      <c r="BA242" s="9">
        <v>11295.1</v>
      </c>
      <c r="BB242" s="9">
        <v>8801.23</v>
      </c>
      <c r="BC242" s="9">
        <v>17972.02</v>
      </c>
      <c r="BD242" s="11">
        <v>49401.68</v>
      </c>
    </row>
    <row r="243" spans="1:56" s="1" customFormat="1" ht="20.149999999999999" customHeight="1">
      <c r="A243" s="84"/>
      <c r="B243" s="8" t="s">
        <v>111</v>
      </c>
      <c r="C243" s="12">
        <v>8556.91</v>
      </c>
      <c r="D243" s="12">
        <v>4435.01</v>
      </c>
      <c r="E243" s="12">
        <v>17924.669999999998</v>
      </c>
      <c r="F243" s="12">
        <v>13072.92</v>
      </c>
      <c r="G243" s="12">
        <v>25042.52</v>
      </c>
      <c r="H243" s="12">
        <v>18055.05</v>
      </c>
      <c r="I243" s="12">
        <v>12877.69</v>
      </c>
      <c r="J243" s="12">
        <v>26607.45</v>
      </c>
      <c r="K243" s="12">
        <v>126572.22</v>
      </c>
      <c r="L243" s="12">
        <v>603.55999999999995</v>
      </c>
      <c r="M243" s="13" t="s">
        <v>80</v>
      </c>
      <c r="N243" s="12">
        <v>3119.29</v>
      </c>
      <c r="O243" s="12">
        <v>4662.32</v>
      </c>
      <c r="P243" s="12">
        <v>3993.05</v>
      </c>
      <c r="Q243" s="12">
        <v>2772.97</v>
      </c>
      <c r="R243" s="12">
        <v>4302.5</v>
      </c>
      <c r="S243" s="12">
        <v>3000</v>
      </c>
      <c r="T243" s="12">
        <v>22453.69</v>
      </c>
      <c r="U243" s="12">
        <v>96.54</v>
      </c>
      <c r="V243" s="13" t="s">
        <v>80</v>
      </c>
      <c r="W243" s="12">
        <v>548.54999999999995</v>
      </c>
      <c r="X243" s="12">
        <v>356.48</v>
      </c>
      <c r="Y243" s="12">
        <v>1822.96</v>
      </c>
      <c r="Z243" s="12">
        <v>5130.84</v>
      </c>
      <c r="AA243" s="12">
        <v>2827.03</v>
      </c>
      <c r="AB243" s="12">
        <v>25919.74</v>
      </c>
      <c r="AC243" s="12">
        <v>36702.14</v>
      </c>
      <c r="AD243" s="12">
        <v>2938.51</v>
      </c>
      <c r="AE243" s="12">
        <v>762.89</v>
      </c>
      <c r="AF243" s="12">
        <v>5560.96</v>
      </c>
      <c r="AG243" s="12">
        <v>2478.61</v>
      </c>
      <c r="AH243" s="12">
        <v>1798.37</v>
      </c>
      <c r="AI243" s="12">
        <v>2275.4499999999998</v>
      </c>
      <c r="AJ243" s="12">
        <v>1359.48</v>
      </c>
      <c r="AK243" s="12">
        <v>446.02</v>
      </c>
      <c r="AL243" s="12">
        <v>17620.29</v>
      </c>
      <c r="AM243" s="12">
        <v>1272.99</v>
      </c>
      <c r="AN243" s="12">
        <v>290.17</v>
      </c>
      <c r="AO243" s="12">
        <v>3264.28</v>
      </c>
      <c r="AP243" s="12">
        <v>677.86</v>
      </c>
      <c r="AQ243" s="12">
        <v>1852.68</v>
      </c>
      <c r="AR243" s="12">
        <v>4136.26</v>
      </c>
      <c r="AS243" s="12">
        <v>1585.95</v>
      </c>
      <c r="AT243" s="12">
        <v>385.19</v>
      </c>
      <c r="AU243" s="12">
        <v>13465.38</v>
      </c>
      <c r="AV243" s="12">
        <v>10253.219999999999</v>
      </c>
      <c r="AW243" s="12">
        <v>1883.22</v>
      </c>
      <c r="AX243" s="12">
        <v>13282.72</v>
      </c>
      <c r="AY243" s="12">
        <v>8883.82</v>
      </c>
      <c r="AZ243" s="12">
        <v>15517.98</v>
      </c>
      <c r="BA243" s="12">
        <v>38799.9</v>
      </c>
      <c r="BB243" s="12">
        <v>11028.32</v>
      </c>
      <c r="BC243" s="12">
        <v>14531.33</v>
      </c>
      <c r="BD243" s="14">
        <v>114180.51</v>
      </c>
    </row>
    <row r="244" spans="1:56" s="1" customFormat="1" ht="20.149999999999999" customHeight="1">
      <c r="A244" s="84"/>
      <c r="B244" s="8" t="s">
        <v>112</v>
      </c>
      <c r="C244" s="9">
        <v>2390.14</v>
      </c>
      <c r="D244" s="9">
        <v>608.78</v>
      </c>
      <c r="E244" s="9">
        <v>2049.08</v>
      </c>
      <c r="F244" s="9">
        <v>3957.23</v>
      </c>
      <c r="G244" s="9">
        <v>4654.68</v>
      </c>
      <c r="H244" s="9">
        <v>35110.04</v>
      </c>
      <c r="I244" s="9">
        <v>23160.39</v>
      </c>
      <c r="J244" s="9">
        <v>532.75</v>
      </c>
      <c r="K244" s="9">
        <v>72463.09</v>
      </c>
      <c r="L244" s="10" t="s">
        <v>80</v>
      </c>
      <c r="M244" s="10" t="s">
        <v>80</v>
      </c>
      <c r="N244" s="10" t="s">
        <v>80</v>
      </c>
      <c r="O244" s="9">
        <v>143.33000000000001</v>
      </c>
      <c r="P244" s="10" t="s">
        <v>80</v>
      </c>
      <c r="Q244" s="9">
        <v>600</v>
      </c>
      <c r="R244" s="10" t="s">
        <v>80</v>
      </c>
      <c r="S244" s="9">
        <v>532.72</v>
      </c>
      <c r="T244" s="9">
        <v>1276.05</v>
      </c>
      <c r="U244" s="9">
        <v>2205.5500000000002</v>
      </c>
      <c r="V244" s="9">
        <v>585</v>
      </c>
      <c r="W244" s="9">
        <v>668.6</v>
      </c>
      <c r="X244" s="9">
        <v>1887.92</v>
      </c>
      <c r="Y244" s="9">
        <v>1280.42</v>
      </c>
      <c r="Z244" s="9">
        <v>2921.92</v>
      </c>
      <c r="AA244" s="9">
        <v>2431.58</v>
      </c>
      <c r="AB244" s="9">
        <v>9309.9</v>
      </c>
      <c r="AC244" s="9">
        <v>21290.89</v>
      </c>
      <c r="AD244" s="9">
        <v>381.09</v>
      </c>
      <c r="AE244" s="9">
        <v>272.87</v>
      </c>
      <c r="AF244" s="9">
        <v>467.58</v>
      </c>
      <c r="AG244" s="9">
        <v>137.56</v>
      </c>
      <c r="AH244" s="9">
        <v>224.61</v>
      </c>
      <c r="AI244" s="10" t="s">
        <v>80</v>
      </c>
      <c r="AJ244" s="10" t="s">
        <v>80</v>
      </c>
      <c r="AK244" s="10" t="s">
        <v>80</v>
      </c>
      <c r="AL244" s="9">
        <v>1483.71</v>
      </c>
      <c r="AM244" s="9">
        <v>346.52</v>
      </c>
      <c r="AN244" s="9">
        <v>326.97000000000003</v>
      </c>
      <c r="AO244" s="9">
        <v>457.83</v>
      </c>
      <c r="AP244" s="9">
        <v>141.99</v>
      </c>
      <c r="AQ244" s="9">
        <v>225.98</v>
      </c>
      <c r="AR244" s="10" t="s">
        <v>80</v>
      </c>
      <c r="AS244" s="10" t="s">
        <v>80</v>
      </c>
      <c r="AT244" s="10" t="s">
        <v>80</v>
      </c>
      <c r="AU244" s="9">
        <v>1499.29</v>
      </c>
      <c r="AV244" s="9">
        <v>5263.91</v>
      </c>
      <c r="AW244" s="9">
        <v>2501.44</v>
      </c>
      <c r="AX244" s="9">
        <v>2059.31</v>
      </c>
      <c r="AY244" s="9">
        <v>2009.22</v>
      </c>
      <c r="AZ244" s="9">
        <v>4411.49</v>
      </c>
      <c r="BA244" s="9">
        <v>25391.58</v>
      </c>
      <c r="BB244" s="9">
        <v>4618.62</v>
      </c>
      <c r="BC244" s="9">
        <v>3560.54</v>
      </c>
      <c r="BD244" s="11">
        <v>49816.11</v>
      </c>
    </row>
    <row r="245" spans="1:56" s="1" customFormat="1" ht="20.149999999999999" customHeight="1">
      <c r="A245" s="84"/>
      <c r="B245" s="8" t="s">
        <v>113</v>
      </c>
      <c r="C245" s="12">
        <v>1224.3599999999999</v>
      </c>
      <c r="D245" s="12">
        <v>1141.81</v>
      </c>
      <c r="E245" s="12">
        <v>3243.13</v>
      </c>
      <c r="F245" s="12">
        <v>6478.78</v>
      </c>
      <c r="G245" s="12">
        <v>6027.61</v>
      </c>
      <c r="H245" s="12">
        <v>26354.52</v>
      </c>
      <c r="I245" s="12">
        <v>1629.96</v>
      </c>
      <c r="J245" s="12">
        <v>10632.94</v>
      </c>
      <c r="K245" s="12">
        <v>56733.11</v>
      </c>
      <c r="L245" s="12">
        <v>0.04</v>
      </c>
      <c r="M245" s="13" t="s">
        <v>80</v>
      </c>
      <c r="N245" s="13" t="s">
        <v>80</v>
      </c>
      <c r="O245" s="12">
        <v>138.4</v>
      </c>
      <c r="P245" s="12">
        <v>65.31</v>
      </c>
      <c r="Q245" s="12">
        <v>343.22</v>
      </c>
      <c r="R245" s="12">
        <v>35.65</v>
      </c>
      <c r="S245" s="12">
        <v>250</v>
      </c>
      <c r="T245" s="12">
        <v>832.62</v>
      </c>
      <c r="U245" s="12">
        <v>693.55</v>
      </c>
      <c r="V245" s="12">
        <v>939.61</v>
      </c>
      <c r="W245" s="12">
        <v>1947.23</v>
      </c>
      <c r="X245" s="12">
        <v>1143.77</v>
      </c>
      <c r="Y245" s="12">
        <v>1236.26</v>
      </c>
      <c r="Z245" s="12">
        <v>2079.59</v>
      </c>
      <c r="AA245" s="12">
        <v>1687.2</v>
      </c>
      <c r="AB245" s="12">
        <v>10492.52</v>
      </c>
      <c r="AC245" s="12">
        <v>20219.73</v>
      </c>
      <c r="AD245" s="12">
        <v>451.12</v>
      </c>
      <c r="AE245" s="12">
        <v>269.97000000000003</v>
      </c>
      <c r="AF245" s="12">
        <v>566.28</v>
      </c>
      <c r="AG245" s="12">
        <v>272.85000000000002</v>
      </c>
      <c r="AH245" s="12">
        <v>203.45</v>
      </c>
      <c r="AI245" s="12">
        <v>0.02</v>
      </c>
      <c r="AJ245" s="13" t="s">
        <v>80</v>
      </c>
      <c r="AK245" s="13" t="s">
        <v>80</v>
      </c>
      <c r="AL245" s="12">
        <v>1763.69</v>
      </c>
      <c r="AM245" s="12">
        <v>438.38</v>
      </c>
      <c r="AN245" s="12">
        <v>221.52</v>
      </c>
      <c r="AO245" s="12">
        <v>325.16000000000003</v>
      </c>
      <c r="AP245" s="12">
        <v>212.39</v>
      </c>
      <c r="AQ245" s="12">
        <v>300.37</v>
      </c>
      <c r="AR245" s="12">
        <v>192.93</v>
      </c>
      <c r="AS245" s="12">
        <v>70.010000000000005</v>
      </c>
      <c r="AT245" s="13" t="s">
        <v>80</v>
      </c>
      <c r="AU245" s="12">
        <v>1760.76</v>
      </c>
      <c r="AV245" s="12">
        <v>1321.92</v>
      </c>
      <c r="AW245" s="12">
        <v>431.4</v>
      </c>
      <c r="AX245" s="12">
        <v>2759.44</v>
      </c>
      <c r="AY245" s="12">
        <v>2421.73</v>
      </c>
      <c r="AZ245" s="12">
        <v>3392.21</v>
      </c>
      <c r="BA245" s="12">
        <v>15427.99</v>
      </c>
      <c r="BB245" s="12">
        <v>4493.68</v>
      </c>
      <c r="BC245" s="12">
        <v>6755.28</v>
      </c>
      <c r="BD245" s="14">
        <v>37003.65</v>
      </c>
    </row>
    <row r="246" spans="1:56" s="1" customFormat="1" ht="20.149999999999999" customHeight="1">
      <c r="A246" s="84"/>
      <c r="B246" s="8" t="s">
        <v>114</v>
      </c>
      <c r="C246" s="9">
        <v>1320.48</v>
      </c>
      <c r="D246" s="9">
        <v>1274.0899999999999</v>
      </c>
      <c r="E246" s="9">
        <v>3730.32</v>
      </c>
      <c r="F246" s="9">
        <v>3319.73</v>
      </c>
      <c r="G246" s="9">
        <v>6586.42</v>
      </c>
      <c r="H246" s="9">
        <v>10853.29</v>
      </c>
      <c r="I246" s="9">
        <v>8580.9599999999991</v>
      </c>
      <c r="J246" s="9">
        <v>18034.52</v>
      </c>
      <c r="K246" s="9">
        <v>53699.81</v>
      </c>
      <c r="L246" s="9">
        <v>1319.08</v>
      </c>
      <c r="M246" s="9">
        <v>64.849999999999994</v>
      </c>
      <c r="N246" s="10" t="s">
        <v>80</v>
      </c>
      <c r="O246" s="9">
        <v>32.42</v>
      </c>
      <c r="P246" s="10" t="s">
        <v>80</v>
      </c>
      <c r="Q246" s="9">
        <v>243.86</v>
      </c>
      <c r="R246" s="9">
        <v>35.43</v>
      </c>
      <c r="S246" s="10" t="s">
        <v>80</v>
      </c>
      <c r="T246" s="9">
        <v>1695.64</v>
      </c>
      <c r="U246" s="9">
        <v>2665.63</v>
      </c>
      <c r="V246" s="9">
        <v>434.85</v>
      </c>
      <c r="W246" s="9">
        <v>1384.38</v>
      </c>
      <c r="X246" s="9">
        <v>1867.35</v>
      </c>
      <c r="Y246" s="9">
        <v>2339.8000000000002</v>
      </c>
      <c r="Z246" s="9">
        <v>2863.79</v>
      </c>
      <c r="AA246" s="9">
        <v>1597.92</v>
      </c>
      <c r="AB246" s="9">
        <v>1801.77</v>
      </c>
      <c r="AC246" s="9">
        <v>14955.49</v>
      </c>
      <c r="AD246" s="9">
        <v>701.73</v>
      </c>
      <c r="AE246" s="9">
        <v>129.11000000000001</v>
      </c>
      <c r="AF246" s="9">
        <v>889.4</v>
      </c>
      <c r="AG246" s="9">
        <v>449.89</v>
      </c>
      <c r="AH246" s="9">
        <v>79.709999999999994</v>
      </c>
      <c r="AI246" s="9">
        <v>4.1100000000000003</v>
      </c>
      <c r="AJ246" s="9">
        <v>15.29</v>
      </c>
      <c r="AK246" s="9">
        <v>6.21</v>
      </c>
      <c r="AL246" s="9">
        <v>2275.4499999999998</v>
      </c>
      <c r="AM246" s="9">
        <v>482.45</v>
      </c>
      <c r="AN246" s="9">
        <v>65.31</v>
      </c>
      <c r="AO246" s="9">
        <v>21.49</v>
      </c>
      <c r="AP246" s="9">
        <v>48.92</v>
      </c>
      <c r="AQ246" s="9">
        <v>74.3</v>
      </c>
      <c r="AR246" s="9">
        <v>258.83</v>
      </c>
      <c r="AS246" s="9">
        <v>64.11</v>
      </c>
      <c r="AT246" s="9">
        <v>2</v>
      </c>
      <c r="AU246" s="9">
        <v>1017.41</v>
      </c>
      <c r="AV246" s="9">
        <v>3304.97</v>
      </c>
      <c r="AW246" s="9">
        <v>1082.8599999999999</v>
      </c>
      <c r="AX246" s="9">
        <v>2890.4</v>
      </c>
      <c r="AY246" s="9">
        <v>3322.66</v>
      </c>
      <c r="AZ246" s="9">
        <v>5048.8500000000004</v>
      </c>
      <c r="BA246" s="9">
        <v>17373.060000000001</v>
      </c>
      <c r="BB246" s="9">
        <v>4272.49</v>
      </c>
      <c r="BC246" s="9">
        <v>4139.6899999999996</v>
      </c>
      <c r="BD246" s="11">
        <v>41434.980000000003</v>
      </c>
    </row>
    <row r="247" spans="1:56" s="1" customFormat="1" ht="20.149999999999999" customHeight="1">
      <c r="A247" s="84"/>
      <c r="B247" s="8" t="s">
        <v>115</v>
      </c>
      <c r="C247" s="12">
        <v>12790.93</v>
      </c>
      <c r="D247" s="12">
        <v>5102.47</v>
      </c>
      <c r="E247" s="12">
        <v>22355.37</v>
      </c>
      <c r="F247" s="12">
        <v>25417.34</v>
      </c>
      <c r="G247" s="12">
        <v>20671.34</v>
      </c>
      <c r="H247" s="12">
        <v>69273.84</v>
      </c>
      <c r="I247" s="12">
        <v>1300.94</v>
      </c>
      <c r="J247" s="12">
        <v>513.63</v>
      </c>
      <c r="K247" s="12">
        <v>157425.85999999999</v>
      </c>
      <c r="L247" s="12">
        <v>5905.78</v>
      </c>
      <c r="M247" s="12">
        <v>582.46</v>
      </c>
      <c r="N247" s="12">
        <v>2372.31</v>
      </c>
      <c r="O247" s="12">
        <v>3314.2</v>
      </c>
      <c r="P247" s="12">
        <v>1191.77</v>
      </c>
      <c r="Q247" s="12">
        <v>6174.94</v>
      </c>
      <c r="R247" s="12">
        <v>1112</v>
      </c>
      <c r="S247" s="12">
        <v>442.02</v>
      </c>
      <c r="T247" s="12">
        <v>21095.48</v>
      </c>
      <c r="U247" s="12">
        <v>21596.83</v>
      </c>
      <c r="V247" s="12">
        <v>1004.92</v>
      </c>
      <c r="W247" s="12">
        <v>4249.03</v>
      </c>
      <c r="X247" s="12">
        <v>2744.34</v>
      </c>
      <c r="Y247" s="12">
        <v>2379.08</v>
      </c>
      <c r="Z247" s="12">
        <v>10456.17</v>
      </c>
      <c r="AA247" s="12">
        <v>371.93</v>
      </c>
      <c r="AB247" s="12">
        <v>2028.09</v>
      </c>
      <c r="AC247" s="12">
        <v>44830.39</v>
      </c>
      <c r="AD247" s="12">
        <v>1363.8</v>
      </c>
      <c r="AE247" s="12">
        <v>485.49</v>
      </c>
      <c r="AF247" s="12">
        <v>2770.96</v>
      </c>
      <c r="AG247" s="12">
        <v>2644.1</v>
      </c>
      <c r="AH247" s="12">
        <v>770.15</v>
      </c>
      <c r="AI247" s="12">
        <v>898.42</v>
      </c>
      <c r="AJ247" s="12">
        <v>151.63</v>
      </c>
      <c r="AK247" s="12">
        <v>24.42</v>
      </c>
      <c r="AL247" s="12">
        <v>9108.9699999999993</v>
      </c>
      <c r="AM247" s="12">
        <v>2811.25</v>
      </c>
      <c r="AN247" s="12">
        <v>332.71</v>
      </c>
      <c r="AO247" s="12">
        <v>1675.96</v>
      </c>
      <c r="AP247" s="12">
        <v>2206.2199999999998</v>
      </c>
      <c r="AQ247" s="12">
        <v>755.55</v>
      </c>
      <c r="AR247" s="12">
        <v>2322.98</v>
      </c>
      <c r="AS247" s="12">
        <v>164.18</v>
      </c>
      <c r="AT247" s="12">
        <v>16.12</v>
      </c>
      <c r="AU247" s="12">
        <v>10284.969999999999</v>
      </c>
      <c r="AV247" s="12">
        <v>4756.1899999999996</v>
      </c>
      <c r="AW247" s="12">
        <v>3819.64</v>
      </c>
      <c r="AX247" s="12">
        <v>13498.55</v>
      </c>
      <c r="AY247" s="12">
        <v>10069.06</v>
      </c>
      <c r="AZ247" s="12">
        <v>9323.19</v>
      </c>
      <c r="BA247" s="12">
        <v>62534</v>
      </c>
      <c r="BB247" s="12">
        <v>14212.87</v>
      </c>
      <c r="BC247" s="12">
        <v>17868.63</v>
      </c>
      <c r="BD247" s="14">
        <v>136082.13</v>
      </c>
    </row>
    <row r="248" spans="1:56" s="1" customFormat="1" ht="20.149999999999999" customHeight="1">
      <c r="A248" s="84"/>
      <c r="B248" s="8" t="s">
        <v>116</v>
      </c>
      <c r="C248" s="9">
        <v>2639.88</v>
      </c>
      <c r="D248" s="9">
        <v>897.29</v>
      </c>
      <c r="E248" s="9">
        <v>4265.3900000000003</v>
      </c>
      <c r="F248" s="9">
        <v>2874.7</v>
      </c>
      <c r="G248" s="9">
        <v>4143.6499999999996</v>
      </c>
      <c r="H248" s="9">
        <v>9055.68</v>
      </c>
      <c r="I248" s="9">
        <v>1256.4000000000001</v>
      </c>
      <c r="J248" s="9">
        <v>5420.36</v>
      </c>
      <c r="K248" s="9">
        <v>30553.35</v>
      </c>
      <c r="L248" s="9">
        <v>1171.5999999999999</v>
      </c>
      <c r="M248" s="10" t="s">
        <v>80</v>
      </c>
      <c r="N248" s="10" t="s">
        <v>80</v>
      </c>
      <c r="O248" s="10" t="s">
        <v>80</v>
      </c>
      <c r="P248" s="9">
        <v>332.83</v>
      </c>
      <c r="Q248" s="10" t="s">
        <v>80</v>
      </c>
      <c r="R248" s="9">
        <v>50.5</v>
      </c>
      <c r="S248" s="9">
        <v>218.2</v>
      </c>
      <c r="T248" s="9">
        <v>1773.13</v>
      </c>
      <c r="U248" s="9">
        <v>211.41</v>
      </c>
      <c r="V248" s="10" t="s">
        <v>80</v>
      </c>
      <c r="W248" s="9">
        <v>116.91</v>
      </c>
      <c r="X248" s="9">
        <v>109.4</v>
      </c>
      <c r="Y248" s="9">
        <v>116.1</v>
      </c>
      <c r="Z248" s="9">
        <v>310.64</v>
      </c>
      <c r="AA248" s="9">
        <v>426.28</v>
      </c>
      <c r="AB248" s="9">
        <v>7360.99</v>
      </c>
      <c r="AC248" s="9">
        <v>8651.73</v>
      </c>
      <c r="AD248" s="9">
        <v>66.7</v>
      </c>
      <c r="AE248" s="9">
        <v>10.6</v>
      </c>
      <c r="AF248" s="9">
        <v>22.68</v>
      </c>
      <c r="AG248" s="9">
        <v>7.3</v>
      </c>
      <c r="AH248" s="9">
        <v>6.61</v>
      </c>
      <c r="AI248" s="10" t="s">
        <v>80</v>
      </c>
      <c r="AJ248" s="10" t="s">
        <v>80</v>
      </c>
      <c r="AK248" s="10" t="s">
        <v>80</v>
      </c>
      <c r="AL248" s="9">
        <v>113.89</v>
      </c>
      <c r="AM248" s="9">
        <v>25.17</v>
      </c>
      <c r="AN248" s="9">
        <v>0.28000000000000003</v>
      </c>
      <c r="AO248" s="9">
        <v>1.94</v>
      </c>
      <c r="AP248" s="9">
        <v>3.39</v>
      </c>
      <c r="AQ248" s="9">
        <v>6.54</v>
      </c>
      <c r="AR248" s="9">
        <v>20.64</v>
      </c>
      <c r="AS248" s="9">
        <v>21.95</v>
      </c>
      <c r="AT248" s="10" t="s">
        <v>80</v>
      </c>
      <c r="AU248" s="9">
        <v>79.91</v>
      </c>
      <c r="AV248" s="9">
        <v>1786.02</v>
      </c>
      <c r="AW248" s="9">
        <v>495.46</v>
      </c>
      <c r="AX248" s="9">
        <v>3663.32</v>
      </c>
      <c r="AY248" s="9">
        <v>862.32</v>
      </c>
      <c r="AZ248" s="9">
        <v>2128.7800000000002</v>
      </c>
      <c r="BA248" s="9">
        <v>10159.41</v>
      </c>
      <c r="BB248" s="9">
        <v>1416.15</v>
      </c>
      <c r="BC248" s="9">
        <v>3217.44</v>
      </c>
      <c r="BD248" s="11">
        <v>23728.9</v>
      </c>
    </row>
    <row r="249" spans="1:56" s="1" customFormat="1" ht="20.149999999999999" customHeight="1">
      <c r="A249" s="84"/>
      <c r="B249" s="8" t="s">
        <v>117</v>
      </c>
      <c r="C249" s="12">
        <v>365.1</v>
      </c>
      <c r="D249" s="12">
        <v>178.57</v>
      </c>
      <c r="E249" s="12">
        <v>571.09</v>
      </c>
      <c r="F249" s="12">
        <v>976.31</v>
      </c>
      <c r="G249" s="12">
        <v>2150.6799999999998</v>
      </c>
      <c r="H249" s="12">
        <v>2518.33</v>
      </c>
      <c r="I249" s="12">
        <v>75.989999999999995</v>
      </c>
      <c r="J249" s="12">
        <v>16.72</v>
      </c>
      <c r="K249" s="12">
        <v>6852.79</v>
      </c>
      <c r="L249" s="13" t="s">
        <v>80</v>
      </c>
      <c r="M249" s="13" t="s">
        <v>80</v>
      </c>
      <c r="N249" s="13" t="s">
        <v>80</v>
      </c>
      <c r="O249" s="13" t="s">
        <v>80</v>
      </c>
      <c r="P249" s="13" t="s">
        <v>80</v>
      </c>
      <c r="Q249" s="13" t="s">
        <v>80</v>
      </c>
      <c r="R249" s="13" t="s">
        <v>80</v>
      </c>
      <c r="S249" s="13" t="s">
        <v>80</v>
      </c>
      <c r="T249" s="13" t="s">
        <v>80</v>
      </c>
      <c r="U249" s="12">
        <v>473.39</v>
      </c>
      <c r="V249" s="12">
        <v>392.13</v>
      </c>
      <c r="W249" s="12">
        <v>237.4</v>
      </c>
      <c r="X249" s="12">
        <v>19.670000000000002</v>
      </c>
      <c r="Y249" s="12">
        <v>18.690000000000001</v>
      </c>
      <c r="Z249" s="12">
        <v>164.35</v>
      </c>
      <c r="AA249" s="12">
        <v>86.11</v>
      </c>
      <c r="AB249" s="12">
        <v>712.74</v>
      </c>
      <c r="AC249" s="12">
        <v>2104.48</v>
      </c>
      <c r="AD249" s="13" t="s">
        <v>80</v>
      </c>
      <c r="AE249" s="13" t="s">
        <v>80</v>
      </c>
      <c r="AF249" s="13" t="s">
        <v>80</v>
      </c>
      <c r="AG249" s="13" t="s">
        <v>80</v>
      </c>
      <c r="AH249" s="13" t="s">
        <v>80</v>
      </c>
      <c r="AI249" s="13" t="s">
        <v>80</v>
      </c>
      <c r="AJ249" s="13" t="s">
        <v>80</v>
      </c>
      <c r="AK249" s="13" t="s">
        <v>80</v>
      </c>
      <c r="AL249" s="13" t="s">
        <v>80</v>
      </c>
      <c r="AM249" s="13" t="s">
        <v>80</v>
      </c>
      <c r="AN249" s="13" t="s">
        <v>80</v>
      </c>
      <c r="AO249" s="13" t="s">
        <v>80</v>
      </c>
      <c r="AP249" s="13" t="s">
        <v>80</v>
      </c>
      <c r="AQ249" s="13" t="s">
        <v>80</v>
      </c>
      <c r="AR249" s="13" t="s">
        <v>80</v>
      </c>
      <c r="AS249" s="13" t="s">
        <v>80</v>
      </c>
      <c r="AT249" s="13" t="s">
        <v>80</v>
      </c>
      <c r="AU249" s="13" t="s">
        <v>80</v>
      </c>
      <c r="AV249" s="12">
        <v>255.75</v>
      </c>
      <c r="AW249" s="12">
        <v>247.88</v>
      </c>
      <c r="AX249" s="12">
        <v>238.36</v>
      </c>
      <c r="AY249" s="12">
        <v>131.26</v>
      </c>
      <c r="AZ249" s="12">
        <v>127.55</v>
      </c>
      <c r="BA249" s="12">
        <v>1684.78</v>
      </c>
      <c r="BB249" s="12">
        <v>244.7</v>
      </c>
      <c r="BC249" s="12">
        <v>277.92</v>
      </c>
      <c r="BD249" s="14">
        <v>3208.2</v>
      </c>
    </row>
    <row r="250" spans="1:56" s="1" customFormat="1" ht="20.149999999999999" customHeight="1">
      <c r="A250" s="84"/>
      <c r="B250" s="8" t="s">
        <v>118</v>
      </c>
      <c r="C250" s="9">
        <v>3833.87</v>
      </c>
      <c r="D250" s="9">
        <v>2488.8000000000002</v>
      </c>
      <c r="E250" s="9">
        <v>5601.29</v>
      </c>
      <c r="F250" s="9">
        <v>4604.79</v>
      </c>
      <c r="G250" s="9">
        <v>5910.35</v>
      </c>
      <c r="H250" s="9">
        <v>11043.15</v>
      </c>
      <c r="I250" s="9">
        <v>322.94</v>
      </c>
      <c r="J250" s="9">
        <v>394.67</v>
      </c>
      <c r="K250" s="9">
        <v>34199.86</v>
      </c>
      <c r="L250" s="9">
        <v>1040.1600000000001</v>
      </c>
      <c r="M250" s="9">
        <v>160.19</v>
      </c>
      <c r="N250" s="9">
        <v>361.01</v>
      </c>
      <c r="O250" s="9">
        <v>847.41</v>
      </c>
      <c r="P250" s="9">
        <v>790</v>
      </c>
      <c r="Q250" s="9">
        <v>845.35</v>
      </c>
      <c r="R250" s="9">
        <v>100.61</v>
      </c>
      <c r="S250" s="9">
        <v>775.77</v>
      </c>
      <c r="T250" s="9">
        <v>4920.5</v>
      </c>
      <c r="U250" s="9">
        <v>3802.8</v>
      </c>
      <c r="V250" s="9">
        <v>580.17999999999995</v>
      </c>
      <c r="W250" s="9">
        <v>1453.78</v>
      </c>
      <c r="X250" s="9">
        <v>1273.8599999999999</v>
      </c>
      <c r="Y250" s="9">
        <v>1679.56</v>
      </c>
      <c r="Z250" s="9">
        <v>3354.71</v>
      </c>
      <c r="AA250" s="9">
        <v>581.73</v>
      </c>
      <c r="AB250" s="9">
        <v>754.93</v>
      </c>
      <c r="AC250" s="9">
        <v>13481.55</v>
      </c>
      <c r="AD250" s="9">
        <v>233.27</v>
      </c>
      <c r="AE250" s="9">
        <v>166.04</v>
      </c>
      <c r="AF250" s="9">
        <v>234.79</v>
      </c>
      <c r="AG250" s="9">
        <v>328.73</v>
      </c>
      <c r="AH250" s="9">
        <v>878.17</v>
      </c>
      <c r="AI250" s="9">
        <v>1507.23</v>
      </c>
      <c r="AJ250" s="9">
        <v>236.75</v>
      </c>
      <c r="AK250" s="9">
        <v>117.8</v>
      </c>
      <c r="AL250" s="9">
        <v>3702.78</v>
      </c>
      <c r="AM250" s="9">
        <v>222.98</v>
      </c>
      <c r="AN250" s="9">
        <v>20.420000000000002</v>
      </c>
      <c r="AO250" s="9">
        <v>565.08000000000004</v>
      </c>
      <c r="AP250" s="9">
        <v>358.43</v>
      </c>
      <c r="AQ250" s="9">
        <v>455.11</v>
      </c>
      <c r="AR250" s="9">
        <v>457.04</v>
      </c>
      <c r="AS250" s="9">
        <v>1261.79</v>
      </c>
      <c r="AT250" s="9">
        <v>131.04</v>
      </c>
      <c r="AU250" s="9">
        <v>3471.89</v>
      </c>
      <c r="AV250" s="9">
        <v>1169.54</v>
      </c>
      <c r="AW250" s="9">
        <v>817.64</v>
      </c>
      <c r="AX250" s="9">
        <v>2445.39</v>
      </c>
      <c r="AY250" s="9">
        <v>2739.57</v>
      </c>
      <c r="AZ250" s="9">
        <v>6305.64</v>
      </c>
      <c r="BA250" s="9">
        <v>8514.4599999999991</v>
      </c>
      <c r="BB250" s="9">
        <v>1939.9</v>
      </c>
      <c r="BC250" s="9">
        <v>1938.29</v>
      </c>
      <c r="BD250" s="11">
        <v>25870.43</v>
      </c>
    </row>
    <row r="251" spans="1:56" s="1" customFormat="1" ht="20.149999999999999" customHeight="1">
      <c r="A251" s="84"/>
      <c r="B251" s="8" t="s">
        <v>119</v>
      </c>
      <c r="C251" s="12">
        <v>1580.83</v>
      </c>
      <c r="D251" s="12">
        <v>2212.42</v>
      </c>
      <c r="E251" s="12">
        <v>6746.58</v>
      </c>
      <c r="F251" s="12">
        <v>3955.29</v>
      </c>
      <c r="G251" s="12">
        <v>7788.94</v>
      </c>
      <c r="H251" s="12">
        <v>3553.05</v>
      </c>
      <c r="I251" s="12">
        <v>4637.7299999999996</v>
      </c>
      <c r="J251" s="12">
        <v>35642.65</v>
      </c>
      <c r="K251" s="12">
        <v>66117.490000000005</v>
      </c>
      <c r="L251" s="12">
        <v>1090.97</v>
      </c>
      <c r="M251" s="13" t="s">
        <v>80</v>
      </c>
      <c r="N251" s="12">
        <v>50</v>
      </c>
      <c r="O251" s="12">
        <v>152.33000000000001</v>
      </c>
      <c r="P251" s="12">
        <v>76.16</v>
      </c>
      <c r="Q251" s="12">
        <v>88.3</v>
      </c>
      <c r="R251" s="12">
        <v>200</v>
      </c>
      <c r="S251" s="12">
        <v>300</v>
      </c>
      <c r="T251" s="12">
        <v>1957.76</v>
      </c>
      <c r="U251" s="12">
        <v>4137.13</v>
      </c>
      <c r="V251" s="12">
        <v>422.38</v>
      </c>
      <c r="W251" s="12">
        <v>1255.0899999999999</v>
      </c>
      <c r="X251" s="12">
        <v>689.1</v>
      </c>
      <c r="Y251" s="12">
        <v>1443</v>
      </c>
      <c r="Z251" s="12">
        <v>1598.93</v>
      </c>
      <c r="AA251" s="12">
        <v>1187.75</v>
      </c>
      <c r="AB251" s="12">
        <v>8696.2900000000009</v>
      </c>
      <c r="AC251" s="12">
        <v>19429.669999999998</v>
      </c>
      <c r="AD251" s="12">
        <v>382.24</v>
      </c>
      <c r="AE251" s="12">
        <v>170.85</v>
      </c>
      <c r="AF251" s="12">
        <v>207.49</v>
      </c>
      <c r="AG251" s="12">
        <v>262.39999999999998</v>
      </c>
      <c r="AH251" s="12">
        <v>535.96</v>
      </c>
      <c r="AI251" s="13" t="s">
        <v>80</v>
      </c>
      <c r="AJ251" s="13" t="s">
        <v>80</v>
      </c>
      <c r="AK251" s="13" t="s">
        <v>80</v>
      </c>
      <c r="AL251" s="12">
        <v>1558.94</v>
      </c>
      <c r="AM251" s="12">
        <v>128.04</v>
      </c>
      <c r="AN251" s="12">
        <v>17.73</v>
      </c>
      <c r="AO251" s="12">
        <v>109.04</v>
      </c>
      <c r="AP251" s="12">
        <v>84.01</v>
      </c>
      <c r="AQ251" s="12">
        <v>291.94</v>
      </c>
      <c r="AR251" s="12">
        <v>594.6</v>
      </c>
      <c r="AS251" s="12">
        <v>250.67</v>
      </c>
      <c r="AT251" s="13" t="s">
        <v>80</v>
      </c>
      <c r="AU251" s="12">
        <v>1476.03</v>
      </c>
      <c r="AV251" s="12">
        <v>1908.12</v>
      </c>
      <c r="AW251" s="12">
        <v>1556.08</v>
      </c>
      <c r="AX251" s="12">
        <v>4705.53</v>
      </c>
      <c r="AY251" s="12">
        <v>4641.66</v>
      </c>
      <c r="AZ251" s="12">
        <v>6972.08</v>
      </c>
      <c r="BA251" s="12">
        <v>6625.11</v>
      </c>
      <c r="BB251" s="12">
        <v>3141.94</v>
      </c>
      <c r="BC251" s="12">
        <v>16838.95</v>
      </c>
      <c r="BD251" s="14">
        <v>46389.47</v>
      </c>
    </row>
    <row r="252" spans="1:56" s="1" customFormat="1" ht="20.149999999999999" customHeight="1">
      <c r="A252" s="84"/>
      <c r="B252" s="8" t="s">
        <v>120</v>
      </c>
      <c r="C252" s="9">
        <v>1181.5999999999999</v>
      </c>
      <c r="D252" s="9">
        <v>352.63</v>
      </c>
      <c r="E252" s="9">
        <v>2546.27</v>
      </c>
      <c r="F252" s="9">
        <v>2429.4699999999998</v>
      </c>
      <c r="G252" s="9">
        <v>10065.34</v>
      </c>
      <c r="H252" s="9">
        <v>12437.78</v>
      </c>
      <c r="I252" s="9">
        <v>1696.34</v>
      </c>
      <c r="J252" s="9">
        <v>1480.72</v>
      </c>
      <c r="K252" s="9">
        <v>32190.15</v>
      </c>
      <c r="L252" s="10" t="s">
        <v>80</v>
      </c>
      <c r="M252" s="10" t="s">
        <v>80</v>
      </c>
      <c r="N252" s="10" t="s">
        <v>80</v>
      </c>
      <c r="O252" s="10" t="s">
        <v>80</v>
      </c>
      <c r="P252" s="10" t="s">
        <v>80</v>
      </c>
      <c r="Q252" s="10" t="s">
        <v>80</v>
      </c>
      <c r="R252" s="10" t="s">
        <v>80</v>
      </c>
      <c r="S252" s="10" t="s">
        <v>80</v>
      </c>
      <c r="T252" s="10" t="s">
        <v>80</v>
      </c>
      <c r="U252" s="9">
        <v>3837.6</v>
      </c>
      <c r="V252" s="9">
        <v>162.80000000000001</v>
      </c>
      <c r="W252" s="9">
        <v>878.59</v>
      </c>
      <c r="X252" s="9">
        <v>707.53</v>
      </c>
      <c r="Y252" s="9">
        <v>1847.85</v>
      </c>
      <c r="Z252" s="9">
        <v>2597.17</v>
      </c>
      <c r="AA252" s="9">
        <v>548.35</v>
      </c>
      <c r="AB252" s="9">
        <v>924.58</v>
      </c>
      <c r="AC252" s="9">
        <v>11504.47</v>
      </c>
      <c r="AD252" s="9">
        <v>93.63</v>
      </c>
      <c r="AE252" s="9">
        <v>78.459999999999994</v>
      </c>
      <c r="AF252" s="9">
        <v>77.61</v>
      </c>
      <c r="AG252" s="9">
        <v>20.41</v>
      </c>
      <c r="AH252" s="10" t="s">
        <v>80</v>
      </c>
      <c r="AI252" s="9">
        <v>10.210000000000001</v>
      </c>
      <c r="AJ252" s="9">
        <v>7.21</v>
      </c>
      <c r="AK252" s="9">
        <v>13.19</v>
      </c>
      <c r="AL252" s="9">
        <v>300.72000000000003</v>
      </c>
      <c r="AM252" s="9">
        <v>42.65</v>
      </c>
      <c r="AN252" s="9">
        <v>0.69</v>
      </c>
      <c r="AO252" s="9">
        <v>4.03</v>
      </c>
      <c r="AP252" s="9">
        <v>5.24</v>
      </c>
      <c r="AQ252" s="9">
        <v>36.11</v>
      </c>
      <c r="AR252" s="9">
        <v>95.25</v>
      </c>
      <c r="AS252" s="9">
        <v>64.34</v>
      </c>
      <c r="AT252" s="10" t="s">
        <v>80</v>
      </c>
      <c r="AU252" s="9">
        <v>248.31</v>
      </c>
      <c r="AV252" s="9">
        <v>1486.11</v>
      </c>
      <c r="AW252" s="9">
        <v>925.98</v>
      </c>
      <c r="AX252" s="9">
        <v>946.31</v>
      </c>
      <c r="AY252" s="9">
        <v>1308.47</v>
      </c>
      <c r="AZ252" s="9">
        <v>2261.0100000000002</v>
      </c>
      <c r="BA252" s="9">
        <v>10098.82</v>
      </c>
      <c r="BB252" s="9">
        <v>1780.68</v>
      </c>
      <c r="BC252" s="9">
        <v>3164.94</v>
      </c>
      <c r="BD252" s="11">
        <v>21972.32</v>
      </c>
    </row>
    <row r="253" spans="1:56" s="1" customFormat="1" ht="20.149999999999999" customHeight="1">
      <c r="A253" s="84"/>
      <c r="B253" s="8" t="s">
        <v>121</v>
      </c>
      <c r="C253" s="12">
        <v>501.97</v>
      </c>
      <c r="D253" s="12">
        <v>484.71</v>
      </c>
      <c r="E253" s="12">
        <v>1144.58</v>
      </c>
      <c r="F253" s="12">
        <v>1389.49</v>
      </c>
      <c r="G253" s="12">
        <v>3018.35</v>
      </c>
      <c r="H253" s="12">
        <v>4415.91</v>
      </c>
      <c r="I253" s="12">
        <v>234.7</v>
      </c>
      <c r="J253" s="12">
        <v>103.96</v>
      </c>
      <c r="K253" s="12">
        <v>11293.67</v>
      </c>
      <c r="L253" s="13" t="s">
        <v>80</v>
      </c>
      <c r="M253" s="13" t="s">
        <v>80</v>
      </c>
      <c r="N253" s="13" t="s">
        <v>80</v>
      </c>
      <c r="O253" s="13" t="s">
        <v>80</v>
      </c>
      <c r="P253" s="13" t="s">
        <v>80</v>
      </c>
      <c r="Q253" s="12">
        <v>117.7</v>
      </c>
      <c r="R253" s="13" t="s">
        <v>80</v>
      </c>
      <c r="S253" s="12">
        <v>27.5</v>
      </c>
      <c r="T253" s="12">
        <v>145.19999999999999</v>
      </c>
      <c r="U253" s="12">
        <v>273.81</v>
      </c>
      <c r="V253" s="12">
        <v>49.27</v>
      </c>
      <c r="W253" s="12">
        <v>419.71</v>
      </c>
      <c r="X253" s="12">
        <v>991.92</v>
      </c>
      <c r="Y253" s="12">
        <v>452.14</v>
      </c>
      <c r="Z253" s="12">
        <v>643.96</v>
      </c>
      <c r="AA253" s="12">
        <v>139.57</v>
      </c>
      <c r="AB253" s="12">
        <v>1304.08</v>
      </c>
      <c r="AC253" s="12">
        <v>4274.46</v>
      </c>
      <c r="AD253" s="12">
        <v>194.32</v>
      </c>
      <c r="AE253" s="12">
        <v>28.36</v>
      </c>
      <c r="AF253" s="12">
        <v>51.44</v>
      </c>
      <c r="AG253" s="12">
        <v>76.069999999999993</v>
      </c>
      <c r="AH253" s="12">
        <v>79.05</v>
      </c>
      <c r="AI253" s="13" t="s">
        <v>80</v>
      </c>
      <c r="AJ253" s="12">
        <v>4.87</v>
      </c>
      <c r="AK253" s="12">
        <v>4.79</v>
      </c>
      <c r="AL253" s="12">
        <v>438.9</v>
      </c>
      <c r="AM253" s="12">
        <v>116</v>
      </c>
      <c r="AN253" s="12">
        <v>20.79</v>
      </c>
      <c r="AO253" s="12">
        <v>47.04</v>
      </c>
      <c r="AP253" s="12">
        <v>39.869999999999997</v>
      </c>
      <c r="AQ253" s="12">
        <v>26.75</v>
      </c>
      <c r="AR253" s="12">
        <v>154.01</v>
      </c>
      <c r="AS253" s="12">
        <v>22.95</v>
      </c>
      <c r="AT253" s="12">
        <v>7.0000000000000007E-2</v>
      </c>
      <c r="AU253" s="12">
        <v>427.48</v>
      </c>
      <c r="AV253" s="12">
        <v>364</v>
      </c>
      <c r="AW253" s="12">
        <v>116.01</v>
      </c>
      <c r="AX253" s="12">
        <v>265.85000000000002</v>
      </c>
      <c r="AY253" s="12">
        <v>583.94000000000005</v>
      </c>
      <c r="AZ253" s="12">
        <v>822.68</v>
      </c>
      <c r="BA253" s="12">
        <v>3254.33</v>
      </c>
      <c r="BB253" s="12">
        <v>494.1</v>
      </c>
      <c r="BC253" s="12">
        <v>545.45000000000005</v>
      </c>
      <c r="BD253" s="14">
        <v>6446.36</v>
      </c>
    </row>
    <row r="254" spans="1:56" s="1" customFormat="1" ht="20.149999999999999" customHeight="1">
      <c r="A254" s="84"/>
      <c r="B254" s="8" t="s">
        <v>122</v>
      </c>
      <c r="C254" s="9">
        <v>11125.696</v>
      </c>
      <c r="D254" s="9">
        <v>5099.2889999999998</v>
      </c>
      <c r="E254" s="9">
        <v>18005.419000000002</v>
      </c>
      <c r="F254" s="9">
        <v>21079.080999999998</v>
      </c>
      <c r="G254" s="9">
        <v>24653.080999999998</v>
      </c>
      <c r="H254" s="9">
        <v>11642.263000000001</v>
      </c>
      <c r="I254" s="9">
        <v>49044.248</v>
      </c>
      <c r="J254" s="9">
        <v>2224.7800000000002</v>
      </c>
      <c r="K254" s="9">
        <v>142873.85699999999</v>
      </c>
      <c r="L254" s="9">
        <v>1506.5909999999999</v>
      </c>
      <c r="M254" s="9">
        <v>1325.8389999999999</v>
      </c>
      <c r="N254" s="9">
        <v>2680.9409999999998</v>
      </c>
      <c r="O254" s="9">
        <v>4201.0050000000001</v>
      </c>
      <c r="P254" s="9">
        <v>4889.6130000000003</v>
      </c>
      <c r="Q254" s="9">
        <v>2941.9879999999998</v>
      </c>
      <c r="R254" s="9">
        <v>4542.5209999999997</v>
      </c>
      <c r="S254" s="9">
        <v>16518.174999999999</v>
      </c>
      <c r="T254" s="9">
        <v>38606.673000000003</v>
      </c>
      <c r="U254" s="9">
        <v>11801.334000000001</v>
      </c>
      <c r="V254" s="9">
        <v>5252.3029999999999</v>
      </c>
      <c r="W254" s="9">
        <v>4053.826</v>
      </c>
      <c r="X254" s="9">
        <v>4377.6809999999996</v>
      </c>
      <c r="Y254" s="9">
        <v>4985.5619999999999</v>
      </c>
      <c r="Z254" s="9">
        <v>2980.127</v>
      </c>
      <c r="AA254" s="9">
        <v>9870.7119999999995</v>
      </c>
      <c r="AB254" s="9">
        <v>6710.2529999999997</v>
      </c>
      <c r="AC254" s="9">
        <v>50031.798000000003</v>
      </c>
      <c r="AD254" s="9">
        <v>4598.8379999999997</v>
      </c>
      <c r="AE254" s="9">
        <v>723.43899999999996</v>
      </c>
      <c r="AF254" s="9">
        <v>1984.2370000000001</v>
      </c>
      <c r="AG254" s="9">
        <v>1238.5619999999999</v>
      </c>
      <c r="AH254" s="9">
        <v>1515.4469999999999</v>
      </c>
      <c r="AI254" s="9">
        <v>1964.942</v>
      </c>
      <c r="AJ254" s="9">
        <v>2041.153</v>
      </c>
      <c r="AK254" s="9">
        <v>2228.6030000000001</v>
      </c>
      <c r="AL254" s="9">
        <v>16295.221</v>
      </c>
      <c r="AM254" s="9">
        <v>615.25300000000004</v>
      </c>
      <c r="AN254" s="9">
        <v>298.04300000000001</v>
      </c>
      <c r="AO254" s="9">
        <v>2433.9349999999999</v>
      </c>
      <c r="AP254" s="9">
        <v>3005.2750000000001</v>
      </c>
      <c r="AQ254" s="9">
        <v>5451.5839999999998</v>
      </c>
      <c r="AR254" s="9">
        <v>2730.4520000000002</v>
      </c>
      <c r="AS254" s="9">
        <v>3911.5940000000001</v>
      </c>
      <c r="AT254" s="9">
        <v>2474.951</v>
      </c>
      <c r="AU254" s="9">
        <v>20921.087</v>
      </c>
      <c r="AV254" s="9">
        <v>5066.28</v>
      </c>
      <c r="AW254" s="9">
        <v>3695.8009999999999</v>
      </c>
      <c r="AX254" s="9">
        <v>11427.749</v>
      </c>
      <c r="AY254" s="9">
        <v>9472.5310000000009</v>
      </c>
      <c r="AZ254" s="9">
        <v>19144.378000000001</v>
      </c>
      <c r="BA254" s="9">
        <v>42137.212</v>
      </c>
      <c r="BB254" s="9">
        <v>19875.708999999999</v>
      </c>
      <c r="BC254" s="9">
        <v>21443.017</v>
      </c>
      <c r="BD254" s="11">
        <v>132262.677</v>
      </c>
    </row>
    <row r="255" spans="1:56" s="1" customFormat="1" ht="14.5" customHeight="1">
      <c r="A255" s="84"/>
      <c r="B255" s="15" t="s">
        <v>123</v>
      </c>
      <c r="C255" s="16">
        <v>198265.20600000001</v>
      </c>
      <c r="D255" s="16">
        <v>66608.278999999995</v>
      </c>
      <c r="E255" s="16">
        <v>237889.679</v>
      </c>
      <c r="F255" s="16">
        <v>233764.06099999999</v>
      </c>
      <c r="G255" s="16">
        <v>328934.77100000001</v>
      </c>
      <c r="H255" s="16">
        <v>668006.65300000005</v>
      </c>
      <c r="I255" s="16">
        <v>269531.13799999998</v>
      </c>
      <c r="J255" s="16">
        <v>561450.93000000005</v>
      </c>
      <c r="K255" s="16">
        <v>2564450.7170000002</v>
      </c>
      <c r="L255" s="16">
        <v>32518.631000000001</v>
      </c>
      <c r="M255" s="16">
        <v>17303.208999999999</v>
      </c>
      <c r="N255" s="16">
        <v>40143.981</v>
      </c>
      <c r="O255" s="16">
        <v>44482.364999999998</v>
      </c>
      <c r="P255" s="16">
        <v>76569.942999999999</v>
      </c>
      <c r="Q255" s="16">
        <v>92752.607999999993</v>
      </c>
      <c r="R255" s="16">
        <v>62799.750999999997</v>
      </c>
      <c r="S255" s="16">
        <v>113839.205</v>
      </c>
      <c r="T255" s="16">
        <v>480409.69300000003</v>
      </c>
      <c r="U255" s="16">
        <v>181576.15400000001</v>
      </c>
      <c r="V255" s="16">
        <v>31505.893</v>
      </c>
      <c r="W255" s="16">
        <v>62675.696000000004</v>
      </c>
      <c r="X255" s="16">
        <v>52848.940999999999</v>
      </c>
      <c r="Y255" s="16">
        <v>72804.282000000007</v>
      </c>
      <c r="Z255" s="16">
        <v>143506.22700000001</v>
      </c>
      <c r="AA255" s="16">
        <v>72287.932000000001</v>
      </c>
      <c r="AB255" s="16">
        <v>237830.11300000001</v>
      </c>
      <c r="AC255" s="16">
        <v>855035.23800000001</v>
      </c>
      <c r="AD255" s="16">
        <v>53500.978000000003</v>
      </c>
      <c r="AE255" s="16">
        <v>16645.559000000001</v>
      </c>
      <c r="AF255" s="16">
        <v>40733.536999999997</v>
      </c>
      <c r="AG255" s="16">
        <v>34695.991999999998</v>
      </c>
      <c r="AH255" s="16">
        <v>42829.017</v>
      </c>
      <c r="AI255" s="16">
        <v>41327.682000000001</v>
      </c>
      <c r="AJ255" s="16">
        <v>33267.173000000003</v>
      </c>
      <c r="AK255" s="16">
        <v>28092.902999999998</v>
      </c>
      <c r="AL255" s="16">
        <v>291092.84100000001</v>
      </c>
      <c r="AM255" s="16">
        <v>25358.503000000001</v>
      </c>
      <c r="AN255" s="16">
        <v>22358.402999999998</v>
      </c>
      <c r="AO255" s="16">
        <v>34857.425000000003</v>
      </c>
      <c r="AP255" s="16">
        <v>24296.294999999998</v>
      </c>
      <c r="AQ255" s="16">
        <v>50175.694000000003</v>
      </c>
      <c r="AR255" s="16">
        <v>75339.952000000005</v>
      </c>
      <c r="AS255" s="16">
        <v>31009.374</v>
      </c>
      <c r="AT255" s="16">
        <v>27385.901000000002</v>
      </c>
      <c r="AU255" s="16">
        <v>290781.54700000002</v>
      </c>
      <c r="AV255" s="16">
        <v>94397.21</v>
      </c>
      <c r="AW255" s="16">
        <v>64782.760999999999</v>
      </c>
      <c r="AX255" s="16">
        <v>167997.12899999999</v>
      </c>
      <c r="AY255" s="16">
        <v>158251.12100000001</v>
      </c>
      <c r="AZ255" s="16">
        <v>236396.258</v>
      </c>
      <c r="BA255" s="16">
        <v>749918.51199999999</v>
      </c>
      <c r="BB255" s="16">
        <v>284882.36900000001</v>
      </c>
      <c r="BC255" s="16">
        <v>460986.29700000002</v>
      </c>
      <c r="BD255" s="17">
        <v>2217611.6570000001</v>
      </c>
    </row>
    <row r="256" spans="1:56" s="1" customFormat="1" ht="20.149999999999999" customHeight="1">
      <c r="A256" s="84"/>
      <c r="B256" s="8" t="s">
        <v>124</v>
      </c>
      <c r="C256" s="9">
        <v>21.6</v>
      </c>
      <c r="D256" s="9">
        <v>2.57</v>
      </c>
      <c r="E256" s="9">
        <v>18.510000000000002</v>
      </c>
      <c r="F256" s="9">
        <v>16.63</v>
      </c>
      <c r="G256" s="9">
        <v>34.78</v>
      </c>
      <c r="H256" s="9">
        <v>42.29</v>
      </c>
      <c r="I256" s="9">
        <v>0.01</v>
      </c>
      <c r="J256" s="9">
        <v>0.01</v>
      </c>
      <c r="K256" s="9">
        <v>136.4</v>
      </c>
      <c r="L256" s="10" t="s">
        <v>80</v>
      </c>
      <c r="M256" s="10" t="s">
        <v>80</v>
      </c>
      <c r="N256" s="10" t="s">
        <v>80</v>
      </c>
      <c r="O256" s="10" t="s">
        <v>80</v>
      </c>
      <c r="P256" s="10" t="s">
        <v>80</v>
      </c>
      <c r="Q256" s="10" t="s">
        <v>80</v>
      </c>
      <c r="R256" s="10" t="s">
        <v>80</v>
      </c>
      <c r="S256" s="10" t="s">
        <v>80</v>
      </c>
      <c r="T256" s="10" t="s">
        <v>80</v>
      </c>
      <c r="U256" s="9">
        <v>4.97</v>
      </c>
      <c r="V256" s="9">
        <v>4.8899999999999997</v>
      </c>
      <c r="W256" s="10" t="s">
        <v>80</v>
      </c>
      <c r="X256" s="10" t="s">
        <v>80</v>
      </c>
      <c r="Y256" s="9">
        <v>4.76</v>
      </c>
      <c r="Z256" s="9">
        <v>4.9800000000000004</v>
      </c>
      <c r="AA256" s="10" t="s">
        <v>80</v>
      </c>
      <c r="AB256" s="9">
        <v>21.98</v>
      </c>
      <c r="AC256" s="9">
        <v>41.58</v>
      </c>
      <c r="AD256" s="9">
        <v>2.89</v>
      </c>
      <c r="AE256" s="9">
        <v>7.06</v>
      </c>
      <c r="AF256" s="9">
        <v>16.82</v>
      </c>
      <c r="AG256" s="9">
        <v>41.46</v>
      </c>
      <c r="AH256" s="9">
        <v>37.479999999999997</v>
      </c>
      <c r="AI256" s="9">
        <v>16.55</v>
      </c>
      <c r="AJ256" s="10" t="s">
        <v>80</v>
      </c>
      <c r="AK256" s="10" t="s">
        <v>80</v>
      </c>
      <c r="AL256" s="9">
        <v>122.26</v>
      </c>
      <c r="AM256" s="9">
        <v>3.52</v>
      </c>
      <c r="AN256" s="9">
        <v>2.5499999999999998</v>
      </c>
      <c r="AO256" s="9">
        <v>11.28</v>
      </c>
      <c r="AP256" s="9">
        <v>16.37</v>
      </c>
      <c r="AQ256" s="9">
        <v>33.65</v>
      </c>
      <c r="AR256" s="9">
        <v>39.17</v>
      </c>
      <c r="AS256" s="10" t="s">
        <v>80</v>
      </c>
      <c r="AT256" s="10" t="s">
        <v>80</v>
      </c>
      <c r="AU256" s="9">
        <v>106.54</v>
      </c>
      <c r="AV256" s="9">
        <v>2.74</v>
      </c>
      <c r="AW256" s="9">
        <v>9.48</v>
      </c>
      <c r="AX256" s="9">
        <v>25.72</v>
      </c>
      <c r="AY256" s="9">
        <v>23.23</v>
      </c>
      <c r="AZ256" s="9">
        <v>1.9</v>
      </c>
      <c r="BA256" s="9">
        <v>0.22</v>
      </c>
      <c r="BB256" s="9">
        <v>0.22</v>
      </c>
      <c r="BC256" s="9">
        <v>0.23</v>
      </c>
      <c r="BD256" s="11">
        <v>63.74</v>
      </c>
    </row>
    <row r="257" spans="1:56" s="1" customFormat="1" ht="20.149999999999999" customHeight="1">
      <c r="A257" s="84"/>
      <c r="B257" s="8" t="s">
        <v>125</v>
      </c>
      <c r="C257" s="12">
        <v>130.08670000000001</v>
      </c>
      <c r="D257" s="12">
        <v>402.19720000000001</v>
      </c>
      <c r="E257" s="12">
        <v>1242.1409000000001</v>
      </c>
      <c r="F257" s="12">
        <v>147.01310000000001</v>
      </c>
      <c r="G257" s="12">
        <v>299.79570000000001</v>
      </c>
      <c r="H257" s="12">
        <v>601.91759999999999</v>
      </c>
      <c r="I257" s="12">
        <v>14.2682</v>
      </c>
      <c r="J257" s="13" t="s">
        <v>80</v>
      </c>
      <c r="K257" s="12">
        <v>2837.4194000000002</v>
      </c>
      <c r="L257" s="12">
        <v>3</v>
      </c>
      <c r="M257" s="13" t="s">
        <v>80</v>
      </c>
      <c r="N257" s="12">
        <v>129.69999999999999</v>
      </c>
      <c r="O257" s="13" t="s">
        <v>80</v>
      </c>
      <c r="P257" s="12">
        <v>33</v>
      </c>
      <c r="Q257" s="13" t="s">
        <v>80</v>
      </c>
      <c r="R257" s="13" t="s">
        <v>80</v>
      </c>
      <c r="S257" s="13" t="s">
        <v>80</v>
      </c>
      <c r="T257" s="12">
        <v>165.7</v>
      </c>
      <c r="U257" s="12">
        <v>252.04150000000001</v>
      </c>
      <c r="V257" s="12">
        <v>60.026499999999999</v>
      </c>
      <c r="W257" s="12">
        <v>184.10310000000001</v>
      </c>
      <c r="X257" s="12">
        <v>23.273800000000001</v>
      </c>
      <c r="Y257" s="12">
        <v>51.741999999999997</v>
      </c>
      <c r="Z257" s="12">
        <v>89.465199999999996</v>
      </c>
      <c r="AA257" s="12">
        <v>2.1515</v>
      </c>
      <c r="AB257" s="12">
        <v>22.1374</v>
      </c>
      <c r="AC257" s="12">
        <v>684.94100000000003</v>
      </c>
      <c r="AD257" s="12">
        <v>214.21469999999999</v>
      </c>
      <c r="AE257" s="12">
        <v>48.9407</v>
      </c>
      <c r="AF257" s="12">
        <v>89.884100000000004</v>
      </c>
      <c r="AG257" s="12">
        <v>143.328</v>
      </c>
      <c r="AH257" s="13" t="s">
        <v>80</v>
      </c>
      <c r="AI257" s="13" t="s">
        <v>80</v>
      </c>
      <c r="AJ257" s="13" t="s">
        <v>80</v>
      </c>
      <c r="AK257" s="13" t="s">
        <v>80</v>
      </c>
      <c r="AL257" s="12">
        <v>496.36750000000001</v>
      </c>
      <c r="AM257" s="12">
        <v>9.9323999999999995</v>
      </c>
      <c r="AN257" s="12">
        <v>1.5872999999999999</v>
      </c>
      <c r="AO257" s="12">
        <v>137.76750000000001</v>
      </c>
      <c r="AP257" s="12">
        <v>25.066400000000002</v>
      </c>
      <c r="AQ257" s="12">
        <v>89.594399999999993</v>
      </c>
      <c r="AR257" s="12">
        <v>134.68950000000001</v>
      </c>
      <c r="AS257" s="12">
        <v>10.775499999999999</v>
      </c>
      <c r="AT257" s="12">
        <v>0.315</v>
      </c>
      <c r="AU257" s="12">
        <v>409.72800000000001</v>
      </c>
      <c r="AV257" s="12">
        <v>925.25930000000005</v>
      </c>
      <c r="AW257" s="12">
        <v>64.053600000000003</v>
      </c>
      <c r="AX257" s="12">
        <v>279.89499999999998</v>
      </c>
      <c r="AY257" s="12">
        <v>198.0256</v>
      </c>
      <c r="AZ257" s="12">
        <v>120.52</v>
      </c>
      <c r="BA257" s="12">
        <v>576.19780000000003</v>
      </c>
      <c r="BB257" s="12">
        <v>139.29040000000001</v>
      </c>
      <c r="BC257" s="12">
        <v>7.5720999999999998</v>
      </c>
      <c r="BD257" s="14">
        <v>2310.8137999999999</v>
      </c>
    </row>
    <row r="258" spans="1:56" s="1" customFormat="1" ht="20.149999999999999" customHeight="1">
      <c r="A258" s="84"/>
      <c r="B258" s="8" t="s">
        <v>126</v>
      </c>
      <c r="C258" s="9">
        <v>85.382400000000004</v>
      </c>
      <c r="D258" s="9">
        <v>142.48939999999999</v>
      </c>
      <c r="E258" s="9">
        <v>617.63379999999995</v>
      </c>
      <c r="F258" s="9">
        <v>515.90830000000005</v>
      </c>
      <c r="G258" s="9">
        <v>66.778300000000002</v>
      </c>
      <c r="H258" s="9">
        <v>1</v>
      </c>
      <c r="I258" s="10" t="s">
        <v>80</v>
      </c>
      <c r="J258" s="10" t="s">
        <v>80</v>
      </c>
      <c r="K258" s="9">
        <v>1429.1922</v>
      </c>
      <c r="L258" s="9">
        <v>23.279199999999999</v>
      </c>
      <c r="M258" s="10" t="s">
        <v>80</v>
      </c>
      <c r="N258" s="9">
        <v>100</v>
      </c>
      <c r="O258" s="9">
        <v>100</v>
      </c>
      <c r="P258" s="9">
        <v>286.09789999999998</v>
      </c>
      <c r="Q258" s="10" t="s">
        <v>80</v>
      </c>
      <c r="R258" s="10" t="s">
        <v>80</v>
      </c>
      <c r="S258" s="9">
        <v>455</v>
      </c>
      <c r="T258" s="9">
        <v>964.37710000000004</v>
      </c>
      <c r="U258" s="9">
        <v>1193.6231</v>
      </c>
      <c r="V258" s="9">
        <v>54.383400000000002</v>
      </c>
      <c r="W258" s="9">
        <v>118.4524</v>
      </c>
      <c r="X258" s="9">
        <v>82.651600000000002</v>
      </c>
      <c r="Y258" s="9">
        <v>72.343299999999999</v>
      </c>
      <c r="Z258" s="9">
        <v>29.422899999999998</v>
      </c>
      <c r="AA258" s="10" t="s">
        <v>80</v>
      </c>
      <c r="AB258" s="9">
        <v>76.907300000000006</v>
      </c>
      <c r="AC258" s="9">
        <v>1627.7840000000001</v>
      </c>
      <c r="AD258" s="10" t="s">
        <v>80</v>
      </c>
      <c r="AE258" s="9">
        <v>0.06</v>
      </c>
      <c r="AF258" s="9">
        <v>2.0000000000000001E-4</v>
      </c>
      <c r="AG258" s="10" t="s">
        <v>80</v>
      </c>
      <c r="AH258" s="10" t="s">
        <v>80</v>
      </c>
      <c r="AI258" s="10" t="s">
        <v>80</v>
      </c>
      <c r="AJ258" s="10" t="s">
        <v>80</v>
      </c>
      <c r="AK258" s="10" t="s">
        <v>80</v>
      </c>
      <c r="AL258" s="9">
        <v>6.0199999999999997E-2</v>
      </c>
      <c r="AM258" s="9">
        <v>226.21209999999999</v>
      </c>
      <c r="AN258" s="9">
        <v>322.51850000000002</v>
      </c>
      <c r="AO258" s="9">
        <v>518.24400000000003</v>
      </c>
      <c r="AP258" s="10" t="s">
        <v>80</v>
      </c>
      <c r="AQ258" s="9">
        <v>43.925600000000003</v>
      </c>
      <c r="AR258" s="10" t="s">
        <v>80</v>
      </c>
      <c r="AS258" s="10" t="s">
        <v>80</v>
      </c>
      <c r="AT258" s="9">
        <v>455</v>
      </c>
      <c r="AU258" s="9">
        <v>1565.9002</v>
      </c>
      <c r="AV258" s="9">
        <v>1380.1639</v>
      </c>
      <c r="AW258" s="9">
        <v>1392.5966000000001</v>
      </c>
      <c r="AX258" s="9">
        <v>372.98050000000001</v>
      </c>
      <c r="AY258" s="9">
        <v>123.17010000000001</v>
      </c>
      <c r="AZ258" s="9">
        <v>78.103800000000007</v>
      </c>
      <c r="BA258" s="9">
        <v>197.01990000000001</v>
      </c>
      <c r="BB258" s="9">
        <v>19.922000000000001</v>
      </c>
      <c r="BC258" s="10" t="s">
        <v>80</v>
      </c>
      <c r="BD258" s="11">
        <v>3563.9567999999999</v>
      </c>
    </row>
    <row r="259" spans="1:56" s="1" customFormat="1" ht="20.149999999999999" customHeight="1">
      <c r="A259" s="84"/>
      <c r="B259" s="8" t="s">
        <v>127</v>
      </c>
      <c r="C259" s="12">
        <v>582.12090000000001</v>
      </c>
      <c r="D259" s="12">
        <v>545.94719999999995</v>
      </c>
      <c r="E259" s="12">
        <v>1129.7307000000001</v>
      </c>
      <c r="F259" s="12">
        <v>281.1026</v>
      </c>
      <c r="G259" s="12">
        <v>167.3776</v>
      </c>
      <c r="H259" s="12">
        <v>137.04300000000001</v>
      </c>
      <c r="I259" s="12">
        <v>5.8500000000000003E-2</v>
      </c>
      <c r="J259" s="12">
        <v>0.121</v>
      </c>
      <c r="K259" s="12">
        <v>2843.5014999999999</v>
      </c>
      <c r="L259" s="12">
        <v>114.4713</v>
      </c>
      <c r="M259" s="13" t="s">
        <v>80</v>
      </c>
      <c r="N259" s="13" t="s">
        <v>80</v>
      </c>
      <c r="O259" s="13" t="s">
        <v>80</v>
      </c>
      <c r="P259" s="13" t="s">
        <v>80</v>
      </c>
      <c r="Q259" s="13" t="s">
        <v>80</v>
      </c>
      <c r="R259" s="13" t="s">
        <v>80</v>
      </c>
      <c r="S259" s="13" t="s">
        <v>80</v>
      </c>
      <c r="T259" s="12">
        <v>114.4713</v>
      </c>
      <c r="U259" s="12">
        <v>1130.8323</v>
      </c>
      <c r="V259" s="12">
        <v>105.76260000000001</v>
      </c>
      <c r="W259" s="12">
        <v>230.11420000000001</v>
      </c>
      <c r="X259" s="12">
        <v>62.709200000000003</v>
      </c>
      <c r="Y259" s="12">
        <v>39.776800000000001</v>
      </c>
      <c r="Z259" s="12">
        <v>25.3413</v>
      </c>
      <c r="AA259" s="12">
        <v>0.94059999999999999</v>
      </c>
      <c r="AB259" s="12">
        <v>3.8199999999999998E-2</v>
      </c>
      <c r="AC259" s="12">
        <v>1595.5152</v>
      </c>
      <c r="AD259" s="12">
        <v>33.242100000000001</v>
      </c>
      <c r="AE259" s="12">
        <v>5.4607999999999999</v>
      </c>
      <c r="AF259" s="12">
        <v>21.211500000000001</v>
      </c>
      <c r="AG259" s="12">
        <v>72.360699999999994</v>
      </c>
      <c r="AH259" s="12">
        <v>8.7978000000000005</v>
      </c>
      <c r="AI259" s="12">
        <v>35.191200000000002</v>
      </c>
      <c r="AJ259" s="12">
        <v>2.9498000000000002</v>
      </c>
      <c r="AK259" s="12">
        <v>19.454999999999998</v>
      </c>
      <c r="AL259" s="12">
        <v>198.66890000000001</v>
      </c>
      <c r="AM259" s="12">
        <v>127.68</v>
      </c>
      <c r="AN259" s="12">
        <v>0.11310000000000001</v>
      </c>
      <c r="AO259" s="12">
        <v>0.29170000000000001</v>
      </c>
      <c r="AP259" s="13" t="s">
        <v>80</v>
      </c>
      <c r="AQ259" s="13" t="s">
        <v>80</v>
      </c>
      <c r="AR259" s="12">
        <v>8.8354999999999997</v>
      </c>
      <c r="AS259" s="13" t="s">
        <v>80</v>
      </c>
      <c r="AT259" s="12">
        <v>0.161</v>
      </c>
      <c r="AU259" s="12">
        <v>137.0813</v>
      </c>
      <c r="AV259" s="12">
        <v>681.40359999999998</v>
      </c>
      <c r="AW259" s="12">
        <v>288.12200000000001</v>
      </c>
      <c r="AX259" s="12">
        <v>288.90480000000002</v>
      </c>
      <c r="AY259" s="12">
        <v>494.1155</v>
      </c>
      <c r="AZ259" s="12">
        <v>28.4315</v>
      </c>
      <c r="BA259" s="12">
        <v>126.91379999999999</v>
      </c>
      <c r="BB259" s="12">
        <v>30.626300000000001</v>
      </c>
      <c r="BC259" s="13" t="s">
        <v>80</v>
      </c>
      <c r="BD259" s="14">
        <v>1938.5174999999999</v>
      </c>
    </row>
    <row r="260" spans="1:56" s="1" customFormat="1" ht="20.149999999999999" customHeight="1">
      <c r="A260" s="84"/>
      <c r="B260" s="8" t="s">
        <v>128</v>
      </c>
      <c r="C260" s="9">
        <v>5785</v>
      </c>
      <c r="D260" s="9">
        <v>1030</v>
      </c>
      <c r="E260" s="9">
        <v>1063</v>
      </c>
      <c r="F260" s="9">
        <v>1487</v>
      </c>
      <c r="G260" s="9">
        <v>2744</v>
      </c>
      <c r="H260" s="9">
        <v>7043</v>
      </c>
      <c r="I260" s="9">
        <v>3</v>
      </c>
      <c r="J260" s="9">
        <v>1</v>
      </c>
      <c r="K260" s="9">
        <v>19156</v>
      </c>
      <c r="L260" s="9">
        <v>205</v>
      </c>
      <c r="M260" s="9">
        <v>110</v>
      </c>
      <c r="N260" s="9">
        <v>979</v>
      </c>
      <c r="O260" s="10" t="s">
        <v>80</v>
      </c>
      <c r="P260" s="10" t="s">
        <v>80</v>
      </c>
      <c r="Q260" s="10" t="s">
        <v>80</v>
      </c>
      <c r="R260" s="10" t="s">
        <v>80</v>
      </c>
      <c r="S260" s="10" t="s">
        <v>80</v>
      </c>
      <c r="T260" s="9">
        <v>1294</v>
      </c>
      <c r="U260" s="9">
        <v>3315</v>
      </c>
      <c r="V260" s="9">
        <v>1191</v>
      </c>
      <c r="W260" s="9">
        <v>659</v>
      </c>
      <c r="X260" s="9">
        <v>255</v>
      </c>
      <c r="Y260" s="9">
        <v>647</v>
      </c>
      <c r="Z260" s="9">
        <v>1210</v>
      </c>
      <c r="AA260" s="9">
        <v>340</v>
      </c>
      <c r="AB260" s="10" t="s">
        <v>80</v>
      </c>
      <c r="AC260" s="9">
        <v>7617</v>
      </c>
      <c r="AD260" s="9">
        <v>680</v>
      </c>
      <c r="AE260" s="9">
        <v>140</v>
      </c>
      <c r="AF260" s="9">
        <v>1888</v>
      </c>
      <c r="AG260" s="9">
        <v>993</v>
      </c>
      <c r="AH260" s="9">
        <v>9</v>
      </c>
      <c r="AI260" s="10" t="s">
        <v>80</v>
      </c>
      <c r="AJ260" s="10" t="s">
        <v>80</v>
      </c>
      <c r="AK260" s="9">
        <v>126</v>
      </c>
      <c r="AL260" s="9">
        <v>3836</v>
      </c>
      <c r="AM260" s="9">
        <v>164</v>
      </c>
      <c r="AN260" s="9">
        <v>110</v>
      </c>
      <c r="AO260" s="9">
        <v>1042</v>
      </c>
      <c r="AP260" s="10" t="s">
        <v>80</v>
      </c>
      <c r="AQ260" s="10" t="s">
        <v>80</v>
      </c>
      <c r="AR260" s="9">
        <v>1318</v>
      </c>
      <c r="AS260" s="10" t="s">
        <v>80</v>
      </c>
      <c r="AT260" s="10" t="s">
        <v>80</v>
      </c>
      <c r="AU260" s="9">
        <v>2634</v>
      </c>
      <c r="AV260" s="9">
        <v>2475</v>
      </c>
      <c r="AW260" s="9">
        <v>1778</v>
      </c>
      <c r="AX260" s="9">
        <v>4052</v>
      </c>
      <c r="AY260" s="9">
        <v>1832</v>
      </c>
      <c r="AZ260" s="9">
        <v>1505</v>
      </c>
      <c r="BA260" s="9">
        <v>1918</v>
      </c>
      <c r="BB260" s="9">
        <v>90</v>
      </c>
      <c r="BC260" s="10" t="s">
        <v>80</v>
      </c>
      <c r="BD260" s="11">
        <v>13650</v>
      </c>
    </row>
    <row r="261" spans="1:56" s="1" customFormat="1" ht="20.149999999999999" customHeight="1">
      <c r="A261" s="84"/>
      <c r="B261" s="8" t="s">
        <v>129</v>
      </c>
      <c r="C261" s="12">
        <v>120.14</v>
      </c>
      <c r="D261" s="12">
        <v>28.2</v>
      </c>
      <c r="E261" s="12">
        <v>105.66</v>
      </c>
      <c r="F261" s="12">
        <v>144.46</v>
      </c>
      <c r="G261" s="12">
        <v>335.33</v>
      </c>
      <c r="H261" s="12">
        <v>694.87</v>
      </c>
      <c r="I261" s="12">
        <v>44.78</v>
      </c>
      <c r="J261" s="13" t="s">
        <v>80</v>
      </c>
      <c r="K261" s="12">
        <v>1473.44</v>
      </c>
      <c r="L261" s="13" t="s">
        <v>80</v>
      </c>
      <c r="M261" s="13" t="s">
        <v>80</v>
      </c>
      <c r="N261" s="13" t="s">
        <v>80</v>
      </c>
      <c r="O261" s="12">
        <v>50</v>
      </c>
      <c r="P261" s="13" t="s">
        <v>80</v>
      </c>
      <c r="Q261" s="13" t="s">
        <v>80</v>
      </c>
      <c r="R261" s="13" t="s">
        <v>80</v>
      </c>
      <c r="S261" s="13" t="s">
        <v>80</v>
      </c>
      <c r="T261" s="12">
        <v>50</v>
      </c>
      <c r="U261" s="12">
        <v>74.23</v>
      </c>
      <c r="V261" s="12">
        <v>34</v>
      </c>
      <c r="W261" s="12">
        <v>35.04</v>
      </c>
      <c r="X261" s="12">
        <v>40.22</v>
      </c>
      <c r="Y261" s="12">
        <v>76.42</v>
      </c>
      <c r="Z261" s="12">
        <v>100.6</v>
      </c>
      <c r="AA261" s="12">
        <v>6.4</v>
      </c>
      <c r="AB261" s="12">
        <v>15.13</v>
      </c>
      <c r="AC261" s="12">
        <v>382.04</v>
      </c>
      <c r="AD261" s="12">
        <v>223.83</v>
      </c>
      <c r="AE261" s="12">
        <v>13.57</v>
      </c>
      <c r="AF261" s="12">
        <v>23.83</v>
      </c>
      <c r="AG261" s="12">
        <v>10.37</v>
      </c>
      <c r="AH261" s="12">
        <v>22.03</v>
      </c>
      <c r="AI261" s="12">
        <v>133.13999999999999</v>
      </c>
      <c r="AJ261" s="13" t="s">
        <v>80</v>
      </c>
      <c r="AK261" s="12">
        <v>12.65</v>
      </c>
      <c r="AL261" s="12">
        <v>439.42</v>
      </c>
      <c r="AM261" s="12">
        <v>21.53</v>
      </c>
      <c r="AN261" s="12">
        <v>2.58</v>
      </c>
      <c r="AO261" s="12">
        <v>13.62</v>
      </c>
      <c r="AP261" s="12">
        <v>21.49</v>
      </c>
      <c r="AQ261" s="12">
        <v>56.12</v>
      </c>
      <c r="AR261" s="12">
        <v>115</v>
      </c>
      <c r="AS261" s="12">
        <v>3.3</v>
      </c>
      <c r="AT261" s="13" t="s">
        <v>80</v>
      </c>
      <c r="AU261" s="12">
        <v>233.64</v>
      </c>
      <c r="AV261" s="12">
        <v>4.5</v>
      </c>
      <c r="AW261" s="12">
        <v>25.76</v>
      </c>
      <c r="AX261" s="12">
        <v>162.41999999999999</v>
      </c>
      <c r="AY261" s="12">
        <v>114.89</v>
      </c>
      <c r="AZ261" s="12">
        <v>82.37</v>
      </c>
      <c r="BA261" s="12">
        <v>705.57</v>
      </c>
      <c r="BB261" s="12">
        <v>50.14</v>
      </c>
      <c r="BC261" s="12">
        <v>11.36</v>
      </c>
      <c r="BD261" s="14">
        <v>1157.01</v>
      </c>
    </row>
    <row r="262" spans="1:56" s="1" customFormat="1" ht="20.149999999999999" customHeight="1">
      <c r="A262" s="84"/>
      <c r="B262" s="8" t="s">
        <v>130</v>
      </c>
      <c r="C262" s="9">
        <v>20.62</v>
      </c>
      <c r="D262" s="9">
        <v>7.2</v>
      </c>
      <c r="E262" s="9">
        <v>14.89</v>
      </c>
      <c r="F262" s="9">
        <v>18.2</v>
      </c>
      <c r="G262" s="9">
        <v>14.38</v>
      </c>
      <c r="H262" s="9">
        <v>89.26</v>
      </c>
      <c r="I262" s="9">
        <v>33.74</v>
      </c>
      <c r="J262" s="9">
        <v>0.12</v>
      </c>
      <c r="K262" s="9">
        <v>198.41</v>
      </c>
      <c r="L262" s="9">
        <v>2.5</v>
      </c>
      <c r="M262" s="10" t="s">
        <v>80</v>
      </c>
      <c r="N262" s="10" t="s">
        <v>80</v>
      </c>
      <c r="O262" s="10" t="s">
        <v>80</v>
      </c>
      <c r="P262" s="10" t="s">
        <v>80</v>
      </c>
      <c r="Q262" s="10" t="s">
        <v>80</v>
      </c>
      <c r="R262" s="10" t="s">
        <v>80</v>
      </c>
      <c r="S262" s="10" t="s">
        <v>80</v>
      </c>
      <c r="T262" s="9">
        <v>2.5</v>
      </c>
      <c r="U262" s="10" t="s">
        <v>80</v>
      </c>
      <c r="V262" s="10" t="s">
        <v>80</v>
      </c>
      <c r="W262" s="9">
        <v>9.76</v>
      </c>
      <c r="X262" s="9">
        <v>1.55</v>
      </c>
      <c r="Y262" s="10" t="s">
        <v>80</v>
      </c>
      <c r="Z262" s="9">
        <v>14.97</v>
      </c>
      <c r="AA262" s="9">
        <v>10.41</v>
      </c>
      <c r="AB262" s="9">
        <v>36.79</v>
      </c>
      <c r="AC262" s="9">
        <v>73.48</v>
      </c>
      <c r="AD262" s="9">
        <v>9.73</v>
      </c>
      <c r="AE262" s="10" t="s">
        <v>80</v>
      </c>
      <c r="AF262" s="10" t="s">
        <v>80</v>
      </c>
      <c r="AG262" s="10" t="s">
        <v>80</v>
      </c>
      <c r="AH262" s="10" t="s">
        <v>80</v>
      </c>
      <c r="AI262" s="10" t="s">
        <v>80</v>
      </c>
      <c r="AJ262" s="10" t="s">
        <v>80</v>
      </c>
      <c r="AK262" s="9">
        <v>1.68</v>
      </c>
      <c r="AL262" s="9">
        <v>11.41</v>
      </c>
      <c r="AM262" s="10" t="s">
        <v>80</v>
      </c>
      <c r="AN262" s="10" t="s">
        <v>80</v>
      </c>
      <c r="AO262" s="10" t="s">
        <v>80</v>
      </c>
      <c r="AP262" s="10" t="s">
        <v>80</v>
      </c>
      <c r="AQ262" s="10" t="s">
        <v>80</v>
      </c>
      <c r="AR262" s="10" t="s">
        <v>80</v>
      </c>
      <c r="AS262" s="10" t="s">
        <v>80</v>
      </c>
      <c r="AT262" s="10" t="s">
        <v>80</v>
      </c>
      <c r="AU262" s="10" t="s">
        <v>80</v>
      </c>
      <c r="AV262" s="9">
        <v>4.5999999999999996</v>
      </c>
      <c r="AW262" s="9">
        <v>20.22</v>
      </c>
      <c r="AX262" s="9">
        <v>25.44</v>
      </c>
      <c r="AY262" s="9">
        <v>60.3</v>
      </c>
      <c r="AZ262" s="9">
        <v>25.02</v>
      </c>
      <c r="BA262" s="9">
        <v>84.32</v>
      </c>
      <c r="BB262" s="9">
        <v>13.68</v>
      </c>
      <c r="BC262" s="9">
        <v>62.64</v>
      </c>
      <c r="BD262" s="11">
        <v>296.22000000000003</v>
      </c>
    </row>
    <row r="263" spans="1:56" s="1" customFormat="1" ht="20.149999999999999" customHeight="1">
      <c r="A263" s="84"/>
      <c r="B263" s="8" t="s">
        <v>131</v>
      </c>
      <c r="C263" s="12">
        <v>1276.2375</v>
      </c>
      <c r="D263" s="12">
        <v>740.21770000000004</v>
      </c>
      <c r="E263" s="12">
        <v>987.99099999999999</v>
      </c>
      <c r="F263" s="12">
        <v>390.50990000000002</v>
      </c>
      <c r="G263" s="12">
        <v>239.00899999999999</v>
      </c>
      <c r="H263" s="12">
        <v>496.7106</v>
      </c>
      <c r="I263" s="12">
        <v>9.4565000000000001</v>
      </c>
      <c r="J263" s="13" t="s">
        <v>80</v>
      </c>
      <c r="K263" s="12">
        <v>4140.1322</v>
      </c>
      <c r="L263" s="12">
        <v>981.01250000000005</v>
      </c>
      <c r="M263" s="12">
        <v>653.43830000000003</v>
      </c>
      <c r="N263" s="12">
        <v>296.1909</v>
      </c>
      <c r="O263" s="12">
        <v>329.02629999999999</v>
      </c>
      <c r="P263" s="13" t="s">
        <v>80</v>
      </c>
      <c r="Q263" s="13" t="s">
        <v>80</v>
      </c>
      <c r="R263" s="13" t="s">
        <v>80</v>
      </c>
      <c r="S263" s="13" t="s">
        <v>80</v>
      </c>
      <c r="T263" s="12">
        <v>2259.6680000000001</v>
      </c>
      <c r="U263" s="12">
        <v>2551.6979000000001</v>
      </c>
      <c r="V263" s="12">
        <v>336.39100000000002</v>
      </c>
      <c r="W263" s="12">
        <v>281.02800000000002</v>
      </c>
      <c r="X263" s="12">
        <v>110.8605</v>
      </c>
      <c r="Y263" s="12">
        <v>35.253999999999998</v>
      </c>
      <c r="Z263" s="12">
        <v>64.691000000000003</v>
      </c>
      <c r="AA263" s="12">
        <v>2.7696999999999998</v>
      </c>
      <c r="AB263" s="12">
        <v>29.1554</v>
      </c>
      <c r="AC263" s="12">
        <v>3411.8474999999999</v>
      </c>
      <c r="AD263" s="12">
        <v>696.74770000000001</v>
      </c>
      <c r="AE263" s="12">
        <v>687.82029999999997</v>
      </c>
      <c r="AF263" s="12">
        <v>903.16639999999995</v>
      </c>
      <c r="AG263" s="12">
        <v>1209.7860000000001</v>
      </c>
      <c r="AH263" s="13" t="s">
        <v>80</v>
      </c>
      <c r="AI263" s="13" t="s">
        <v>80</v>
      </c>
      <c r="AJ263" s="13" t="s">
        <v>80</v>
      </c>
      <c r="AK263" s="13" t="s">
        <v>80</v>
      </c>
      <c r="AL263" s="12">
        <v>3497.5203999999999</v>
      </c>
      <c r="AM263" s="12">
        <v>847.53700000000003</v>
      </c>
      <c r="AN263" s="12">
        <v>661.02909999999997</v>
      </c>
      <c r="AO263" s="12">
        <v>313.39749999999998</v>
      </c>
      <c r="AP263" s="12">
        <v>342.69260000000003</v>
      </c>
      <c r="AQ263" s="12">
        <v>123.4045</v>
      </c>
      <c r="AR263" s="12">
        <v>297.29489999999998</v>
      </c>
      <c r="AS263" s="12">
        <v>5.6300000000000003E-2</v>
      </c>
      <c r="AT263" s="13" t="s">
        <v>80</v>
      </c>
      <c r="AU263" s="12">
        <v>2585.4119000000001</v>
      </c>
      <c r="AV263" s="12">
        <v>877.25480000000005</v>
      </c>
      <c r="AW263" s="12">
        <v>919.01250000000005</v>
      </c>
      <c r="AX263" s="12">
        <v>943.37279999999998</v>
      </c>
      <c r="AY263" s="12">
        <v>1274.9737</v>
      </c>
      <c r="AZ263" s="12">
        <v>0.72509999999999997</v>
      </c>
      <c r="BA263" s="12">
        <v>14.7599</v>
      </c>
      <c r="BB263" s="12">
        <v>3.15</v>
      </c>
      <c r="BC263" s="12">
        <v>39.740600000000001</v>
      </c>
      <c r="BD263" s="14">
        <v>4072.9893999999999</v>
      </c>
    </row>
    <row r="264" spans="1:56" s="1" customFormat="1" ht="20.149999999999999" customHeight="1">
      <c r="A264" s="84"/>
      <c r="B264" s="8" t="s">
        <v>132</v>
      </c>
      <c r="C264" s="9">
        <v>1766.4692</v>
      </c>
      <c r="D264" s="9">
        <v>1520.5979</v>
      </c>
      <c r="E264" s="9">
        <v>4130.2485999999999</v>
      </c>
      <c r="F264" s="9">
        <v>1357.0083</v>
      </c>
      <c r="G264" s="9">
        <v>1128.6222</v>
      </c>
      <c r="H264" s="9">
        <v>453.25650000000002</v>
      </c>
      <c r="I264" s="9">
        <v>175.35429999999999</v>
      </c>
      <c r="J264" s="9">
        <v>0.2218</v>
      </c>
      <c r="K264" s="9">
        <v>10531.7788</v>
      </c>
      <c r="L264" s="9">
        <v>1260.1777</v>
      </c>
      <c r="M264" s="10" t="s">
        <v>80</v>
      </c>
      <c r="N264" s="9">
        <v>745.77499999999998</v>
      </c>
      <c r="O264" s="9">
        <v>136</v>
      </c>
      <c r="P264" s="10" t="s">
        <v>80</v>
      </c>
      <c r="Q264" s="10" t="s">
        <v>80</v>
      </c>
      <c r="R264" s="10" t="s">
        <v>80</v>
      </c>
      <c r="S264" s="10" t="s">
        <v>80</v>
      </c>
      <c r="T264" s="9">
        <v>2141.9526999999998</v>
      </c>
      <c r="U264" s="9">
        <v>5537.2251999999999</v>
      </c>
      <c r="V264" s="9">
        <v>297.8571</v>
      </c>
      <c r="W264" s="9">
        <v>738.23009999999999</v>
      </c>
      <c r="X264" s="9">
        <v>368.88720000000001</v>
      </c>
      <c r="Y264" s="9">
        <v>355.75029999999998</v>
      </c>
      <c r="Z264" s="9">
        <v>582.96469999999999</v>
      </c>
      <c r="AA264" s="9">
        <v>33.318800000000003</v>
      </c>
      <c r="AB264" s="9">
        <v>14.062099999999999</v>
      </c>
      <c r="AC264" s="9">
        <v>7928.2955000000002</v>
      </c>
      <c r="AD264" s="9">
        <v>1514.4993999999999</v>
      </c>
      <c r="AE264" s="9">
        <v>269.43900000000002</v>
      </c>
      <c r="AF264" s="9">
        <v>642.56550000000004</v>
      </c>
      <c r="AG264" s="9">
        <v>440.63830000000002</v>
      </c>
      <c r="AH264" s="9">
        <v>56.504300000000001</v>
      </c>
      <c r="AI264" s="9">
        <v>83.445700000000002</v>
      </c>
      <c r="AJ264" s="10" t="s">
        <v>80</v>
      </c>
      <c r="AK264" s="10" t="s">
        <v>80</v>
      </c>
      <c r="AL264" s="9">
        <v>3007.0922</v>
      </c>
      <c r="AM264" s="9">
        <v>362.28359999999998</v>
      </c>
      <c r="AN264" s="9">
        <v>0.45600000000000002</v>
      </c>
      <c r="AO264" s="9">
        <v>799.30909999999994</v>
      </c>
      <c r="AP264" s="9">
        <v>2.4315000000000002</v>
      </c>
      <c r="AQ264" s="9">
        <v>44.906999999999996</v>
      </c>
      <c r="AR264" s="9">
        <v>33.6355</v>
      </c>
      <c r="AS264" s="9">
        <v>0.86250000000000004</v>
      </c>
      <c r="AT264" s="10" t="s">
        <v>80</v>
      </c>
      <c r="AU264" s="9">
        <v>1243.8851999999999</v>
      </c>
      <c r="AV264" s="9">
        <v>1027.0260000000001</v>
      </c>
      <c r="AW264" s="9">
        <v>1174.2876000000001</v>
      </c>
      <c r="AX264" s="9">
        <v>2381.1952999999999</v>
      </c>
      <c r="AY264" s="9">
        <v>2666.6167999999998</v>
      </c>
      <c r="AZ264" s="9">
        <v>2495.5661</v>
      </c>
      <c r="BA264" s="9">
        <v>1139.5482</v>
      </c>
      <c r="BB264" s="9">
        <v>95.207800000000006</v>
      </c>
      <c r="BC264" s="9">
        <v>8.7177000000000007</v>
      </c>
      <c r="BD264" s="11">
        <v>10988.165499999999</v>
      </c>
    </row>
    <row r="265" spans="1:56" s="1" customFormat="1" ht="20.149999999999999" customHeight="1">
      <c r="A265" s="84"/>
      <c r="B265" s="8" t="s">
        <v>133</v>
      </c>
      <c r="C265" s="12">
        <v>7319.48</v>
      </c>
      <c r="D265" s="12">
        <v>3742.54</v>
      </c>
      <c r="E265" s="12">
        <v>7697.35</v>
      </c>
      <c r="F265" s="12">
        <v>1456.51</v>
      </c>
      <c r="G265" s="12">
        <v>700.14</v>
      </c>
      <c r="H265" s="12">
        <v>2163.41</v>
      </c>
      <c r="I265" s="12">
        <v>0.19</v>
      </c>
      <c r="J265" s="13" t="s">
        <v>80</v>
      </c>
      <c r="K265" s="12">
        <v>23079.62</v>
      </c>
      <c r="L265" s="12">
        <v>3582.36</v>
      </c>
      <c r="M265" s="13" t="s">
        <v>80</v>
      </c>
      <c r="N265" s="13" t="s">
        <v>80</v>
      </c>
      <c r="O265" s="12">
        <v>112.17</v>
      </c>
      <c r="P265" s="12">
        <v>113.48</v>
      </c>
      <c r="Q265" s="12">
        <v>134.22</v>
      </c>
      <c r="R265" s="13" t="s">
        <v>80</v>
      </c>
      <c r="S265" s="12">
        <v>575.80999999999995</v>
      </c>
      <c r="T265" s="12">
        <v>4518.04</v>
      </c>
      <c r="U265" s="12">
        <v>2194.81</v>
      </c>
      <c r="V265" s="12">
        <v>1731.04</v>
      </c>
      <c r="W265" s="12">
        <v>2062.0700000000002</v>
      </c>
      <c r="X265" s="12">
        <v>210.87</v>
      </c>
      <c r="Y265" s="12">
        <v>1114.81</v>
      </c>
      <c r="Z265" s="12">
        <v>1175.1400000000001</v>
      </c>
      <c r="AA265" s="12">
        <v>1139.9000000000001</v>
      </c>
      <c r="AB265" s="12">
        <v>0.01</v>
      </c>
      <c r="AC265" s="12">
        <v>9628.65</v>
      </c>
      <c r="AD265" s="12">
        <v>3482.05</v>
      </c>
      <c r="AE265" s="12">
        <v>770.58</v>
      </c>
      <c r="AF265" s="12">
        <v>1106.7</v>
      </c>
      <c r="AG265" s="12">
        <v>1172.51</v>
      </c>
      <c r="AH265" s="12">
        <v>1146.77</v>
      </c>
      <c r="AI265" s="12">
        <v>330.05</v>
      </c>
      <c r="AJ265" s="12">
        <v>10.17</v>
      </c>
      <c r="AK265" s="12">
        <v>0.26</v>
      </c>
      <c r="AL265" s="12">
        <v>8019.09</v>
      </c>
      <c r="AM265" s="12">
        <v>4483.24</v>
      </c>
      <c r="AN265" s="12">
        <v>5.15</v>
      </c>
      <c r="AO265" s="12">
        <v>0.19</v>
      </c>
      <c r="AP265" s="12">
        <v>140.52000000000001</v>
      </c>
      <c r="AQ265" s="12">
        <v>149.13</v>
      </c>
      <c r="AR265" s="12">
        <v>144.19999999999999</v>
      </c>
      <c r="AS265" s="12">
        <v>7.12</v>
      </c>
      <c r="AT265" s="12">
        <v>537.66999999999996</v>
      </c>
      <c r="AU265" s="12">
        <v>5467.22</v>
      </c>
      <c r="AV265" s="12">
        <v>2799.51</v>
      </c>
      <c r="AW265" s="12">
        <v>1383.15</v>
      </c>
      <c r="AX265" s="12">
        <v>2749.03</v>
      </c>
      <c r="AY265" s="12">
        <v>2770.51</v>
      </c>
      <c r="AZ265" s="12">
        <v>6558.66</v>
      </c>
      <c r="BA265" s="12">
        <v>1298.0899999999999</v>
      </c>
      <c r="BB265" s="12">
        <v>157.97</v>
      </c>
      <c r="BC265" s="12">
        <v>2.19</v>
      </c>
      <c r="BD265" s="14">
        <v>17719.11</v>
      </c>
    </row>
    <row r="266" spans="1:56" s="1" customFormat="1" ht="20.149999999999999" customHeight="1">
      <c r="A266" s="84"/>
      <c r="B266" s="8" t="s">
        <v>134</v>
      </c>
      <c r="C266" s="9">
        <v>29690.76</v>
      </c>
      <c r="D266" s="9">
        <v>1393.83</v>
      </c>
      <c r="E266" s="9">
        <v>4240.67</v>
      </c>
      <c r="F266" s="9">
        <v>3345.37</v>
      </c>
      <c r="G266" s="9">
        <v>2511.67</v>
      </c>
      <c r="H266" s="9">
        <v>62785.45</v>
      </c>
      <c r="I266" s="9">
        <v>46.7</v>
      </c>
      <c r="J266" s="9">
        <v>4.5199999999999996</v>
      </c>
      <c r="K266" s="9">
        <v>104018.97</v>
      </c>
      <c r="L266" s="9">
        <v>1898.43</v>
      </c>
      <c r="M266" s="9">
        <v>2871.87</v>
      </c>
      <c r="N266" s="9">
        <v>845.51</v>
      </c>
      <c r="O266" s="9">
        <v>282.57</v>
      </c>
      <c r="P266" s="9">
        <v>5.55</v>
      </c>
      <c r="Q266" s="9">
        <v>10.92</v>
      </c>
      <c r="R266" s="9">
        <v>13.57</v>
      </c>
      <c r="S266" s="9">
        <v>6.24</v>
      </c>
      <c r="T266" s="9">
        <v>5934.66</v>
      </c>
      <c r="U266" s="9">
        <v>28972.12</v>
      </c>
      <c r="V266" s="9">
        <v>12419.2</v>
      </c>
      <c r="W266" s="9">
        <v>2384.1999999999998</v>
      </c>
      <c r="X266" s="9">
        <v>158.25</v>
      </c>
      <c r="Y266" s="9">
        <v>367.33</v>
      </c>
      <c r="Z266" s="9">
        <v>11845.96</v>
      </c>
      <c r="AA266" s="9">
        <v>6.32</v>
      </c>
      <c r="AB266" s="9">
        <v>1667.24</v>
      </c>
      <c r="AC266" s="9">
        <v>57820.62</v>
      </c>
      <c r="AD266" s="9">
        <v>2411.69</v>
      </c>
      <c r="AE266" s="9">
        <v>9702.1200000000008</v>
      </c>
      <c r="AF266" s="9">
        <v>1811.96</v>
      </c>
      <c r="AG266" s="9">
        <v>2037.88</v>
      </c>
      <c r="AH266" s="9">
        <v>1907.75</v>
      </c>
      <c r="AI266" s="9">
        <v>1689.96</v>
      </c>
      <c r="AJ266" s="9">
        <v>1643.36</v>
      </c>
      <c r="AK266" s="9">
        <v>185.28</v>
      </c>
      <c r="AL266" s="9">
        <v>21390</v>
      </c>
      <c r="AM266" s="9">
        <v>3981.98</v>
      </c>
      <c r="AN266" s="9">
        <v>3088.05</v>
      </c>
      <c r="AO266" s="9">
        <v>1148.04</v>
      </c>
      <c r="AP266" s="9">
        <v>2863.49</v>
      </c>
      <c r="AQ266" s="9">
        <v>351.11</v>
      </c>
      <c r="AR266" s="9">
        <v>5315.1</v>
      </c>
      <c r="AS266" s="9">
        <v>28.91</v>
      </c>
      <c r="AT266" s="9">
        <v>122.64</v>
      </c>
      <c r="AU266" s="9">
        <v>16899.32</v>
      </c>
      <c r="AV266" s="9">
        <v>-70.36</v>
      </c>
      <c r="AW266" s="9">
        <v>5095.1899999999996</v>
      </c>
      <c r="AX266" s="9">
        <v>5828.03</v>
      </c>
      <c r="AY266" s="9">
        <v>4785.8500000000004</v>
      </c>
      <c r="AZ266" s="9">
        <v>7322.38</v>
      </c>
      <c r="BA266" s="9">
        <v>20487.21</v>
      </c>
      <c r="BB266" s="9">
        <v>6229.59</v>
      </c>
      <c r="BC266" s="9">
        <v>5179.03</v>
      </c>
      <c r="BD266" s="11">
        <v>54856.92</v>
      </c>
    </row>
    <row r="267" spans="1:56" s="1" customFormat="1" ht="20.149999999999999" customHeight="1">
      <c r="A267" s="84"/>
      <c r="B267" s="8" t="s">
        <v>187</v>
      </c>
      <c r="C267" s="12">
        <v>6.8400000000000002E-2</v>
      </c>
      <c r="D267" s="12">
        <v>0.57599999999999996</v>
      </c>
      <c r="E267" s="13" t="s">
        <v>80</v>
      </c>
      <c r="F267" s="13" t="s">
        <v>80</v>
      </c>
      <c r="G267" s="13" t="s">
        <v>80</v>
      </c>
      <c r="H267" s="13" t="s">
        <v>80</v>
      </c>
      <c r="I267" s="13" t="s">
        <v>80</v>
      </c>
      <c r="J267" s="13" t="s">
        <v>80</v>
      </c>
      <c r="K267" s="12">
        <v>0.64439999999999997</v>
      </c>
      <c r="L267" s="13" t="s">
        <v>80</v>
      </c>
      <c r="M267" s="13" t="s">
        <v>80</v>
      </c>
      <c r="N267" s="13" t="s">
        <v>80</v>
      </c>
      <c r="O267" s="13" t="s">
        <v>80</v>
      </c>
      <c r="P267" s="13" t="s">
        <v>80</v>
      </c>
      <c r="Q267" s="13" t="s">
        <v>80</v>
      </c>
      <c r="R267" s="13" t="s">
        <v>80</v>
      </c>
      <c r="S267" s="13" t="s">
        <v>80</v>
      </c>
      <c r="T267" s="13" t="s">
        <v>80</v>
      </c>
      <c r="U267" s="13" t="s">
        <v>80</v>
      </c>
      <c r="V267" s="13" t="s">
        <v>80</v>
      </c>
      <c r="W267" s="13" t="s">
        <v>80</v>
      </c>
      <c r="X267" s="13" t="s">
        <v>80</v>
      </c>
      <c r="Y267" s="13" t="s">
        <v>80</v>
      </c>
      <c r="Z267" s="13" t="s">
        <v>80</v>
      </c>
      <c r="AA267" s="13" t="s">
        <v>80</v>
      </c>
      <c r="AB267" s="13" t="s">
        <v>80</v>
      </c>
      <c r="AC267" s="13" t="s">
        <v>80</v>
      </c>
      <c r="AD267" s="13" t="s">
        <v>80</v>
      </c>
      <c r="AE267" s="13" t="s">
        <v>80</v>
      </c>
      <c r="AF267" s="13" t="s">
        <v>80</v>
      </c>
      <c r="AG267" s="13" t="s">
        <v>80</v>
      </c>
      <c r="AH267" s="13" t="s">
        <v>80</v>
      </c>
      <c r="AI267" s="13" t="s">
        <v>80</v>
      </c>
      <c r="AJ267" s="13" t="s">
        <v>80</v>
      </c>
      <c r="AK267" s="13" t="s">
        <v>80</v>
      </c>
      <c r="AL267" s="13" t="s">
        <v>80</v>
      </c>
      <c r="AM267" s="13" t="s">
        <v>80</v>
      </c>
      <c r="AN267" s="13" t="s">
        <v>80</v>
      </c>
      <c r="AO267" s="13" t="s">
        <v>80</v>
      </c>
      <c r="AP267" s="13" t="s">
        <v>80</v>
      </c>
      <c r="AQ267" s="13" t="s">
        <v>80</v>
      </c>
      <c r="AR267" s="13" t="s">
        <v>80</v>
      </c>
      <c r="AS267" s="13" t="s">
        <v>80</v>
      </c>
      <c r="AT267" s="13" t="s">
        <v>80</v>
      </c>
      <c r="AU267" s="13" t="s">
        <v>80</v>
      </c>
      <c r="AV267" s="13" t="s">
        <v>80</v>
      </c>
      <c r="AW267" s="13" t="s">
        <v>80</v>
      </c>
      <c r="AX267" s="13" t="s">
        <v>80</v>
      </c>
      <c r="AY267" s="13" t="s">
        <v>80</v>
      </c>
      <c r="AZ267" s="13" t="s">
        <v>80</v>
      </c>
      <c r="BA267" s="13" t="s">
        <v>80</v>
      </c>
      <c r="BB267" s="13" t="s">
        <v>80</v>
      </c>
      <c r="BC267" s="13" t="s">
        <v>80</v>
      </c>
      <c r="BD267" s="23" t="s">
        <v>80</v>
      </c>
    </row>
    <row r="268" spans="1:56" s="1" customFormat="1" ht="20.149999999999999" customHeight="1">
      <c r="A268" s="84"/>
      <c r="B268" s="8" t="s">
        <v>135</v>
      </c>
      <c r="C268" s="9">
        <v>330.21530000000001</v>
      </c>
      <c r="D268" s="9">
        <v>183.8</v>
      </c>
      <c r="E268" s="9">
        <v>1021.6493</v>
      </c>
      <c r="F268" s="9">
        <v>350.16820000000001</v>
      </c>
      <c r="G268" s="9">
        <v>0.63700000000000001</v>
      </c>
      <c r="H268" s="9">
        <v>84.131399999999999</v>
      </c>
      <c r="I268" s="10" t="s">
        <v>80</v>
      </c>
      <c r="J268" s="10" t="s">
        <v>80</v>
      </c>
      <c r="K268" s="9">
        <v>1970.6012000000001</v>
      </c>
      <c r="L268" s="9">
        <v>89.100800000000007</v>
      </c>
      <c r="M268" s="9">
        <v>14.9155</v>
      </c>
      <c r="N268" s="9">
        <v>54.482900000000001</v>
      </c>
      <c r="O268" s="10" t="s">
        <v>80</v>
      </c>
      <c r="P268" s="9">
        <v>6.9292999999999996</v>
      </c>
      <c r="Q268" s="10" t="s">
        <v>80</v>
      </c>
      <c r="R268" s="10" t="s">
        <v>80</v>
      </c>
      <c r="S268" s="10" t="s">
        <v>80</v>
      </c>
      <c r="T268" s="9">
        <v>165.42850000000001</v>
      </c>
      <c r="U268" s="9">
        <v>273.55900000000003</v>
      </c>
      <c r="V268" s="9">
        <v>131.00409999999999</v>
      </c>
      <c r="W268" s="9">
        <v>176.96530000000001</v>
      </c>
      <c r="X268" s="9">
        <v>97.236199999999997</v>
      </c>
      <c r="Y268" s="9">
        <v>0.1663</v>
      </c>
      <c r="Z268" s="9">
        <v>9.3463999999999992</v>
      </c>
      <c r="AA268" s="10" t="s">
        <v>80</v>
      </c>
      <c r="AB268" s="9">
        <v>1.036</v>
      </c>
      <c r="AC268" s="9">
        <v>689.31330000000003</v>
      </c>
      <c r="AD268" s="9">
        <v>85.0809</v>
      </c>
      <c r="AE268" s="9">
        <v>14.655099999999999</v>
      </c>
      <c r="AF268" s="9">
        <v>69.627899999999997</v>
      </c>
      <c r="AG268" s="9">
        <v>57.271099999999997</v>
      </c>
      <c r="AH268" s="9">
        <v>10.162100000000001</v>
      </c>
      <c r="AI268" s="9">
        <v>25.105499999999999</v>
      </c>
      <c r="AJ268" s="10" t="s">
        <v>80</v>
      </c>
      <c r="AK268" s="9">
        <v>4.6882999999999999</v>
      </c>
      <c r="AL268" s="9">
        <v>266.59089999999998</v>
      </c>
      <c r="AM268" s="9">
        <v>89.791200000000003</v>
      </c>
      <c r="AN268" s="9">
        <v>15.500500000000001</v>
      </c>
      <c r="AO268" s="9">
        <v>42.697699999999998</v>
      </c>
      <c r="AP268" s="10" t="s">
        <v>80</v>
      </c>
      <c r="AQ268" s="9">
        <v>6.9292999999999996</v>
      </c>
      <c r="AR268" s="9">
        <v>21.488800000000001</v>
      </c>
      <c r="AS268" s="10" t="s">
        <v>80</v>
      </c>
      <c r="AT268" s="9">
        <v>1.8958999999999999</v>
      </c>
      <c r="AU268" s="9">
        <v>178.30340000000001</v>
      </c>
      <c r="AV268" s="9">
        <v>443.6241</v>
      </c>
      <c r="AW268" s="9">
        <v>124.8819</v>
      </c>
      <c r="AX268" s="9">
        <v>272.86700000000002</v>
      </c>
      <c r="AY268" s="9">
        <v>88.781700000000001</v>
      </c>
      <c r="AZ268" s="9">
        <v>111.0603</v>
      </c>
      <c r="BA268" s="9">
        <v>399.85019999999997</v>
      </c>
      <c r="BB268" s="9">
        <v>241.09209999999999</v>
      </c>
      <c r="BC268" s="9">
        <v>53.902000000000001</v>
      </c>
      <c r="BD268" s="11">
        <v>1736.0592999999999</v>
      </c>
    </row>
    <row r="269" spans="1:56" s="1" customFormat="1" ht="20.149999999999999" customHeight="1">
      <c r="A269" s="84"/>
      <c r="B269" s="8" t="s">
        <v>136</v>
      </c>
      <c r="C269" s="12">
        <v>958.18</v>
      </c>
      <c r="D269" s="12">
        <v>473.21</v>
      </c>
      <c r="E269" s="12">
        <v>301.99</v>
      </c>
      <c r="F269" s="12">
        <v>5.07</v>
      </c>
      <c r="G269" s="12">
        <v>30.55</v>
      </c>
      <c r="H269" s="12">
        <v>81.83</v>
      </c>
      <c r="I269" s="13" t="s">
        <v>80</v>
      </c>
      <c r="J269" s="13" t="s">
        <v>80</v>
      </c>
      <c r="K269" s="12">
        <v>1850.83</v>
      </c>
      <c r="L269" s="12">
        <v>675.37</v>
      </c>
      <c r="M269" s="12">
        <v>252.22</v>
      </c>
      <c r="N269" s="12">
        <v>315.16000000000003</v>
      </c>
      <c r="O269" s="12">
        <v>17.12</v>
      </c>
      <c r="P269" s="13" t="s">
        <v>80</v>
      </c>
      <c r="Q269" s="12">
        <v>538.25</v>
      </c>
      <c r="R269" s="13" t="s">
        <v>80</v>
      </c>
      <c r="S269" s="12">
        <v>291.83</v>
      </c>
      <c r="T269" s="12">
        <v>2089.9499999999998</v>
      </c>
      <c r="U269" s="12">
        <v>687.76</v>
      </c>
      <c r="V269" s="12">
        <v>335.07</v>
      </c>
      <c r="W269" s="12">
        <v>171.37</v>
      </c>
      <c r="X269" s="12">
        <v>4.28</v>
      </c>
      <c r="Y269" s="12">
        <v>3.84</v>
      </c>
      <c r="Z269" s="12">
        <v>211.59</v>
      </c>
      <c r="AA269" s="13" t="s">
        <v>80</v>
      </c>
      <c r="AB269" s="12">
        <v>170.97</v>
      </c>
      <c r="AC269" s="12">
        <v>1584.88</v>
      </c>
      <c r="AD269" s="12">
        <v>627.4</v>
      </c>
      <c r="AE269" s="12">
        <v>671.55</v>
      </c>
      <c r="AF269" s="12">
        <v>34.82</v>
      </c>
      <c r="AG269" s="12">
        <v>283.58</v>
      </c>
      <c r="AH269" s="12">
        <v>104.09</v>
      </c>
      <c r="AI269" s="12">
        <v>24.97</v>
      </c>
      <c r="AJ269" s="13" t="s">
        <v>80</v>
      </c>
      <c r="AK269" s="12">
        <v>0.43</v>
      </c>
      <c r="AL269" s="12">
        <v>1746.84</v>
      </c>
      <c r="AM269" s="12">
        <v>550.82000000000005</v>
      </c>
      <c r="AN269" s="12">
        <v>255.17</v>
      </c>
      <c r="AO269" s="12">
        <v>45.54</v>
      </c>
      <c r="AP269" s="12">
        <v>28.72</v>
      </c>
      <c r="AQ269" s="12">
        <v>14.26</v>
      </c>
      <c r="AR269" s="12">
        <v>546.21</v>
      </c>
      <c r="AS269" s="13" t="s">
        <v>80</v>
      </c>
      <c r="AT269" s="12">
        <v>292.51</v>
      </c>
      <c r="AU269" s="12">
        <v>1733.23</v>
      </c>
      <c r="AV269" s="12">
        <v>859.25</v>
      </c>
      <c r="AW269" s="12">
        <v>935.87</v>
      </c>
      <c r="AX269" s="12">
        <v>462.72</v>
      </c>
      <c r="AY269" s="12">
        <v>846.38</v>
      </c>
      <c r="AZ269" s="12">
        <v>842.42</v>
      </c>
      <c r="BA269" s="12">
        <v>257.99</v>
      </c>
      <c r="BB269" s="12">
        <v>205.18</v>
      </c>
      <c r="BC269" s="13" t="s">
        <v>80</v>
      </c>
      <c r="BD269" s="14">
        <v>4409.8100000000004</v>
      </c>
    </row>
    <row r="270" spans="1:56" s="1" customFormat="1" ht="20.149999999999999" customHeight="1">
      <c r="A270" s="84"/>
      <c r="B270" s="8" t="s">
        <v>137</v>
      </c>
      <c r="C270" s="9">
        <v>416.2</v>
      </c>
      <c r="D270" s="9">
        <v>166.45</v>
      </c>
      <c r="E270" s="9">
        <v>1517.19</v>
      </c>
      <c r="F270" s="9">
        <v>273.55</v>
      </c>
      <c r="G270" s="9">
        <v>510.13</v>
      </c>
      <c r="H270" s="9">
        <v>40.049999999999997</v>
      </c>
      <c r="I270" s="10" t="s">
        <v>80</v>
      </c>
      <c r="J270" s="10" t="s">
        <v>80</v>
      </c>
      <c r="K270" s="9">
        <v>2923.57</v>
      </c>
      <c r="L270" s="9">
        <v>618.28</v>
      </c>
      <c r="M270" s="10" t="s">
        <v>80</v>
      </c>
      <c r="N270" s="9">
        <v>324.26</v>
      </c>
      <c r="O270" s="9">
        <v>382.6</v>
      </c>
      <c r="P270" s="10" t="s">
        <v>80</v>
      </c>
      <c r="Q270" s="10" t="s">
        <v>80</v>
      </c>
      <c r="R270" s="10" t="s">
        <v>80</v>
      </c>
      <c r="S270" s="10" t="s">
        <v>80</v>
      </c>
      <c r="T270" s="9">
        <v>1325.14</v>
      </c>
      <c r="U270" s="9">
        <v>4576.29</v>
      </c>
      <c r="V270" s="9">
        <v>22.21</v>
      </c>
      <c r="W270" s="9">
        <v>166.17</v>
      </c>
      <c r="X270" s="9">
        <v>129.93</v>
      </c>
      <c r="Y270" s="9">
        <v>151.72</v>
      </c>
      <c r="Z270" s="9">
        <v>8.1199999999999992</v>
      </c>
      <c r="AA270" s="10" t="s">
        <v>80</v>
      </c>
      <c r="AB270" s="9">
        <v>0.93</v>
      </c>
      <c r="AC270" s="9">
        <v>5055.37</v>
      </c>
      <c r="AD270" s="9">
        <v>7.27</v>
      </c>
      <c r="AE270" s="9">
        <v>142.91999999999999</v>
      </c>
      <c r="AF270" s="9">
        <v>15.45</v>
      </c>
      <c r="AG270" s="9">
        <v>252.02</v>
      </c>
      <c r="AH270" s="9">
        <v>0.06</v>
      </c>
      <c r="AI270" s="10" t="s">
        <v>80</v>
      </c>
      <c r="AJ270" s="10" t="s">
        <v>80</v>
      </c>
      <c r="AK270" s="9">
        <v>45.4</v>
      </c>
      <c r="AL270" s="9">
        <v>463.12</v>
      </c>
      <c r="AM270" s="9">
        <v>0.71</v>
      </c>
      <c r="AN270" s="9">
        <v>0.12</v>
      </c>
      <c r="AO270" s="9">
        <v>326.83</v>
      </c>
      <c r="AP270" s="9">
        <v>383.17</v>
      </c>
      <c r="AQ270" s="9">
        <v>18.2</v>
      </c>
      <c r="AR270" s="10" t="s">
        <v>80</v>
      </c>
      <c r="AS270" s="10" t="s">
        <v>80</v>
      </c>
      <c r="AT270" s="10" t="s">
        <v>80</v>
      </c>
      <c r="AU270" s="9">
        <v>729.03</v>
      </c>
      <c r="AV270" s="9">
        <v>100</v>
      </c>
      <c r="AW270" s="9">
        <v>142.66999999999999</v>
      </c>
      <c r="AX270" s="9">
        <v>445.15</v>
      </c>
      <c r="AY270" s="9">
        <v>372.02</v>
      </c>
      <c r="AZ270" s="9">
        <v>40</v>
      </c>
      <c r="BA270" s="10" t="s">
        <v>80</v>
      </c>
      <c r="BB270" s="10" t="s">
        <v>80</v>
      </c>
      <c r="BC270" s="10" t="s">
        <v>80</v>
      </c>
      <c r="BD270" s="11">
        <v>1099.8399999999999</v>
      </c>
    </row>
    <row r="271" spans="1:56" s="1" customFormat="1" ht="20.149999999999999" customHeight="1">
      <c r="A271" s="84"/>
      <c r="B271" s="8" t="s">
        <v>138</v>
      </c>
      <c r="C271" s="12">
        <v>148.04</v>
      </c>
      <c r="D271" s="12">
        <v>2.15</v>
      </c>
      <c r="E271" s="12">
        <v>74.33</v>
      </c>
      <c r="F271" s="12">
        <v>59.58</v>
      </c>
      <c r="G271" s="12">
        <v>38.92</v>
      </c>
      <c r="H271" s="12">
        <v>164.91</v>
      </c>
      <c r="I271" s="12">
        <v>0.04</v>
      </c>
      <c r="J271" s="13" t="s">
        <v>80</v>
      </c>
      <c r="K271" s="12">
        <v>487.97</v>
      </c>
      <c r="L271" s="12">
        <v>66.489999999999995</v>
      </c>
      <c r="M271" s="12">
        <v>6.49</v>
      </c>
      <c r="N271" s="12">
        <v>9.08</v>
      </c>
      <c r="O271" s="12">
        <v>9.4</v>
      </c>
      <c r="P271" s="13" t="s">
        <v>80</v>
      </c>
      <c r="Q271" s="13" t="s">
        <v>80</v>
      </c>
      <c r="R271" s="13" t="s">
        <v>80</v>
      </c>
      <c r="S271" s="13" t="s">
        <v>80</v>
      </c>
      <c r="T271" s="12">
        <v>91.46</v>
      </c>
      <c r="U271" s="13" t="s">
        <v>80</v>
      </c>
      <c r="V271" s="12">
        <v>24.87</v>
      </c>
      <c r="W271" s="13" t="s">
        <v>80</v>
      </c>
      <c r="X271" s="12">
        <v>50.42</v>
      </c>
      <c r="Y271" s="13" t="s">
        <v>80</v>
      </c>
      <c r="Z271" s="12">
        <v>25.17</v>
      </c>
      <c r="AA271" s="12">
        <v>20.46</v>
      </c>
      <c r="AB271" s="13" t="s">
        <v>80</v>
      </c>
      <c r="AC271" s="12">
        <v>120.92</v>
      </c>
      <c r="AD271" s="12">
        <v>2.37</v>
      </c>
      <c r="AE271" s="12">
        <v>0.25</v>
      </c>
      <c r="AF271" s="12">
        <v>23.11</v>
      </c>
      <c r="AG271" s="12">
        <v>9.59</v>
      </c>
      <c r="AH271" s="13" t="s">
        <v>80</v>
      </c>
      <c r="AI271" s="13" t="s">
        <v>80</v>
      </c>
      <c r="AJ271" s="12">
        <v>6.47</v>
      </c>
      <c r="AK271" s="12">
        <v>6.48</v>
      </c>
      <c r="AL271" s="12">
        <v>48.27</v>
      </c>
      <c r="AM271" s="12">
        <v>20.8</v>
      </c>
      <c r="AN271" s="12">
        <v>6.49</v>
      </c>
      <c r="AO271" s="12">
        <v>9.08</v>
      </c>
      <c r="AP271" s="12">
        <v>9.4</v>
      </c>
      <c r="AQ271" s="13" t="s">
        <v>80</v>
      </c>
      <c r="AR271" s="13" t="s">
        <v>80</v>
      </c>
      <c r="AS271" s="13" t="s">
        <v>80</v>
      </c>
      <c r="AT271" s="13" t="s">
        <v>80</v>
      </c>
      <c r="AU271" s="12">
        <v>45.77</v>
      </c>
      <c r="AV271" s="12">
        <v>158.29</v>
      </c>
      <c r="AW271" s="12">
        <v>85.61</v>
      </c>
      <c r="AX271" s="12">
        <v>249.58</v>
      </c>
      <c r="AY271" s="12">
        <v>129.22999999999999</v>
      </c>
      <c r="AZ271" s="12">
        <v>25</v>
      </c>
      <c r="BA271" s="12">
        <v>20.03</v>
      </c>
      <c r="BB271" s="12">
        <v>5.17</v>
      </c>
      <c r="BC271" s="12">
        <v>2</v>
      </c>
      <c r="BD271" s="14">
        <v>674.91</v>
      </c>
    </row>
    <row r="272" spans="1:56" s="1" customFormat="1" ht="20.149999999999999" customHeight="1">
      <c r="A272" s="84"/>
      <c r="B272" s="8" t="s">
        <v>139</v>
      </c>
      <c r="C272" s="9">
        <v>7467.3518999999997</v>
      </c>
      <c r="D272" s="9">
        <v>2986.8825999999999</v>
      </c>
      <c r="E272" s="9">
        <v>5696.5123999999996</v>
      </c>
      <c r="F272" s="9">
        <v>3680.0228999999999</v>
      </c>
      <c r="G272" s="9">
        <v>2717.8177000000001</v>
      </c>
      <c r="H272" s="9">
        <v>2656.4232999999999</v>
      </c>
      <c r="I272" s="9">
        <v>1666.8915</v>
      </c>
      <c r="J272" s="9">
        <v>119.0629</v>
      </c>
      <c r="K272" s="9">
        <v>26990.965199999999</v>
      </c>
      <c r="L272" s="9">
        <v>1882.4867999999999</v>
      </c>
      <c r="M272" s="9">
        <v>1431.6125</v>
      </c>
      <c r="N272" s="9">
        <v>528.1309</v>
      </c>
      <c r="O272" s="9">
        <v>253.16990000000001</v>
      </c>
      <c r="P272" s="10" t="s">
        <v>80</v>
      </c>
      <c r="Q272" s="9">
        <v>1686.1</v>
      </c>
      <c r="R272" s="10" t="s">
        <v>80</v>
      </c>
      <c r="S272" s="10" t="s">
        <v>80</v>
      </c>
      <c r="T272" s="9">
        <v>5781.5001000000002</v>
      </c>
      <c r="U272" s="9">
        <v>2379.5677999999998</v>
      </c>
      <c r="V272" s="9">
        <v>516.12549999999999</v>
      </c>
      <c r="W272" s="9">
        <v>988.5367</v>
      </c>
      <c r="X272" s="9">
        <v>1368.8945000000001</v>
      </c>
      <c r="Y272" s="9">
        <v>272.24540000000002</v>
      </c>
      <c r="Z272" s="9">
        <v>1010.4648</v>
      </c>
      <c r="AA272" s="9">
        <v>475.35739999999998</v>
      </c>
      <c r="AB272" s="9">
        <v>3236.9364999999998</v>
      </c>
      <c r="AC272" s="9">
        <v>10248.1286</v>
      </c>
      <c r="AD272" s="9">
        <v>1328.5794000000001</v>
      </c>
      <c r="AE272" s="9">
        <v>1773.0630000000001</v>
      </c>
      <c r="AF272" s="9">
        <v>1651.5594000000001</v>
      </c>
      <c r="AG272" s="9">
        <v>2237.027</v>
      </c>
      <c r="AH272" s="9">
        <v>504.4914</v>
      </c>
      <c r="AI272" s="9">
        <v>162.6378</v>
      </c>
      <c r="AJ272" s="9">
        <v>1709.8398</v>
      </c>
      <c r="AK272" s="9">
        <v>132.32249999999999</v>
      </c>
      <c r="AL272" s="9">
        <v>9499.5203000000001</v>
      </c>
      <c r="AM272" s="9">
        <v>889.11329999999998</v>
      </c>
      <c r="AN272" s="9">
        <v>1433.1203</v>
      </c>
      <c r="AO272" s="9">
        <v>535.92100000000005</v>
      </c>
      <c r="AP272" s="9">
        <v>270.09620000000001</v>
      </c>
      <c r="AQ272" s="9">
        <v>308.5172</v>
      </c>
      <c r="AR272" s="9">
        <v>2375.4978999999998</v>
      </c>
      <c r="AS272" s="9">
        <v>17.629200000000001</v>
      </c>
      <c r="AT272" s="9">
        <v>0.188</v>
      </c>
      <c r="AU272" s="9">
        <v>5830.0830999999998</v>
      </c>
      <c r="AV272" s="9">
        <v>2627.0529000000001</v>
      </c>
      <c r="AW272" s="9">
        <v>3151.8251</v>
      </c>
      <c r="AX272" s="9">
        <v>4746.7268000000004</v>
      </c>
      <c r="AY272" s="9">
        <v>4928.2406000000001</v>
      </c>
      <c r="AZ272" s="9">
        <v>2217.386</v>
      </c>
      <c r="BA272" s="9">
        <v>2229.2786999999998</v>
      </c>
      <c r="BB272" s="9">
        <v>606.47439999999995</v>
      </c>
      <c r="BC272" s="9">
        <v>1331.2412999999999</v>
      </c>
      <c r="BD272" s="11">
        <v>21838.2258</v>
      </c>
    </row>
    <row r="273" spans="1:56" s="1" customFormat="1" ht="20.149999999999999" customHeight="1">
      <c r="A273" s="84"/>
      <c r="B273" s="8" t="s">
        <v>140</v>
      </c>
      <c r="C273" s="12">
        <v>8314.0962999999992</v>
      </c>
      <c r="D273" s="12">
        <v>2114.8751000000002</v>
      </c>
      <c r="E273" s="12">
        <v>6202.8527000000004</v>
      </c>
      <c r="F273" s="12">
        <v>1646.2982999999999</v>
      </c>
      <c r="G273" s="12">
        <v>1342.8983000000001</v>
      </c>
      <c r="H273" s="12">
        <v>17604.899399999998</v>
      </c>
      <c r="I273" s="12">
        <v>1645.9881</v>
      </c>
      <c r="J273" s="13" t="s">
        <v>80</v>
      </c>
      <c r="K273" s="12">
        <v>38871.908199999998</v>
      </c>
      <c r="L273" s="12">
        <v>914.33690000000001</v>
      </c>
      <c r="M273" s="12">
        <v>1028.3</v>
      </c>
      <c r="N273" s="12">
        <v>3732.35</v>
      </c>
      <c r="O273" s="12">
        <v>490.9</v>
      </c>
      <c r="P273" s="12">
        <v>1333.3</v>
      </c>
      <c r="Q273" s="12">
        <v>1287.3499999999999</v>
      </c>
      <c r="R273" s="12">
        <v>850</v>
      </c>
      <c r="S273" s="13" t="s">
        <v>80</v>
      </c>
      <c r="T273" s="12">
        <v>9636.5368999999992</v>
      </c>
      <c r="U273" s="12">
        <v>6711.5191000000004</v>
      </c>
      <c r="V273" s="12">
        <v>1115.1428000000001</v>
      </c>
      <c r="W273" s="12">
        <v>1252.0310999999999</v>
      </c>
      <c r="X273" s="12">
        <v>311.5324</v>
      </c>
      <c r="Y273" s="12">
        <v>470.62090000000001</v>
      </c>
      <c r="Z273" s="12">
        <v>3181.3447999999999</v>
      </c>
      <c r="AA273" s="12">
        <v>453.8553</v>
      </c>
      <c r="AB273" s="12">
        <v>578.31449999999995</v>
      </c>
      <c r="AC273" s="12">
        <v>14074.3609</v>
      </c>
      <c r="AD273" s="12">
        <v>4800.8825999999999</v>
      </c>
      <c r="AE273" s="12">
        <v>1505.3381999999999</v>
      </c>
      <c r="AF273" s="12">
        <v>890.69269999999995</v>
      </c>
      <c r="AG273" s="12">
        <v>130.28219999999999</v>
      </c>
      <c r="AH273" s="12">
        <v>13.3264</v>
      </c>
      <c r="AI273" s="13" t="s">
        <v>80</v>
      </c>
      <c r="AJ273" s="12">
        <v>16.616399999999999</v>
      </c>
      <c r="AK273" s="12">
        <v>151.0393</v>
      </c>
      <c r="AL273" s="12">
        <v>7508.1778000000004</v>
      </c>
      <c r="AM273" s="12">
        <v>1076.2302999999999</v>
      </c>
      <c r="AN273" s="12">
        <v>972.75</v>
      </c>
      <c r="AO273" s="12">
        <v>1621.25</v>
      </c>
      <c r="AP273" s="12">
        <v>324.25</v>
      </c>
      <c r="AQ273" s="13" t="s">
        <v>80</v>
      </c>
      <c r="AR273" s="12">
        <v>2435.5751</v>
      </c>
      <c r="AS273" s="13" t="s">
        <v>80</v>
      </c>
      <c r="AT273" s="12">
        <v>229.24690000000001</v>
      </c>
      <c r="AU273" s="12">
        <v>6659.3023000000003</v>
      </c>
      <c r="AV273" s="12">
        <v>5111.4993999999997</v>
      </c>
      <c r="AW273" s="12">
        <v>2963.3670000000002</v>
      </c>
      <c r="AX273" s="12">
        <v>5022.8212999999996</v>
      </c>
      <c r="AY273" s="12">
        <v>3185.6954999999998</v>
      </c>
      <c r="AZ273" s="12">
        <v>2727.5796999999998</v>
      </c>
      <c r="BA273" s="12">
        <v>7987.2509</v>
      </c>
      <c r="BB273" s="12">
        <v>1971.3622</v>
      </c>
      <c r="BC273" s="12">
        <v>6122.0874999999996</v>
      </c>
      <c r="BD273" s="14">
        <v>35091.663500000002</v>
      </c>
    </row>
    <row r="274" spans="1:56" s="1" customFormat="1" ht="20.149999999999999" customHeight="1">
      <c r="A274" s="84"/>
      <c r="B274" s="8" t="s">
        <v>141</v>
      </c>
      <c r="C274" s="9">
        <v>19.135100000000001</v>
      </c>
      <c r="D274" s="9">
        <v>6.5176999999999996</v>
      </c>
      <c r="E274" s="9">
        <v>371.8854</v>
      </c>
      <c r="F274" s="9">
        <v>49.418500000000002</v>
      </c>
      <c r="G274" s="9">
        <v>85.050899999999999</v>
      </c>
      <c r="H274" s="9">
        <v>219.42619999999999</v>
      </c>
      <c r="I274" s="9">
        <v>59.491300000000003</v>
      </c>
      <c r="J274" s="9">
        <v>8.6597000000000008</v>
      </c>
      <c r="K274" s="9">
        <v>819.58479999999997</v>
      </c>
      <c r="L274" s="10" t="s">
        <v>80</v>
      </c>
      <c r="M274" s="10" t="s">
        <v>80</v>
      </c>
      <c r="N274" s="10" t="s">
        <v>80</v>
      </c>
      <c r="O274" s="10" t="s">
        <v>80</v>
      </c>
      <c r="P274" s="10" t="s">
        <v>80</v>
      </c>
      <c r="Q274" s="10" t="s">
        <v>80</v>
      </c>
      <c r="R274" s="10" t="s">
        <v>80</v>
      </c>
      <c r="S274" s="10" t="s">
        <v>80</v>
      </c>
      <c r="T274" s="10" t="s">
        <v>80</v>
      </c>
      <c r="U274" s="9">
        <v>14.1676</v>
      </c>
      <c r="V274" s="9">
        <v>1.3532999999999999</v>
      </c>
      <c r="W274" s="9">
        <v>77.218900000000005</v>
      </c>
      <c r="X274" s="9">
        <v>34.42</v>
      </c>
      <c r="Y274" s="9">
        <v>17.6601</v>
      </c>
      <c r="Z274" s="9">
        <v>45.561999999999998</v>
      </c>
      <c r="AA274" s="9">
        <v>12.3529</v>
      </c>
      <c r="AB274" s="9">
        <v>1.7982</v>
      </c>
      <c r="AC274" s="9">
        <v>204.53299999999999</v>
      </c>
      <c r="AD274" s="9">
        <v>95.020700000000005</v>
      </c>
      <c r="AE274" s="9">
        <v>97.569400000000002</v>
      </c>
      <c r="AF274" s="9">
        <v>39.089799999999997</v>
      </c>
      <c r="AG274" s="9">
        <v>33.931600000000003</v>
      </c>
      <c r="AH274" s="10" t="s">
        <v>80</v>
      </c>
      <c r="AI274" s="10" t="s">
        <v>80</v>
      </c>
      <c r="AJ274" s="10" t="s">
        <v>80</v>
      </c>
      <c r="AK274" s="10" t="s">
        <v>80</v>
      </c>
      <c r="AL274" s="9">
        <v>265.61149999999998</v>
      </c>
      <c r="AM274" s="9">
        <v>0.58609999999999995</v>
      </c>
      <c r="AN274" s="9">
        <v>1.5034000000000001</v>
      </c>
      <c r="AO274" s="9">
        <v>5.9711999999999996</v>
      </c>
      <c r="AP274" s="9">
        <v>4.5823999999999998</v>
      </c>
      <c r="AQ274" s="9">
        <v>18.414300000000001</v>
      </c>
      <c r="AR274" s="9">
        <v>1.1311</v>
      </c>
      <c r="AS274" s="9">
        <v>5.1330999999999998</v>
      </c>
      <c r="AT274" s="10" t="s">
        <v>80</v>
      </c>
      <c r="AU274" s="9">
        <v>37.321599999999997</v>
      </c>
      <c r="AV274" s="9">
        <v>108.3122</v>
      </c>
      <c r="AW274" s="9">
        <v>40.001199999999997</v>
      </c>
      <c r="AX274" s="9">
        <v>79.103200000000001</v>
      </c>
      <c r="AY274" s="9">
        <v>45.3643</v>
      </c>
      <c r="AZ274" s="9">
        <v>51.2149</v>
      </c>
      <c r="BA274" s="9">
        <v>69.413399999999996</v>
      </c>
      <c r="BB274" s="9">
        <v>5.1462000000000003</v>
      </c>
      <c r="BC274" s="9">
        <v>16.9161</v>
      </c>
      <c r="BD274" s="11">
        <v>415.47149999999999</v>
      </c>
    </row>
    <row r="275" spans="1:56" s="1" customFormat="1" ht="20.149999999999999" customHeight="1">
      <c r="A275" s="84"/>
      <c r="B275" s="8" t="s">
        <v>143</v>
      </c>
      <c r="C275" s="13" t="s">
        <v>80</v>
      </c>
      <c r="D275" s="13" t="s">
        <v>80</v>
      </c>
      <c r="E275" s="13" t="s">
        <v>80</v>
      </c>
      <c r="F275" s="13" t="s">
        <v>80</v>
      </c>
      <c r="G275" s="13" t="s">
        <v>80</v>
      </c>
      <c r="H275" s="13" t="s">
        <v>80</v>
      </c>
      <c r="I275" s="13" t="s">
        <v>80</v>
      </c>
      <c r="J275" s="13" t="s">
        <v>80</v>
      </c>
      <c r="K275" s="13" t="s">
        <v>80</v>
      </c>
      <c r="L275" s="13" t="s">
        <v>80</v>
      </c>
      <c r="M275" s="13" t="s">
        <v>80</v>
      </c>
      <c r="N275" s="13" t="s">
        <v>80</v>
      </c>
      <c r="O275" s="13" t="s">
        <v>80</v>
      </c>
      <c r="P275" s="13" t="s">
        <v>80</v>
      </c>
      <c r="Q275" s="13" t="s">
        <v>80</v>
      </c>
      <c r="R275" s="13" t="s">
        <v>80</v>
      </c>
      <c r="S275" s="13" t="s">
        <v>80</v>
      </c>
      <c r="T275" s="13" t="s">
        <v>80</v>
      </c>
      <c r="U275" s="12">
        <v>585.86869999999999</v>
      </c>
      <c r="V275" s="13" t="s">
        <v>80</v>
      </c>
      <c r="W275" s="12">
        <v>1.95E-2</v>
      </c>
      <c r="X275" s="13" t="s">
        <v>80</v>
      </c>
      <c r="Y275" s="13" t="s">
        <v>80</v>
      </c>
      <c r="Z275" s="12">
        <v>0.29120000000000001</v>
      </c>
      <c r="AA275" s="12">
        <v>0.42109999999999997</v>
      </c>
      <c r="AB275" s="13" t="s">
        <v>80</v>
      </c>
      <c r="AC275" s="12">
        <v>586.60050000000001</v>
      </c>
      <c r="AD275" s="12">
        <v>0.21129999999999999</v>
      </c>
      <c r="AE275" s="13" t="s">
        <v>80</v>
      </c>
      <c r="AF275" s="13" t="s">
        <v>80</v>
      </c>
      <c r="AG275" s="13" t="s">
        <v>80</v>
      </c>
      <c r="AH275" s="13" t="s">
        <v>80</v>
      </c>
      <c r="AI275" s="13" t="s">
        <v>80</v>
      </c>
      <c r="AJ275" s="13" t="s">
        <v>80</v>
      </c>
      <c r="AK275" s="12">
        <v>6.4850000000000003</v>
      </c>
      <c r="AL275" s="12">
        <v>6.6962999999999999</v>
      </c>
      <c r="AM275" s="13" t="s">
        <v>80</v>
      </c>
      <c r="AN275" s="13" t="s">
        <v>80</v>
      </c>
      <c r="AO275" s="13" t="s">
        <v>80</v>
      </c>
      <c r="AP275" s="13" t="s">
        <v>80</v>
      </c>
      <c r="AQ275" s="13" t="s">
        <v>80</v>
      </c>
      <c r="AR275" s="13" t="s">
        <v>80</v>
      </c>
      <c r="AS275" s="13" t="s">
        <v>80</v>
      </c>
      <c r="AT275" s="13" t="s">
        <v>80</v>
      </c>
      <c r="AU275" s="13" t="s">
        <v>80</v>
      </c>
      <c r="AV275" s="13" t="s">
        <v>80</v>
      </c>
      <c r="AW275" s="13" t="s">
        <v>80</v>
      </c>
      <c r="AX275" s="13" t="s">
        <v>80</v>
      </c>
      <c r="AY275" s="12">
        <v>0.21940000000000001</v>
      </c>
      <c r="AZ275" s="13" t="s">
        <v>80</v>
      </c>
      <c r="BA275" s="13" t="s">
        <v>80</v>
      </c>
      <c r="BB275" s="13" t="s">
        <v>80</v>
      </c>
      <c r="BC275" s="13" t="s">
        <v>80</v>
      </c>
      <c r="BD275" s="14">
        <v>0.21940000000000001</v>
      </c>
    </row>
    <row r="276" spans="1:56" s="1" customFormat="1" ht="20.149999999999999" customHeight="1">
      <c r="A276" s="84"/>
      <c r="B276" s="8" t="s">
        <v>144</v>
      </c>
      <c r="C276" s="9">
        <v>75.2</v>
      </c>
      <c r="D276" s="9">
        <v>3.6577000000000002</v>
      </c>
      <c r="E276" s="9">
        <v>121.3728</v>
      </c>
      <c r="F276" s="9">
        <v>55.719000000000001</v>
      </c>
      <c r="G276" s="9">
        <v>162.75579999999999</v>
      </c>
      <c r="H276" s="9">
        <v>71.131600000000006</v>
      </c>
      <c r="I276" s="9">
        <v>3.61</v>
      </c>
      <c r="J276" s="10" t="s">
        <v>80</v>
      </c>
      <c r="K276" s="9">
        <v>493.44690000000003</v>
      </c>
      <c r="L276" s="9">
        <v>163.90180000000001</v>
      </c>
      <c r="M276" s="9">
        <v>1.7833000000000001</v>
      </c>
      <c r="N276" s="9">
        <v>47.68</v>
      </c>
      <c r="O276" s="10" t="s">
        <v>80</v>
      </c>
      <c r="P276" s="9">
        <v>64.849999999999994</v>
      </c>
      <c r="Q276" s="10" t="s">
        <v>80</v>
      </c>
      <c r="R276" s="10" t="s">
        <v>80</v>
      </c>
      <c r="S276" s="10" t="s">
        <v>80</v>
      </c>
      <c r="T276" s="9">
        <v>278.21510000000001</v>
      </c>
      <c r="U276" s="9">
        <v>267.51929999999999</v>
      </c>
      <c r="V276" s="9">
        <v>0.75339999999999996</v>
      </c>
      <c r="W276" s="9">
        <v>22.9407</v>
      </c>
      <c r="X276" s="9">
        <v>131.13210000000001</v>
      </c>
      <c r="Y276" s="9">
        <v>151.30070000000001</v>
      </c>
      <c r="Z276" s="9">
        <v>134.05000000000001</v>
      </c>
      <c r="AA276" s="9">
        <v>0.92259999999999998</v>
      </c>
      <c r="AB276" s="9">
        <v>0.58250000000000002</v>
      </c>
      <c r="AC276" s="9">
        <v>709.20129999999995</v>
      </c>
      <c r="AD276" s="9">
        <v>91.514200000000002</v>
      </c>
      <c r="AE276" s="9">
        <v>4.4885000000000002</v>
      </c>
      <c r="AF276" s="9">
        <v>5.6513</v>
      </c>
      <c r="AG276" s="10" t="s">
        <v>80</v>
      </c>
      <c r="AH276" s="10" t="s">
        <v>80</v>
      </c>
      <c r="AI276" s="10" t="s">
        <v>80</v>
      </c>
      <c r="AJ276" s="10" t="s">
        <v>80</v>
      </c>
      <c r="AK276" s="9">
        <v>7.0362</v>
      </c>
      <c r="AL276" s="9">
        <v>108.6902</v>
      </c>
      <c r="AM276" s="9">
        <v>18.398099999999999</v>
      </c>
      <c r="AN276" s="9">
        <v>1.8465</v>
      </c>
      <c r="AO276" s="9">
        <v>3.6503000000000001</v>
      </c>
      <c r="AP276" s="9">
        <v>0.78520000000000001</v>
      </c>
      <c r="AQ276" s="9">
        <v>65.125299999999996</v>
      </c>
      <c r="AR276" s="9">
        <v>3.5636999999999999</v>
      </c>
      <c r="AS276" s="10" t="s">
        <v>80</v>
      </c>
      <c r="AT276" s="9">
        <v>15.321099999999999</v>
      </c>
      <c r="AU276" s="9">
        <v>108.6902</v>
      </c>
      <c r="AV276" s="9">
        <v>25.306000000000001</v>
      </c>
      <c r="AW276" s="9">
        <v>7.1163999999999996</v>
      </c>
      <c r="AX276" s="9">
        <v>86.281000000000006</v>
      </c>
      <c r="AY276" s="9">
        <v>8.4357000000000006</v>
      </c>
      <c r="AZ276" s="9">
        <v>46.699300000000001</v>
      </c>
      <c r="BA276" s="9">
        <v>69.3476</v>
      </c>
      <c r="BB276" s="10" t="s">
        <v>80</v>
      </c>
      <c r="BC276" s="9">
        <v>0.95</v>
      </c>
      <c r="BD276" s="11">
        <v>244.136</v>
      </c>
    </row>
    <row r="277" spans="1:56" s="1" customFormat="1" ht="20.149999999999999" customHeight="1">
      <c r="A277" s="84"/>
      <c r="B277" s="8" t="s">
        <v>145</v>
      </c>
      <c r="C277" s="12">
        <v>22351.865399999999</v>
      </c>
      <c r="D277" s="12">
        <v>6737.1295</v>
      </c>
      <c r="E277" s="12">
        <v>12531.7096</v>
      </c>
      <c r="F277" s="12">
        <v>2824.6597999999999</v>
      </c>
      <c r="G277" s="12">
        <v>6899.2773999999999</v>
      </c>
      <c r="H277" s="12">
        <v>5706.7682000000004</v>
      </c>
      <c r="I277" s="12">
        <v>29737.745800000001</v>
      </c>
      <c r="J277" s="12">
        <v>235.0087</v>
      </c>
      <c r="K277" s="12">
        <v>87024.164399999994</v>
      </c>
      <c r="L277" s="12">
        <v>3540.3665999999998</v>
      </c>
      <c r="M277" s="13" t="s">
        <v>80</v>
      </c>
      <c r="N277" s="13" t="s">
        <v>80</v>
      </c>
      <c r="O277" s="13" t="s">
        <v>80</v>
      </c>
      <c r="P277" s="13" t="s">
        <v>80</v>
      </c>
      <c r="Q277" s="12">
        <v>4323.6311999999998</v>
      </c>
      <c r="R277" s="13" t="s">
        <v>80</v>
      </c>
      <c r="S277" s="13" t="s">
        <v>80</v>
      </c>
      <c r="T277" s="12">
        <v>7863.9978000000001</v>
      </c>
      <c r="U277" s="12">
        <v>19837.0425</v>
      </c>
      <c r="V277" s="12">
        <v>5041.4579999999996</v>
      </c>
      <c r="W277" s="12">
        <v>3230.9668999999999</v>
      </c>
      <c r="X277" s="12">
        <v>1657.2788</v>
      </c>
      <c r="Y277" s="12">
        <v>1805.5767000000001</v>
      </c>
      <c r="Z277" s="12">
        <v>4451.1862000000001</v>
      </c>
      <c r="AA277" s="12">
        <v>3469.7464</v>
      </c>
      <c r="AB277" s="12">
        <v>6414.0205999999998</v>
      </c>
      <c r="AC277" s="12">
        <v>45907.276100000003</v>
      </c>
      <c r="AD277" s="12">
        <v>12297.740100000001</v>
      </c>
      <c r="AE277" s="12">
        <v>3257.3908999999999</v>
      </c>
      <c r="AF277" s="12">
        <v>3387.8560000000002</v>
      </c>
      <c r="AG277" s="12">
        <v>3355.4677999999999</v>
      </c>
      <c r="AH277" s="12">
        <v>1368.2085</v>
      </c>
      <c r="AI277" s="12">
        <v>1135.4340999999999</v>
      </c>
      <c r="AJ277" s="12">
        <v>1160.4169999999999</v>
      </c>
      <c r="AK277" s="12">
        <v>673.71479999999997</v>
      </c>
      <c r="AL277" s="12">
        <v>26636.229200000002</v>
      </c>
      <c r="AM277" s="12">
        <v>1576.3452</v>
      </c>
      <c r="AN277" s="12">
        <v>375.21660000000003</v>
      </c>
      <c r="AO277" s="12">
        <v>434.0471</v>
      </c>
      <c r="AP277" s="12">
        <v>364.80970000000002</v>
      </c>
      <c r="AQ277" s="12">
        <v>833.11479999999995</v>
      </c>
      <c r="AR277" s="12">
        <v>5590.4008000000003</v>
      </c>
      <c r="AS277" s="12">
        <v>3780.5509999999999</v>
      </c>
      <c r="AT277" s="12">
        <v>800.55269999999996</v>
      </c>
      <c r="AU277" s="12">
        <v>13755.037899999999</v>
      </c>
      <c r="AV277" s="12">
        <v>4905.0839999999998</v>
      </c>
      <c r="AW277" s="12">
        <v>3893.0454</v>
      </c>
      <c r="AX277" s="12">
        <v>8770.7204000000002</v>
      </c>
      <c r="AY277" s="12">
        <v>3223.7402000000002</v>
      </c>
      <c r="AZ277" s="12">
        <v>3953.7636000000002</v>
      </c>
      <c r="BA277" s="12">
        <v>4399.2888000000003</v>
      </c>
      <c r="BB277" s="12">
        <v>8226.2844000000005</v>
      </c>
      <c r="BC277" s="12">
        <v>8897.2425999999996</v>
      </c>
      <c r="BD277" s="14">
        <v>46269.169399999999</v>
      </c>
    </row>
    <row r="278" spans="1:56" s="1" customFormat="1" ht="20.149999999999999" customHeight="1">
      <c r="A278" s="84"/>
      <c r="B278" s="8" t="s">
        <v>146</v>
      </c>
      <c r="C278" s="9">
        <v>136.5325</v>
      </c>
      <c r="D278" s="9">
        <v>36.463099999999997</v>
      </c>
      <c r="E278" s="9">
        <v>103.15</v>
      </c>
      <c r="F278" s="9">
        <v>32.8718</v>
      </c>
      <c r="G278" s="9">
        <v>67.869100000000003</v>
      </c>
      <c r="H278" s="9">
        <v>244.9503</v>
      </c>
      <c r="I278" s="10" t="s">
        <v>80</v>
      </c>
      <c r="J278" s="10" t="s">
        <v>80</v>
      </c>
      <c r="K278" s="9">
        <v>621.83680000000004</v>
      </c>
      <c r="L278" s="9">
        <v>585.48230000000001</v>
      </c>
      <c r="M278" s="9">
        <v>150.73570000000001</v>
      </c>
      <c r="N278" s="9">
        <v>64.849999999999994</v>
      </c>
      <c r="O278" s="10" t="s">
        <v>80</v>
      </c>
      <c r="P278" s="10" t="s">
        <v>80</v>
      </c>
      <c r="Q278" s="10" t="s">
        <v>80</v>
      </c>
      <c r="R278" s="10" t="s">
        <v>80</v>
      </c>
      <c r="S278" s="10" t="s">
        <v>80</v>
      </c>
      <c r="T278" s="9">
        <v>801.06799999999998</v>
      </c>
      <c r="U278" s="9">
        <v>667.93420000000003</v>
      </c>
      <c r="V278" s="10" t="s">
        <v>80</v>
      </c>
      <c r="W278" s="9">
        <v>137.9812</v>
      </c>
      <c r="X278" s="10" t="s">
        <v>80</v>
      </c>
      <c r="Y278" s="10" t="s">
        <v>80</v>
      </c>
      <c r="Z278" s="9">
        <v>50</v>
      </c>
      <c r="AA278" s="9">
        <v>50</v>
      </c>
      <c r="AB278" s="10" t="s">
        <v>80</v>
      </c>
      <c r="AC278" s="9">
        <v>905.91539999999998</v>
      </c>
      <c r="AD278" s="9">
        <v>40.860300000000002</v>
      </c>
      <c r="AE278" s="9">
        <v>109.9414</v>
      </c>
      <c r="AF278" s="9">
        <v>93.349500000000006</v>
      </c>
      <c r="AG278" s="9">
        <v>13.2667</v>
      </c>
      <c r="AH278" s="10" t="s">
        <v>80</v>
      </c>
      <c r="AI278" s="10" t="s">
        <v>80</v>
      </c>
      <c r="AJ278" s="9">
        <v>46.938200000000002</v>
      </c>
      <c r="AK278" s="9">
        <v>0.64849999999999997</v>
      </c>
      <c r="AL278" s="9">
        <v>305.00459999999998</v>
      </c>
      <c r="AM278" s="9">
        <v>197.9804</v>
      </c>
      <c r="AN278" s="10" t="s">
        <v>80</v>
      </c>
      <c r="AO278" s="9">
        <v>64.849999999999994</v>
      </c>
      <c r="AP278" s="10" t="s">
        <v>80</v>
      </c>
      <c r="AQ278" s="10" t="s">
        <v>80</v>
      </c>
      <c r="AR278" s="9">
        <v>13.606400000000001</v>
      </c>
      <c r="AS278" s="10" t="s">
        <v>80</v>
      </c>
      <c r="AT278" s="10" t="s">
        <v>80</v>
      </c>
      <c r="AU278" s="9">
        <v>276.43680000000001</v>
      </c>
      <c r="AV278" s="9">
        <v>88.677499999999995</v>
      </c>
      <c r="AW278" s="9">
        <v>114.90260000000001</v>
      </c>
      <c r="AX278" s="9">
        <v>93.349500000000006</v>
      </c>
      <c r="AY278" s="9">
        <v>13.2666</v>
      </c>
      <c r="AZ278" s="9">
        <v>220.9109</v>
      </c>
      <c r="BA278" s="9">
        <v>150</v>
      </c>
      <c r="BB278" s="10" t="s">
        <v>80</v>
      </c>
      <c r="BC278" s="10" t="s">
        <v>80</v>
      </c>
      <c r="BD278" s="11">
        <v>681.10709999999995</v>
      </c>
    </row>
    <row r="279" spans="1:56" s="1" customFormat="1" ht="20.149999999999999" customHeight="1">
      <c r="A279" s="84"/>
      <c r="B279" s="8" t="s">
        <v>147</v>
      </c>
      <c r="C279" s="12">
        <v>28.29</v>
      </c>
      <c r="D279" s="12">
        <v>1.2</v>
      </c>
      <c r="E279" s="12">
        <v>3.94</v>
      </c>
      <c r="F279" s="12">
        <v>1.23</v>
      </c>
      <c r="G279" s="12">
        <v>5.4</v>
      </c>
      <c r="H279" s="12">
        <v>17.170000000000002</v>
      </c>
      <c r="I279" s="12">
        <v>0.05</v>
      </c>
      <c r="J279" s="13" t="s">
        <v>80</v>
      </c>
      <c r="K279" s="12">
        <v>57.28</v>
      </c>
      <c r="L279" s="13" t="s">
        <v>80</v>
      </c>
      <c r="M279" s="13" t="s">
        <v>80</v>
      </c>
      <c r="N279" s="13" t="s">
        <v>80</v>
      </c>
      <c r="O279" s="13" t="s">
        <v>80</v>
      </c>
      <c r="P279" s="13" t="s">
        <v>80</v>
      </c>
      <c r="Q279" s="13" t="s">
        <v>80</v>
      </c>
      <c r="R279" s="13" t="s">
        <v>80</v>
      </c>
      <c r="S279" s="12">
        <v>4.6500000000000004</v>
      </c>
      <c r="T279" s="12">
        <v>4.6500000000000004</v>
      </c>
      <c r="U279" s="12">
        <v>0.94</v>
      </c>
      <c r="V279" s="12">
        <v>4.8600000000000003</v>
      </c>
      <c r="W279" s="12">
        <v>4.87</v>
      </c>
      <c r="X279" s="12">
        <v>4.7</v>
      </c>
      <c r="Y279" s="12">
        <v>4.72</v>
      </c>
      <c r="Z279" s="13" t="s">
        <v>80</v>
      </c>
      <c r="AA279" s="13" t="s">
        <v>80</v>
      </c>
      <c r="AB279" s="13" t="s">
        <v>80</v>
      </c>
      <c r="AC279" s="12">
        <v>20.09</v>
      </c>
      <c r="AD279" s="12">
        <v>0.52</v>
      </c>
      <c r="AE279" s="13" t="s">
        <v>80</v>
      </c>
      <c r="AF279" s="13" t="s">
        <v>80</v>
      </c>
      <c r="AG279" s="13" t="s">
        <v>80</v>
      </c>
      <c r="AH279" s="13" t="s">
        <v>80</v>
      </c>
      <c r="AI279" s="13" t="s">
        <v>80</v>
      </c>
      <c r="AJ279" s="13" t="s">
        <v>80</v>
      </c>
      <c r="AK279" s="13" t="s">
        <v>80</v>
      </c>
      <c r="AL279" s="12">
        <v>0.52</v>
      </c>
      <c r="AM279" s="13" t="s">
        <v>80</v>
      </c>
      <c r="AN279" s="13" t="s">
        <v>80</v>
      </c>
      <c r="AO279" s="13" t="s">
        <v>80</v>
      </c>
      <c r="AP279" s="13" t="s">
        <v>80</v>
      </c>
      <c r="AQ279" s="13" t="s">
        <v>80</v>
      </c>
      <c r="AR279" s="12">
        <v>0.03</v>
      </c>
      <c r="AS279" s="13" t="s">
        <v>80</v>
      </c>
      <c r="AT279" s="12">
        <v>4.6500000000000004</v>
      </c>
      <c r="AU279" s="12">
        <v>4.68</v>
      </c>
      <c r="AV279" s="12">
        <v>12.7</v>
      </c>
      <c r="AW279" s="12">
        <v>20.92</v>
      </c>
      <c r="AX279" s="12">
        <v>4.78</v>
      </c>
      <c r="AY279" s="12">
        <v>36.83</v>
      </c>
      <c r="AZ279" s="12">
        <v>4.58</v>
      </c>
      <c r="BA279" s="12">
        <v>4.7</v>
      </c>
      <c r="BB279" s="13" t="s">
        <v>80</v>
      </c>
      <c r="BC279" s="13" t="s">
        <v>80</v>
      </c>
      <c r="BD279" s="14">
        <v>84.51</v>
      </c>
    </row>
    <row r="280" spans="1:56" s="1" customFormat="1" ht="20.149999999999999" customHeight="1">
      <c r="A280" s="84"/>
      <c r="B280" s="8" t="s">
        <v>148</v>
      </c>
      <c r="C280" s="9">
        <v>5802.9018999999998</v>
      </c>
      <c r="D280" s="9">
        <v>931.16279999999995</v>
      </c>
      <c r="E280" s="9">
        <v>698.69809999999995</v>
      </c>
      <c r="F280" s="9">
        <v>574.86879999999996</v>
      </c>
      <c r="G280" s="9">
        <v>1636.7248</v>
      </c>
      <c r="H280" s="9">
        <v>3262.5291999999999</v>
      </c>
      <c r="I280" s="9">
        <v>3691.1689999999999</v>
      </c>
      <c r="J280" s="10" t="s">
        <v>80</v>
      </c>
      <c r="K280" s="9">
        <v>16598.054599999999</v>
      </c>
      <c r="L280" s="9">
        <v>2120.4310999999998</v>
      </c>
      <c r="M280" s="10" t="s">
        <v>80</v>
      </c>
      <c r="N280" s="10" t="s">
        <v>80</v>
      </c>
      <c r="O280" s="10" t="s">
        <v>80</v>
      </c>
      <c r="P280" s="10" t="s">
        <v>80</v>
      </c>
      <c r="Q280" s="10" t="s">
        <v>80</v>
      </c>
      <c r="R280" s="10" t="s">
        <v>80</v>
      </c>
      <c r="S280" s="10" t="s">
        <v>80</v>
      </c>
      <c r="T280" s="9">
        <v>2120.4310999999998</v>
      </c>
      <c r="U280" s="9">
        <v>8630.6008000000002</v>
      </c>
      <c r="V280" s="9">
        <v>194.23320000000001</v>
      </c>
      <c r="W280" s="9">
        <v>115.4057</v>
      </c>
      <c r="X280" s="9">
        <v>135.0069</v>
      </c>
      <c r="Y280" s="9">
        <v>173.53389999999999</v>
      </c>
      <c r="Z280" s="9">
        <v>939.39149999999995</v>
      </c>
      <c r="AA280" s="9">
        <v>162.40180000000001</v>
      </c>
      <c r="AB280" s="9">
        <v>94.063999999999993</v>
      </c>
      <c r="AC280" s="9">
        <v>10444.6378</v>
      </c>
      <c r="AD280" s="9">
        <v>357.10840000000002</v>
      </c>
      <c r="AE280" s="9">
        <v>15.0146</v>
      </c>
      <c r="AF280" s="9">
        <v>684.303</v>
      </c>
      <c r="AG280" s="9">
        <v>656.6499</v>
      </c>
      <c r="AH280" s="9">
        <v>674.72500000000002</v>
      </c>
      <c r="AI280" s="9">
        <v>1300.2308</v>
      </c>
      <c r="AJ280" s="9">
        <v>3634.2723999999998</v>
      </c>
      <c r="AK280" s="9">
        <v>112.51349999999999</v>
      </c>
      <c r="AL280" s="9">
        <v>7434.8176000000003</v>
      </c>
      <c r="AM280" s="9">
        <v>1523.0981999999999</v>
      </c>
      <c r="AN280" s="9">
        <v>6.9339000000000004</v>
      </c>
      <c r="AO280" s="9">
        <v>1.12E-2</v>
      </c>
      <c r="AP280" s="10" t="s">
        <v>80</v>
      </c>
      <c r="AQ280" s="10" t="s">
        <v>80</v>
      </c>
      <c r="AR280" s="10" t="s">
        <v>80</v>
      </c>
      <c r="AS280" s="10" t="s">
        <v>80</v>
      </c>
      <c r="AT280" s="10" t="s">
        <v>80</v>
      </c>
      <c r="AU280" s="9">
        <v>1530.0433</v>
      </c>
      <c r="AV280" s="9">
        <v>886.7423</v>
      </c>
      <c r="AW280" s="9">
        <v>978.08219999999994</v>
      </c>
      <c r="AX280" s="9">
        <v>1426.6261</v>
      </c>
      <c r="AY280" s="9">
        <v>2082.0201000000002</v>
      </c>
      <c r="AZ280" s="9">
        <v>1237.0487000000001</v>
      </c>
      <c r="BA280" s="9">
        <v>385.1234</v>
      </c>
      <c r="BB280" s="9">
        <v>1064.663</v>
      </c>
      <c r="BC280" s="10" t="s">
        <v>80</v>
      </c>
      <c r="BD280" s="11">
        <v>8060.3058000000001</v>
      </c>
    </row>
    <row r="281" spans="1:56" s="1" customFormat="1" ht="20.149999999999999" customHeight="1">
      <c r="A281" s="84"/>
      <c r="B281" s="8" t="s">
        <v>149</v>
      </c>
      <c r="C281" s="12">
        <v>7.0000000000000007E-2</v>
      </c>
      <c r="D281" s="13" t="s">
        <v>80</v>
      </c>
      <c r="E281" s="13" t="s">
        <v>80</v>
      </c>
      <c r="F281" s="13" t="s">
        <v>80</v>
      </c>
      <c r="G281" s="13" t="s">
        <v>80</v>
      </c>
      <c r="H281" s="12">
        <v>0.41</v>
      </c>
      <c r="I281" s="13" t="s">
        <v>80</v>
      </c>
      <c r="J281" s="13" t="s">
        <v>80</v>
      </c>
      <c r="K281" s="12">
        <v>0.48</v>
      </c>
      <c r="L281" s="13" t="s">
        <v>80</v>
      </c>
      <c r="M281" s="13" t="s">
        <v>80</v>
      </c>
      <c r="N281" s="13" t="s">
        <v>80</v>
      </c>
      <c r="O281" s="13" t="s">
        <v>80</v>
      </c>
      <c r="P281" s="13" t="s">
        <v>80</v>
      </c>
      <c r="Q281" s="13" t="s">
        <v>80</v>
      </c>
      <c r="R281" s="13" t="s">
        <v>80</v>
      </c>
      <c r="S281" s="13" t="s">
        <v>80</v>
      </c>
      <c r="T281" s="13" t="s">
        <v>80</v>
      </c>
      <c r="U281" s="13" t="s">
        <v>80</v>
      </c>
      <c r="V281" s="13" t="s">
        <v>80</v>
      </c>
      <c r="W281" s="13" t="s">
        <v>80</v>
      </c>
      <c r="X281" s="13" t="s">
        <v>80</v>
      </c>
      <c r="Y281" s="13" t="s">
        <v>80</v>
      </c>
      <c r="Z281" s="13" t="s">
        <v>80</v>
      </c>
      <c r="AA281" s="13" t="s">
        <v>80</v>
      </c>
      <c r="AB281" s="13" t="s">
        <v>80</v>
      </c>
      <c r="AC281" s="13" t="s">
        <v>80</v>
      </c>
      <c r="AD281" s="12">
        <v>17.54</v>
      </c>
      <c r="AE281" s="13" t="s">
        <v>80</v>
      </c>
      <c r="AF281" s="13" t="s">
        <v>80</v>
      </c>
      <c r="AG281" s="13" t="s">
        <v>80</v>
      </c>
      <c r="AH281" s="13" t="s">
        <v>80</v>
      </c>
      <c r="AI281" s="13" t="s">
        <v>80</v>
      </c>
      <c r="AJ281" s="13" t="s">
        <v>80</v>
      </c>
      <c r="AK281" s="13" t="s">
        <v>80</v>
      </c>
      <c r="AL281" s="12">
        <v>17.54</v>
      </c>
      <c r="AM281" s="13" t="s">
        <v>80</v>
      </c>
      <c r="AN281" s="13" t="s">
        <v>80</v>
      </c>
      <c r="AO281" s="13" t="s">
        <v>80</v>
      </c>
      <c r="AP281" s="13" t="s">
        <v>80</v>
      </c>
      <c r="AQ281" s="13" t="s">
        <v>80</v>
      </c>
      <c r="AR281" s="13" t="s">
        <v>80</v>
      </c>
      <c r="AS281" s="13" t="s">
        <v>80</v>
      </c>
      <c r="AT281" s="13" t="s">
        <v>80</v>
      </c>
      <c r="AU281" s="13" t="s">
        <v>80</v>
      </c>
      <c r="AV281" s="13" t="s">
        <v>80</v>
      </c>
      <c r="AW281" s="13" t="s">
        <v>80</v>
      </c>
      <c r="AX281" s="12">
        <v>0.5</v>
      </c>
      <c r="AY281" s="12">
        <v>9.92</v>
      </c>
      <c r="AZ281" s="13" t="s">
        <v>80</v>
      </c>
      <c r="BA281" s="13" t="s">
        <v>80</v>
      </c>
      <c r="BB281" s="12">
        <v>12.51</v>
      </c>
      <c r="BC281" s="13" t="s">
        <v>80</v>
      </c>
      <c r="BD281" s="14">
        <v>22.93</v>
      </c>
    </row>
    <row r="282" spans="1:56" s="1" customFormat="1" ht="20.149999999999999" customHeight="1">
      <c r="A282" s="84"/>
      <c r="B282" s="8" t="s">
        <v>150</v>
      </c>
      <c r="C282" s="9">
        <v>38.744399999999999</v>
      </c>
      <c r="D282" s="9">
        <v>7.9138999999999999</v>
      </c>
      <c r="E282" s="9">
        <v>57.1509</v>
      </c>
      <c r="F282" s="9">
        <v>17.671700000000001</v>
      </c>
      <c r="G282" s="9">
        <v>34.322000000000003</v>
      </c>
      <c r="H282" s="9">
        <v>60.899700000000003</v>
      </c>
      <c r="I282" s="10" t="s">
        <v>80</v>
      </c>
      <c r="J282" s="10" t="s">
        <v>80</v>
      </c>
      <c r="K282" s="9">
        <v>216.70259999999999</v>
      </c>
      <c r="L282" s="10" t="s">
        <v>80</v>
      </c>
      <c r="M282" s="10" t="s">
        <v>80</v>
      </c>
      <c r="N282" s="10" t="s">
        <v>80</v>
      </c>
      <c r="O282" s="10" t="s">
        <v>80</v>
      </c>
      <c r="P282" s="10" t="s">
        <v>80</v>
      </c>
      <c r="Q282" s="10" t="s">
        <v>80</v>
      </c>
      <c r="R282" s="10" t="s">
        <v>80</v>
      </c>
      <c r="S282" s="10" t="s">
        <v>80</v>
      </c>
      <c r="T282" s="10" t="s">
        <v>80</v>
      </c>
      <c r="U282" s="10" t="s">
        <v>80</v>
      </c>
      <c r="V282" s="9">
        <v>25.1966</v>
      </c>
      <c r="W282" s="10" t="s">
        <v>80</v>
      </c>
      <c r="X282" s="10" t="s">
        <v>80</v>
      </c>
      <c r="Y282" s="9">
        <v>35.819000000000003</v>
      </c>
      <c r="Z282" s="10" t="s">
        <v>80</v>
      </c>
      <c r="AA282" s="10" t="s">
        <v>80</v>
      </c>
      <c r="AB282" s="10" t="s">
        <v>80</v>
      </c>
      <c r="AC282" s="9">
        <v>61.015599999999999</v>
      </c>
      <c r="AD282" s="9">
        <v>15.751899999999999</v>
      </c>
      <c r="AE282" s="10" t="s">
        <v>80</v>
      </c>
      <c r="AF282" s="10" t="s">
        <v>80</v>
      </c>
      <c r="AG282" s="10" t="s">
        <v>80</v>
      </c>
      <c r="AH282" s="10" t="s">
        <v>80</v>
      </c>
      <c r="AI282" s="10" t="s">
        <v>80</v>
      </c>
      <c r="AJ282" s="10" t="s">
        <v>80</v>
      </c>
      <c r="AK282" s="10" t="s">
        <v>80</v>
      </c>
      <c r="AL282" s="9">
        <v>15.751899999999999</v>
      </c>
      <c r="AM282" s="10" t="s">
        <v>80</v>
      </c>
      <c r="AN282" s="10" t="s">
        <v>80</v>
      </c>
      <c r="AO282" s="10" t="s">
        <v>80</v>
      </c>
      <c r="AP282" s="10" t="s">
        <v>80</v>
      </c>
      <c r="AQ282" s="10" t="s">
        <v>80</v>
      </c>
      <c r="AR282" s="10" t="s">
        <v>80</v>
      </c>
      <c r="AS282" s="10" t="s">
        <v>80</v>
      </c>
      <c r="AT282" s="10" t="s">
        <v>80</v>
      </c>
      <c r="AU282" s="10" t="s">
        <v>80</v>
      </c>
      <c r="AV282" s="9">
        <v>24.033300000000001</v>
      </c>
      <c r="AW282" s="10" t="s">
        <v>80</v>
      </c>
      <c r="AX282" s="9">
        <v>114.81659999999999</v>
      </c>
      <c r="AY282" s="9">
        <v>52.441099999999999</v>
      </c>
      <c r="AZ282" s="9">
        <v>24.7712</v>
      </c>
      <c r="BA282" s="9">
        <v>7.3</v>
      </c>
      <c r="BB282" s="9">
        <v>1</v>
      </c>
      <c r="BC282" s="10" t="s">
        <v>80</v>
      </c>
      <c r="BD282" s="11">
        <v>224.3622</v>
      </c>
    </row>
    <row r="283" spans="1:56" s="1" customFormat="1" ht="20.149999999999999" customHeight="1">
      <c r="A283" s="84"/>
      <c r="B283" s="8" t="s">
        <v>151</v>
      </c>
      <c r="C283" s="12">
        <v>28.110800000000001</v>
      </c>
      <c r="D283" s="12">
        <v>3.8370000000000002</v>
      </c>
      <c r="E283" s="12">
        <v>40.417900000000003</v>
      </c>
      <c r="F283" s="12">
        <v>120.03019999999999</v>
      </c>
      <c r="G283" s="12">
        <v>82.254599999999996</v>
      </c>
      <c r="H283" s="12">
        <v>14.0524</v>
      </c>
      <c r="I283" s="12">
        <v>14.0524</v>
      </c>
      <c r="J283" s="12">
        <v>66.075400000000002</v>
      </c>
      <c r="K283" s="12">
        <v>368.83069999999998</v>
      </c>
      <c r="L283" s="13" t="s">
        <v>80</v>
      </c>
      <c r="M283" s="13" t="s">
        <v>80</v>
      </c>
      <c r="N283" s="13" t="s">
        <v>80</v>
      </c>
      <c r="O283" s="13" t="s">
        <v>80</v>
      </c>
      <c r="P283" s="13" t="s">
        <v>80</v>
      </c>
      <c r="Q283" s="13" t="s">
        <v>80</v>
      </c>
      <c r="R283" s="13" t="s">
        <v>80</v>
      </c>
      <c r="S283" s="13" t="s">
        <v>80</v>
      </c>
      <c r="T283" s="13" t="s">
        <v>80</v>
      </c>
      <c r="U283" s="12">
        <v>2.4975999999999998</v>
      </c>
      <c r="V283" s="12">
        <v>5.9724000000000004</v>
      </c>
      <c r="W283" s="13" t="s">
        <v>80</v>
      </c>
      <c r="X283" s="12">
        <v>34.622100000000003</v>
      </c>
      <c r="Y283" s="13" t="s">
        <v>80</v>
      </c>
      <c r="Z283" s="12">
        <v>30.064499999999999</v>
      </c>
      <c r="AA283" s="12">
        <v>5.0548000000000002</v>
      </c>
      <c r="AB283" s="13" t="s">
        <v>80</v>
      </c>
      <c r="AC283" s="12">
        <v>78.211399999999998</v>
      </c>
      <c r="AD283" s="12">
        <v>4.9512999999999998</v>
      </c>
      <c r="AE283" s="13" t="s">
        <v>80</v>
      </c>
      <c r="AF283" s="12">
        <v>26.023399999999999</v>
      </c>
      <c r="AG283" s="13" t="s">
        <v>80</v>
      </c>
      <c r="AH283" s="13" t="s">
        <v>80</v>
      </c>
      <c r="AI283" s="13" t="s">
        <v>80</v>
      </c>
      <c r="AJ283" s="13" t="s">
        <v>80</v>
      </c>
      <c r="AK283" s="13" t="s">
        <v>80</v>
      </c>
      <c r="AL283" s="12">
        <v>30.974699999999999</v>
      </c>
      <c r="AM283" s="12">
        <v>2.4820000000000002</v>
      </c>
      <c r="AN283" s="12">
        <v>0.92710000000000004</v>
      </c>
      <c r="AO283" s="12">
        <v>1.3455999999999999</v>
      </c>
      <c r="AP283" s="12">
        <v>1E-4</v>
      </c>
      <c r="AQ283" s="12">
        <v>1.3455999999999999</v>
      </c>
      <c r="AR283" s="12">
        <v>2.4626999999999999</v>
      </c>
      <c r="AS283" s="12">
        <v>2.4626999999999999</v>
      </c>
      <c r="AT283" s="12">
        <v>18.533000000000001</v>
      </c>
      <c r="AU283" s="12">
        <v>29.558800000000002</v>
      </c>
      <c r="AV283" s="12">
        <v>1.4778</v>
      </c>
      <c r="AW283" s="12">
        <v>1.3029999999999999</v>
      </c>
      <c r="AX283" s="12">
        <v>4.6311999999999998</v>
      </c>
      <c r="AY283" s="13" t="s">
        <v>80</v>
      </c>
      <c r="AZ283" s="13" t="s">
        <v>80</v>
      </c>
      <c r="BA283" s="13" t="s">
        <v>80</v>
      </c>
      <c r="BB283" s="13" t="s">
        <v>80</v>
      </c>
      <c r="BC283" s="13" t="s">
        <v>80</v>
      </c>
      <c r="BD283" s="14">
        <v>7.4119999999999999</v>
      </c>
    </row>
    <row r="284" spans="1:56" s="1" customFormat="1" ht="20.149999999999999" customHeight="1">
      <c r="A284" s="84"/>
      <c r="B284" s="8" t="s">
        <v>152</v>
      </c>
      <c r="C284" s="9">
        <v>18.028099999999998</v>
      </c>
      <c r="D284" s="10" t="s">
        <v>80</v>
      </c>
      <c r="E284" s="9">
        <v>3.4599999999999999E-2</v>
      </c>
      <c r="F284" s="9">
        <v>3.5999999999999999E-3</v>
      </c>
      <c r="G284" s="9">
        <v>1.11E-2</v>
      </c>
      <c r="H284" s="9">
        <v>102.1922</v>
      </c>
      <c r="I284" s="10" t="s">
        <v>80</v>
      </c>
      <c r="J284" s="10" t="s">
        <v>80</v>
      </c>
      <c r="K284" s="9">
        <v>120.2696</v>
      </c>
      <c r="L284" s="9">
        <v>17.4374</v>
      </c>
      <c r="M284" s="9">
        <v>12.825900000000001</v>
      </c>
      <c r="N284" s="9">
        <v>26.369700000000002</v>
      </c>
      <c r="O284" s="10" t="s">
        <v>80</v>
      </c>
      <c r="P284" s="10" t="s">
        <v>80</v>
      </c>
      <c r="Q284" s="10" t="s">
        <v>80</v>
      </c>
      <c r="R284" s="10" t="s">
        <v>80</v>
      </c>
      <c r="S284" s="10" t="s">
        <v>80</v>
      </c>
      <c r="T284" s="9">
        <v>56.633000000000003</v>
      </c>
      <c r="U284" s="9">
        <v>57.247300000000003</v>
      </c>
      <c r="V284" s="9">
        <v>3.2000000000000002E-3</v>
      </c>
      <c r="W284" s="9">
        <v>8.6999999999999994E-3</v>
      </c>
      <c r="X284" s="9">
        <v>0.94420000000000004</v>
      </c>
      <c r="Y284" s="9">
        <v>2.5999999999999999E-3</v>
      </c>
      <c r="Z284" s="9">
        <v>33.9223</v>
      </c>
      <c r="AA284" s="9">
        <v>19.149799999999999</v>
      </c>
      <c r="AB284" s="9">
        <v>19.761099999999999</v>
      </c>
      <c r="AC284" s="9">
        <v>131.03919999999999</v>
      </c>
      <c r="AD284" s="9">
        <v>56.711100000000002</v>
      </c>
      <c r="AE284" s="9">
        <v>34.6419</v>
      </c>
      <c r="AF284" s="9">
        <v>89.340800000000002</v>
      </c>
      <c r="AG284" s="9">
        <v>40.698300000000003</v>
      </c>
      <c r="AH284" s="10" t="s">
        <v>80</v>
      </c>
      <c r="AI284" s="10" t="s">
        <v>80</v>
      </c>
      <c r="AJ284" s="10" t="s">
        <v>80</v>
      </c>
      <c r="AK284" s="10" t="s">
        <v>80</v>
      </c>
      <c r="AL284" s="9">
        <v>221.3921</v>
      </c>
      <c r="AM284" s="9">
        <v>39.070999999999998</v>
      </c>
      <c r="AN284" s="9">
        <v>12.8421</v>
      </c>
      <c r="AO284" s="9">
        <v>26.385899999999999</v>
      </c>
      <c r="AP284" s="9">
        <v>0.41889999999999999</v>
      </c>
      <c r="AQ284" s="10" t="s">
        <v>80</v>
      </c>
      <c r="AR284" s="9">
        <v>98.707999999999998</v>
      </c>
      <c r="AS284" s="10" t="s">
        <v>80</v>
      </c>
      <c r="AT284" s="10" t="s">
        <v>80</v>
      </c>
      <c r="AU284" s="9">
        <v>177.42590000000001</v>
      </c>
      <c r="AV284" s="9">
        <v>49.616500000000002</v>
      </c>
      <c r="AW284" s="9">
        <v>34.627499999999998</v>
      </c>
      <c r="AX284" s="9">
        <v>89.238699999999994</v>
      </c>
      <c r="AY284" s="9">
        <v>40.669899999999998</v>
      </c>
      <c r="AZ284" s="10" t="s">
        <v>80</v>
      </c>
      <c r="BA284" s="10" t="s">
        <v>80</v>
      </c>
      <c r="BB284" s="10" t="s">
        <v>80</v>
      </c>
      <c r="BC284" s="10" t="s">
        <v>80</v>
      </c>
      <c r="BD284" s="11">
        <v>214.15260000000001</v>
      </c>
    </row>
    <row r="285" spans="1:56" s="1" customFormat="1" ht="20.149999999999999" customHeight="1">
      <c r="A285" s="84"/>
      <c r="B285" s="8" t="s">
        <v>153</v>
      </c>
      <c r="C285" s="12">
        <v>1363.6661999999999</v>
      </c>
      <c r="D285" s="12">
        <v>982.05600000000004</v>
      </c>
      <c r="E285" s="12">
        <v>1419.617</v>
      </c>
      <c r="F285" s="12">
        <v>885.25289999999995</v>
      </c>
      <c r="G285" s="12">
        <v>377.23829999999998</v>
      </c>
      <c r="H285" s="12">
        <v>1076.1458</v>
      </c>
      <c r="I285" s="13" t="s">
        <v>80</v>
      </c>
      <c r="J285" s="13" t="s">
        <v>80</v>
      </c>
      <c r="K285" s="12">
        <v>6103.9762000000001</v>
      </c>
      <c r="L285" s="12">
        <v>257.4545</v>
      </c>
      <c r="M285" s="12">
        <v>1572.0355</v>
      </c>
      <c r="N285" s="12">
        <v>78.06</v>
      </c>
      <c r="O285" s="12">
        <v>114.136</v>
      </c>
      <c r="P285" s="12">
        <v>189.20500000000001</v>
      </c>
      <c r="Q285" s="12">
        <v>67.619799999999998</v>
      </c>
      <c r="R285" s="13" t="s">
        <v>80</v>
      </c>
      <c r="S285" s="13" t="s">
        <v>80</v>
      </c>
      <c r="T285" s="12">
        <v>2278.5108</v>
      </c>
      <c r="U285" s="12">
        <v>538.03660000000002</v>
      </c>
      <c r="V285" s="12">
        <v>398.70359999999999</v>
      </c>
      <c r="W285" s="12">
        <v>699.42200000000003</v>
      </c>
      <c r="X285" s="12">
        <v>748.59540000000004</v>
      </c>
      <c r="Y285" s="12">
        <v>858.79819999999995</v>
      </c>
      <c r="Z285" s="13" t="s">
        <v>80</v>
      </c>
      <c r="AA285" s="13" t="s">
        <v>80</v>
      </c>
      <c r="AB285" s="13" t="s">
        <v>80</v>
      </c>
      <c r="AC285" s="12">
        <v>3243.5558000000001</v>
      </c>
      <c r="AD285" s="12">
        <v>561.65620000000001</v>
      </c>
      <c r="AE285" s="12">
        <v>647.40800000000002</v>
      </c>
      <c r="AF285" s="12">
        <v>336.21530000000001</v>
      </c>
      <c r="AG285" s="12">
        <v>837.86199999999997</v>
      </c>
      <c r="AH285" s="12">
        <v>50.258800000000001</v>
      </c>
      <c r="AI285" s="13" t="s">
        <v>80</v>
      </c>
      <c r="AJ285" s="13" t="s">
        <v>80</v>
      </c>
      <c r="AK285" s="12">
        <v>2433.4002</v>
      </c>
      <c r="AL285" s="12">
        <v>4866.8005000000003</v>
      </c>
      <c r="AM285" s="12">
        <v>268.1902</v>
      </c>
      <c r="AN285" s="12">
        <v>1572.0355</v>
      </c>
      <c r="AO285" s="12">
        <v>78.06</v>
      </c>
      <c r="AP285" s="12">
        <v>114.136</v>
      </c>
      <c r="AQ285" s="12">
        <v>189.20509999999999</v>
      </c>
      <c r="AR285" s="12">
        <v>111.23439999999999</v>
      </c>
      <c r="AS285" s="13" t="s">
        <v>80</v>
      </c>
      <c r="AT285" s="12">
        <v>2332.8611999999998</v>
      </c>
      <c r="AU285" s="12">
        <v>4665.7223999999997</v>
      </c>
      <c r="AV285" s="12">
        <v>1768.6513</v>
      </c>
      <c r="AW285" s="12">
        <v>1404.0130999999999</v>
      </c>
      <c r="AX285" s="12">
        <v>1118.9584</v>
      </c>
      <c r="AY285" s="12">
        <v>1457.5889</v>
      </c>
      <c r="AZ285" s="12">
        <v>228.78819999999999</v>
      </c>
      <c r="BA285" s="12">
        <v>1050.8818000000001</v>
      </c>
      <c r="BB285" s="12">
        <v>580.97329999999999</v>
      </c>
      <c r="BC285" s="12">
        <v>76.398700000000005</v>
      </c>
      <c r="BD285" s="14">
        <v>7686.2537000000002</v>
      </c>
    </row>
    <row r="286" spans="1:56" s="1" customFormat="1" ht="20.149999999999999" customHeight="1">
      <c r="A286" s="84"/>
      <c r="B286" s="8" t="s">
        <v>154</v>
      </c>
      <c r="C286" s="9">
        <v>2447.1799999999998</v>
      </c>
      <c r="D286" s="9">
        <v>1459.35</v>
      </c>
      <c r="E286" s="9">
        <v>2219.94</v>
      </c>
      <c r="F286" s="9">
        <v>938.13</v>
      </c>
      <c r="G286" s="9">
        <v>2711.15</v>
      </c>
      <c r="H286" s="9">
        <v>1543.14</v>
      </c>
      <c r="I286" s="9">
        <v>5.24</v>
      </c>
      <c r="J286" s="9">
        <v>2.85</v>
      </c>
      <c r="K286" s="9">
        <v>11326.98</v>
      </c>
      <c r="L286" s="9">
        <v>245.76</v>
      </c>
      <c r="M286" s="9">
        <v>2009.15</v>
      </c>
      <c r="N286" s="9">
        <v>133.19</v>
      </c>
      <c r="O286" s="9">
        <v>1352.68</v>
      </c>
      <c r="P286" s="10" t="s">
        <v>80</v>
      </c>
      <c r="Q286" s="10" t="s">
        <v>80</v>
      </c>
      <c r="R286" s="10" t="s">
        <v>80</v>
      </c>
      <c r="S286" s="10" t="s">
        <v>80</v>
      </c>
      <c r="T286" s="9">
        <v>3740.78</v>
      </c>
      <c r="U286" s="9">
        <v>3743.16</v>
      </c>
      <c r="V286" s="9">
        <v>1016.39</v>
      </c>
      <c r="W286" s="9">
        <v>524.99</v>
      </c>
      <c r="X286" s="9">
        <v>311.12</v>
      </c>
      <c r="Y286" s="9">
        <v>638.54</v>
      </c>
      <c r="Z286" s="9">
        <v>352.52</v>
      </c>
      <c r="AA286" s="9">
        <v>16.02</v>
      </c>
      <c r="AB286" s="9">
        <v>0.25</v>
      </c>
      <c r="AC286" s="9">
        <v>6602.99</v>
      </c>
      <c r="AD286" s="9">
        <v>2066.83</v>
      </c>
      <c r="AE286" s="9">
        <v>2017.29</v>
      </c>
      <c r="AF286" s="9">
        <v>22.07</v>
      </c>
      <c r="AG286" s="9">
        <v>16.77</v>
      </c>
      <c r="AH286" s="10" t="s">
        <v>80</v>
      </c>
      <c r="AI286" s="10" t="s">
        <v>80</v>
      </c>
      <c r="AJ286" s="10" t="s">
        <v>80</v>
      </c>
      <c r="AK286" s="10" t="s">
        <v>80</v>
      </c>
      <c r="AL286" s="9">
        <v>4122.96</v>
      </c>
      <c r="AM286" s="9">
        <v>197.58</v>
      </c>
      <c r="AN286" s="9">
        <v>2012.95</v>
      </c>
      <c r="AO286" s="9">
        <v>144.96</v>
      </c>
      <c r="AP286" s="9">
        <v>380.01</v>
      </c>
      <c r="AQ286" s="9">
        <v>17.32</v>
      </c>
      <c r="AR286" s="9">
        <v>83.72</v>
      </c>
      <c r="AS286" s="10" t="s">
        <v>80</v>
      </c>
      <c r="AT286" s="9">
        <v>0.9</v>
      </c>
      <c r="AU286" s="9">
        <v>2837.44</v>
      </c>
      <c r="AV286" s="9">
        <v>2019.04</v>
      </c>
      <c r="AW286" s="9">
        <v>2653.05</v>
      </c>
      <c r="AX286" s="9">
        <v>1478.54</v>
      </c>
      <c r="AY286" s="9">
        <v>915.85</v>
      </c>
      <c r="AZ286" s="9">
        <v>1588.59</v>
      </c>
      <c r="BA286" s="9">
        <v>214.74</v>
      </c>
      <c r="BB286" s="9">
        <v>373.25</v>
      </c>
      <c r="BC286" s="9">
        <v>37.159999999999997</v>
      </c>
      <c r="BD286" s="11">
        <v>9280.2199999999993</v>
      </c>
    </row>
    <row r="287" spans="1:56" s="1" customFormat="1" ht="20.149999999999999" customHeight="1">
      <c r="A287" s="84"/>
      <c r="B287" s="8" t="s">
        <v>155</v>
      </c>
      <c r="C287" s="12">
        <v>4.5999999999999999E-2</v>
      </c>
      <c r="D287" s="13" t="s">
        <v>80</v>
      </c>
      <c r="E287" s="13" t="s">
        <v>80</v>
      </c>
      <c r="F287" s="12">
        <v>0.42609999999999998</v>
      </c>
      <c r="G287" s="13" t="s">
        <v>80</v>
      </c>
      <c r="H287" s="13" t="s">
        <v>80</v>
      </c>
      <c r="I287" s="13" t="s">
        <v>80</v>
      </c>
      <c r="J287" s="13" t="s">
        <v>80</v>
      </c>
      <c r="K287" s="12">
        <v>0.47210000000000002</v>
      </c>
      <c r="L287" s="12">
        <v>12</v>
      </c>
      <c r="M287" s="13" t="s">
        <v>80</v>
      </c>
      <c r="N287" s="13" t="s">
        <v>80</v>
      </c>
      <c r="O287" s="13" t="s">
        <v>80</v>
      </c>
      <c r="P287" s="13" t="s">
        <v>80</v>
      </c>
      <c r="Q287" s="13" t="s">
        <v>80</v>
      </c>
      <c r="R287" s="13" t="s">
        <v>80</v>
      </c>
      <c r="S287" s="13" t="s">
        <v>80</v>
      </c>
      <c r="T287" s="12">
        <v>12</v>
      </c>
      <c r="U287" s="13" t="s">
        <v>80</v>
      </c>
      <c r="V287" s="12">
        <v>31.561399999999999</v>
      </c>
      <c r="W287" s="12">
        <v>64.277299999999997</v>
      </c>
      <c r="X287" s="12">
        <v>20.194099999999999</v>
      </c>
      <c r="Y287" s="13" t="s">
        <v>80</v>
      </c>
      <c r="Z287" s="13" t="s">
        <v>80</v>
      </c>
      <c r="AA287" s="13" t="s">
        <v>80</v>
      </c>
      <c r="AB287" s="13" t="s">
        <v>80</v>
      </c>
      <c r="AC287" s="12">
        <v>116.03279999999999</v>
      </c>
      <c r="AD287" s="12">
        <v>0.33229999999999998</v>
      </c>
      <c r="AE287" s="13" t="s">
        <v>80</v>
      </c>
      <c r="AF287" s="13" t="s">
        <v>80</v>
      </c>
      <c r="AG287" s="13" t="s">
        <v>80</v>
      </c>
      <c r="AH287" s="13" t="s">
        <v>80</v>
      </c>
      <c r="AI287" s="13" t="s">
        <v>80</v>
      </c>
      <c r="AJ287" s="13" t="s">
        <v>80</v>
      </c>
      <c r="AK287" s="13" t="s">
        <v>80</v>
      </c>
      <c r="AL287" s="12">
        <v>0.33229999999999998</v>
      </c>
      <c r="AM287" s="13" t="s">
        <v>80</v>
      </c>
      <c r="AN287" s="13" t="s">
        <v>80</v>
      </c>
      <c r="AO287" s="12">
        <v>2.6044999999999998</v>
      </c>
      <c r="AP287" s="13" t="s">
        <v>80</v>
      </c>
      <c r="AQ287" s="13" t="s">
        <v>80</v>
      </c>
      <c r="AR287" s="13" t="s">
        <v>80</v>
      </c>
      <c r="AS287" s="13" t="s">
        <v>80</v>
      </c>
      <c r="AT287" s="13" t="s">
        <v>80</v>
      </c>
      <c r="AU287" s="12">
        <v>2.6044999999999998</v>
      </c>
      <c r="AV287" s="12">
        <v>56.885300000000001</v>
      </c>
      <c r="AW287" s="12">
        <v>62.846899999999998</v>
      </c>
      <c r="AX287" s="12">
        <v>95.4041</v>
      </c>
      <c r="AY287" s="12">
        <v>27.101700000000001</v>
      </c>
      <c r="AZ287" s="13" t="s">
        <v>80</v>
      </c>
      <c r="BA287" s="13" t="s">
        <v>80</v>
      </c>
      <c r="BB287" s="13" t="s">
        <v>80</v>
      </c>
      <c r="BC287" s="13" t="s">
        <v>80</v>
      </c>
      <c r="BD287" s="14">
        <v>242.238</v>
      </c>
    </row>
    <row r="288" spans="1:56" s="1" customFormat="1" ht="20.149999999999999" customHeight="1">
      <c r="A288" s="84"/>
      <c r="B288" s="8" t="s">
        <v>156</v>
      </c>
      <c r="C288" s="9">
        <v>7.37</v>
      </c>
      <c r="D288" s="10" t="s">
        <v>80</v>
      </c>
      <c r="E288" s="10" t="s">
        <v>80</v>
      </c>
      <c r="F288" s="10" t="s">
        <v>80</v>
      </c>
      <c r="G288" s="10" t="s">
        <v>80</v>
      </c>
      <c r="H288" s="9">
        <v>0.21</v>
      </c>
      <c r="I288" s="10" t="s">
        <v>80</v>
      </c>
      <c r="J288" s="10" t="s">
        <v>80</v>
      </c>
      <c r="K288" s="9">
        <v>7.58</v>
      </c>
      <c r="L288" s="9">
        <v>42.59</v>
      </c>
      <c r="M288" s="9">
        <v>24.45</v>
      </c>
      <c r="N288" s="9">
        <v>9.2200000000000006</v>
      </c>
      <c r="O288" s="10" t="s">
        <v>80</v>
      </c>
      <c r="P288" s="10" t="s">
        <v>80</v>
      </c>
      <c r="Q288" s="10" t="s">
        <v>80</v>
      </c>
      <c r="R288" s="10" t="s">
        <v>80</v>
      </c>
      <c r="S288" s="10" t="s">
        <v>80</v>
      </c>
      <c r="T288" s="9">
        <v>76.260000000000005</v>
      </c>
      <c r="U288" s="9">
        <v>47.22</v>
      </c>
      <c r="V288" s="9">
        <v>22.1</v>
      </c>
      <c r="W288" s="9">
        <v>4.0599999999999996</v>
      </c>
      <c r="X288" s="9">
        <v>0.03</v>
      </c>
      <c r="Y288" s="9">
        <v>7.0000000000000007E-2</v>
      </c>
      <c r="Z288" s="9">
        <v>0.05</v>
      </c>
      <c r="AA288" s="10" t="s">
        <v>80</v>
      </c>
      <c r="AB288" s="9">
        <v>0.16</v>
      </c>
      <c r="AC288" s="9">
        <v>73.69</v>
      </c>
      <c r="AD288" s="9">
        <v>1.05</v>
      </c>
      <c r="AE288" s="9">
        <v>14.72</v>
      </c>
      <c r="AF288" s="9">
        <v>15.49</v>
      </c>
      <c r="AG288" s="10" t="s">
        <v>80</v>
      </c>
      <c r="AH288" s="10" t="s">
        <v>80</v>
      </c>
      <c r="AI288" s="10" t="s">
        <v>80</v>
      </c>
      <c r="AJ288" s="10" t="s">
        <v>80</v>
      </c>
      <c r="AK288" s="9">
        <v>3.24</v>
      </c>
      <c r="AL288" s="9">
        <v>34.5</v>
      </c>
      <c r="AM288" s="9">
        <v>0.73</v>
      </c>
      <c r="AN288" s="9">
        <v>24.51</v>
      </c>
      <c r="AO288" s="9">
        <v>9.25</v>
      </c>
      <c r="AP288" s="10" t="s">
        <v>80</v>
      </c>
      <c r="AQ288" s="10" t="s">
        <v>80</v>
      </c>
      <c r="AR288" s="10" t="s">
        <v>80</v>
      </c>
      <c r="AS288" s="10" t="s">
        <v>80</v>
      </c>
      <c r="AT288" s="9">
        <v>3.4</v>
      </c>
      <c r="AU288" s="9">
        <v>37.89</v>
      </c>
      <c r="AV288" s="9">
        <v>21.16</v>
      </c>
      <c r="AW288" s="9">
        <v>45.09</v>
      </c>
      <c r="AX288" s="9">
        <v>81.3</v>
      </c>
      <c r="AY288" s="9">
        <v>2.63</v>
      </c>
      <c r="AZ288" s="9">
        <v>3.26</v>
      </c>
      <c r="BA288" s="9">
        <v>10.33</v>
      </c>
      <c r="BB288" s="10" t="s">
        <v>80</v>
      </c>
      <c r="BC288" s="10" t="s">
        <v>80</v>
      </c>
      <c r="BD288" s="11">
        <v>163.77000000000001</v>
      </c>
    </row>
    <row r="289" spans="1:56" s="1" customFormat="1" ht="20.149999999999999" customHeight="1">
      <c r="A289" s="84"/>
      <c r="B289" s="8" t="s">
        <v>158</v>
      </c>
      <c r="C289" s="12">
        <v>38.607300000000002</v>
      </c>
      <c r="D289" s="13" t="s">
        <v>80</v>
      </c>
      <c r="E289" s="12">
        <v>6.4899999999999999E-2</v>
      </c>
      <c r="F289" s="13" t="s">
        <v>80</v>
      </c>
      <c r="G289" s="12">
        <v>0.41249999999999998</v>
      </c>
      <c r="H289" s="12">
        <v>0.33</v>
      </c>
      <c r="I289" s="13" t="s">
        <v>80</v>
      </c>
      <c r="J289" s="13" t="s">
        <v>80</v>
      </c>
      <c r="K289" s="12">
        <v>39.414700000000003</v>
      </c>
      <c r="L289" s="12">
        <v>60</v>
      </c>
      <c r="M289" s="13" t="s">
        <v>80</v>
      </c>
      <c r="N289" s="13" t="s">
        <v>80</v>
      </c>
      <c r="O289" s="13" t="s">
        <v>80</v>
      </c>
      <c r="P289" s="13" t="s">
        <v>80</v>
      </c>
      <c r="Q289" s="12">
        <v>77.819999999999993</v>
      </c>
      <c r="R289" s="13" t="s">
        <v>80</v>
      </c>
      <c r="S289" s="13" t="s">
        <v>80</v>
      </c>
      <c r="T289" s="12">
        <v>137.82</v>
      </c>
      <c r="U289" s="13" t="s">
        <v>80</v>
      </c>
      <c r="V289" s="13" t="s">
        <v>80</v>
      </c>
      <c r="W289" s="12">
        <v>79.2012</v>
      </c>
      <c r="X289" s="12">
        <v>19.399999999999999</v>
      </c>
      <c r="Y289" s="13" t="s">
        <v>80</v>
      </c>
      <c r="Z289" s="13" t="s">
        <v>80</v>
      </c>
      <c r="AA289" s="13" t="s">
        <v>80</v>
      </c>
      <c r="AB289" s="13" t="s">
        <v>80</v>
      </c>
      <c r="AC289" s="12">
        <v>98.601200000000006</v>
      </c>
      <c r="AD289" s="12">
        <v>79.121200000000002</v>
      </c>
      <c r="AE289" s="13" t="s">
        <v>80</v>
      </c>
      <c r="AF289" s="13" t="s">
        <v>80</v>
      </c>
      <c r="AG289" s="13" t="s">
        <v>80</v>
      </c>
      <c r="AH289" s="13" t="s">
        <v>80</v>
      </c>
      <c r="AI289" s="13" t="s">
        <v>80</v>
      </c>
      <c r="AJ289" s="13" t="s">
        <v>80</v>
      </c>
      <c r="AK289" s="13" t="s">
        <v>80</v>
      </c>
      <c r="AL289" s="12">
        <v>79.121200000000002</v>
      </c>
      <c r="AM289" s="13" t="s">
        <v>80</v>
      </c>
      <c r="AN289" s="13" t="s">
        <v>80</v>
      </c>
      <c r="AO289" s="13" t="s">
        <v>80</v>
      </c>
      <c r="AP289" s="13" t="s">
        <v>80</v>
      </c>
      <c r="AQ289" s="13" t="s">
        <v>80</v>
      </c>
      <c r="AR289" s="12">
        <v>77.819999999999993</v>
      </c>
      <c r="AS289" s="13" t="s">
        <v>80</v>
      </c>
      <c r="AT289" s="13" t="s">
        <v>80</v>
      </c>
      <c r="AU289" s="12">
        <v>77.819999999999993</v>
      </c>
      <c r="AV289" s="12">
        <v>5</v>
      </c>
      <c r="AW289" s="13" t="s">
        <v>80</v>
      </c>
      <c r="AX289" s="13" t="s">
        <v>80</v>
      </c>
      <c r="AY289" s="12">
        <v>52.835000000000001</v>
      </c>
      <c r="AZ289" s="12">
        <v>69</v>
      </c>
      <c r="BA289" s="13" t="s">
        <v>80</v>
      </c>
      <c r="BB289" s="13" t="s">
        <v>80</v>
      </c>
      <c r="BC289" s="12">
        <v>65.998800000000003</v>
      </c>
      <c r="BD289" s="14">
        <v>192.8338</v>
      </c>
    </row>
    <row r="290" spans="1:56" s="1" customFormat="1" ht="20.149999999999999" customHeight="1">
      <c r="A290" s="84"/>
      <c r="B290" s="8" t="s">
        <v>159</v>
      </c>
      <c r="C290" s="9">
        <v>52.1</v>
      </c>
      <c r="D290" s="9">
        <v>12.96</v>
      </c>
      <c r="E290" s="9">
        <v>78.709999999999994</v>
      </c>
      <c r="F290" s="9">
        <v>117.98</v>
      </c>
      <c r="G290" s="9">
        <v>303.32</v>
      </c>
      <c r="H290" s="9">
        <v>650.78</v>
      </c>
      <c r="I290" s="9">
        <v>2.0299999999999998</v>
      </c>
      <c r="J290" s="9">
        <v>0.37</v>
      </c>
      <c r="K290" s="9">
        <v>1218.25</v>
      </c>
      <c r="L290" s="10" t="s">
        <v>80</v>
      </c>
      <c r="M290" s="10" t="s">
        <v>80</v>
      </c>
      <c r="N290" s="10" t="s">
        <v>80</v>
      </c>
      <c r="O290" s="10" t="s">
        <v>80</v>
      </c>
      <c r="P290" s="10" t="s">
        <v>80</v>
      </c>
      <c r="Q290" s="10" t="s">
        <v>80</v>
      </c>
      <c r="R290" s="10" t="s">
        <v>80</v>
      </c>
      <c r="S290" s="10" t="s">
        <v>80</v>
      </c>
      <c r="T290" s="10" t="s">
        <v>80</v>
      </c>
      <c r="U290" s="9">
        <v>8.33</v>
      </c>
      <c r="V290" s="9">
        <v>12.46</v>
      </c>
      <c r="W290" s="9">
        <v>26.94</v>
      </c>
      <c r="X290" s="9">
        <v>57.55</v>
      </c>
      <c r="Y290" s="9">
        <v>102.58</v>
      </c>
      <c r="Z290" s="9">
        <v>219.79</v>
      </c>
      <c r="AA290" s="9">
        <v>2.75</v>
      </c>
      <c r="AB290" s="9">
        <v>0.06</v>
      </c>
      <c r="AC290" s="9">
        <v>430.46</v>
      </c>
      <c r="AD290" s="9">
        <v>885.85</v>
      </c>
      <c r="AE290" s="9">
        <v>40.79</v>
      </c>
      <c r="AF290" s="9">
        <v>31.97</v>
      </c>
      <c r="AG290" s="9">
        <v>114.46</v>
      </c>
      <c r="AH290" s="9">
        <v>69.709999999999994</v>
      </c>
      <c r="AI290" s="9">
        <v>289.37</v>
      </c>
      <c r="AJ290" s="10" t="s">
        <v>80</v>
      </c>
      <c r="AK290" s="10" t="s">
        <v>80</v>
      </c>
      <c r="AL290" s="9">
        <v>1432.15</v>
      </c>
      <c r="AM290" s="9">
        <v>372.36</v>
      </c>
      <c r="AN290" s="9">
        <v>22.64</v>
      </c>
      <c r="AO290" s="9">
        <v>13.56</v>
      </c>
      <c r="AP290" s="9">
        <v>69.319999999999993</v>
      </c>
      <c r="AQ290" s="9">
        <v>77.040000000000006</v>
      </c>
      <c r="AR290" s="9">
        <v>345.33</v>
      </c>
      <c r="AS290" s="10" t="s">
        <v>80</v>
      </c>
      <c r="AT290" s="10" t="s">
        <v>80</v>
      </c>
      <c r="AU290" s="9">
        <v>900.25</v>
      </c>
      <c r="AV290" s="9">
        <v>65.599999999999994</v>
      </c>
      <c r="AW290" s="9">
        <v>2.0699999999999998</v>
      </c>
      <c r="AX290" s="9">
        <v>25.4</v>
      </c>
      <c r="AY290" s="9">
        <v>87.92</v>
      </c>
      <c r="AZ290" s="9">
        <v>76.08</v>
      </c>
      <c r="BA290" s="9">
        <v>308.62</v>
      </c>
      <c r="BB290" s="9">
        <v>151.88999999999999</v>
      </c>
      <c r="BC290" s="9">
        <v>13.34</v>
      </c>
      <c r="BD290" s="11">
        <v>730.92</v>
      </c>
    </row>
    <row r="291" spans="1:56" s="1" customFormat="1" ht="20.149999999999999" customHeight="1">
      <c r="A291" s="84"/>
      <c r="B291" s="8" t="s">
        <v>160</v>
      </c>
      <c r="C291" s="12">
        <v>718.75040000000001</v>
      </c>
      <c r="D291" s="12">
        <v>861.58029999999997</v>
      </c>
      <c r="E291" s="12">
        <v>1235.1469999999999</v>
      </c>
      <c r="F291" s="12">
        <v>488.1284</v>
      </c>
      <c r="G291" s="12">
        <v>498.65190000000001</v>
      </c>
      <c r="H291" s="12">
        <v>440.00599999999997</v>
      </c>
      <c r="I291" s="12">
        <v>0.30320000000000003</v>
      </c>
      <c r="J291" s="13" t="s">
        <v>80</v>
      </c>
      <c r="K291" s="12">
        <v>4242.5672000000004</v>
      </c>
      <c r="L291" s="12">
        <v>64.849999999999994</v>
      </c>
      <c r="M291" s="13" t="s">
        <v>80</v>
      </c>
      <c r="N291" s="12">
        <v>291.82499999999999</v>
      </c>
      <c r="O291" s="12">
        <v>324.25</v>
      </c>
      <c r="P291" s="13" t="s">
        <v>80</v>
      </c>
      <c r="Q291" s="13" t="s">
        <v>80</v>
      </c>
      <c r="R291" s="13" t="s">
        <v>80</v>
      </c>
      <c r="S291" s="13" t="s">
        <v>80</v>
      </c>
      <c r="T291" s="12">
        <v>680.92499999999995</v>
      </c>
      <c r="U291" s="12">
        <v>308.93169999999998</v>
      </c>
      <c r="V291" s="12">
        <v>188.93639999999999</v>
      </c>
      <c r="W291" s="12">
        <v>334.8741</v>
      </c>
      <c r="X291" s="12">
        <v>178.14689999999999</v>
      </c>
      <c r="Y291" s="12">
        <v>109.3497</v>
      </c>
      <c r="Z291" s="12">
        <v>96.496799999999993</v>
      </c>
      <c r="AA291" s="12">
        <v>6.6500000000000004E-2</v>
      </c>
      <c r="AB291" s="12">
        <v>97.115700000000004</v>
      </c>
      <c r="AC291" s="12">
        <v>1313.9177999999999</v>
      </c>
      <c r="AD291" s="12">
        <v>276.89729999999997</v>
      </c>
      <c r="AE291" s="12">
        <v>112.2316</v>
      </c>
      <c r="AF291" s="12">
        <v>369.1037</v>
      </c>
      <c r="AG291" s="12">
        <v>269.4905</v>
      </c>
      <c r="AH291" s="12">
        <v>2.3723999999999998</v>
      </c>
      <c r="AI291" s="12">
        <v>0.27339999999999998</v>
      </c>
      <c r="AJ291" s="13" t="s">
        <v>80</v>
      </c>
      <c r="AK291" s="13" t="s">
        <v>80</v>
      </c>
      <c r="AL291" s="12">
        <v>1030.3688999999999</v>
      </c>
      <c r="AM291" s="12">
        <v>121.36490000000001</v>
      </c>
      <c r="AN291" s="12">
        <v>6.5951000000000004</v>
      </c>
      <c r="AO291" s="12">
        <v>291.82499999999999</v>
      </c>
      <c r="AP291" s="12">
        <v>328.51310000000001</v>
      </c>
      <c r="AQ291" s="13" t="s">
        <v>80</v>
      </c>
      <c r="AR291" s="12">
        <v>41.7592</v>
      </c>
      <c r="AS291" s="13" t="s">
        <v>80</v>
      </c>
      <c r="AT291" s="12">
        <v>4.9497999999999998</v>
      </c>
      <c r="AU291" s="12">
        <v>795.00710000000004</v>
      </c>
      <c r="AV291" s="12">
        <v>577.9375</v>
      </c>
      <c r="AW291" s="12">
        <v>690.76490000000001</v>
      </c>
      <c r="AX291" s="12">
        <v>1757.7068999999999</v>
      </c>
      <c r="AY291" s="12">
        <v>741.8492</v>
      </c>
      <c r="AZ291" s="12">
        <v>262.98340000000002</v>
      </c>
      <c r="BA291" s="12">
        <v>100.7868</v>
      </c>
      <c r="BB291" s="12">
        <v>11.477399999999999</v>
      </c>
      <c r="BC291" s="12">
        <v>7.0693000000000001</v>
      </c>
      <c r="BD291" s="14">
        <v>4150.5753999999997</v>
      </c>
    </row>
    <row r="292" spans="1:56" s="1" customFormat="1" ht="20.149999999999999" customHeight="1">
      <c r="A292" s="84"/>
      <c r="B292" s="8" t="s">
        <v>161</v>
      </c>
      <c r="C292" s="9">
        <v>506.73129999999998</v>
      </c>
      <c r="D292" s="9">
        <v>46.1</v>
      </c>
      <c r="E292" s="9">
        <v>518.25450000000001</v>
      </c>
      <c r="F292" s="9">
        <v>240.3484</v>
      </c>
      <c r="G292" s="9">
        <v>338.58589999999998</v>
      </c>
      <c r="H292" s="9">
        <v>138.73910000000001</v>
      </c>
      <c r="I292" s="9">
        <v>0.47</v>
      </c>
      <c r="J292" s="10" t="s">
        <v>80</v>
      </c>
      <c r="K292" s="9">
        <v>1789.2292</v>
      </c>
      <c r="L292" s="9">
        <v>273.29820000000001</v>
      </c>
      <c r="M292" s="10" t="s">
        <v>80</v>
      </c>
      <c r="N292" s="10" t="s">
        <v>80</v>
      </c>
      <c r="O292" s="10" t="s">
        <v>80</v>
      </c>
      <c r="P292" s="10" t="s">
        <v>80</v>
      </c>
      <c r="Q292" s="10" t="s">
        <v>80</v>
      </c>
      <c r="R292" s="10" t="s">
        <v>80</v>
      </c>
      <c r="S292" s="9">
        <v>318.74549999999999</v>
      </c>
      <c r="T292" s="9">
        <v>592.04369999999994</v>
      </c>
      <c r="U292" s="9">
        <v>867.07920000000001</v>
      </c>
      <c r="V292" s="9">
        <v>159.35589999999999</v>
      </c>
      <c r="W292" s="9">
        <v>90.917299999999997</v>
      </c>
      <c r="X292" s="9">
        <v>69.033900000000003</v>
      </c>
      <c r="Y292" s="9">
        <v>78.302800000000005</v>
      </c>
      <c r="Z292" s="9">
        <v>42.773400000000002</v>
      </c>
      <c r="AA292" s="9">
        <v>9.64E-2</v>
      </c>
      <c r="AB292" s="9">
        <v>66.340900000000005</v>
      </c>
      <c r="AC292" s="9">
        <v>1373.8997999999999</v>
      </c>
      <c r="AD292" s="9">
        <v>64.903300000000002</v>
      </c>
      <c r="AE292" s="9">
        <v>117.1627</v>
      </c>
      <c r="AF292" s="9">
        <v>135.5462</v>
      </c>
      <c r="AG292" s="9">
        <v>47.380200000000002</v>
      </c>
      <c r="AH292" s="9">
        <v>63.555900000000001</v>
      </c>
      <c r="AI292" s="9">
        <v>543.31889999999999</v>
      </c>
      <c r="AJ292" s="10" t="s">
        <v>80</v>
      </c>
      <c r="AK292" s="10" t="s">
        <v>80</v>
      </c>
      <c r="AL292" s="9">
        <v>971.86720000000003</v>
      </c>
      <c r="AM292" s="9">
        <v>146.4478</v>
      </c>
      <c r="AN292" s="9">
        <v>2.0000000000000001E-4</v>
      </c>
      <c r="AO292" s="10" t="s">
        <v>80</v>
      </c>
      <c r="AP292" s="10" t="s">
        <v>80</v>
      </c>
      <c r="AQ292" s="9">
        <v>113.21420000000001</v>
      </c>
      <c r="AR292" s="9">
        <v>383.3218</v>
      </c>
      <c r="AS292" s="10" t="s">
        <v>80</v>
      </c>
      <c r="AT292" s="9">
        <v>318.74560000000002</v>
      </c>
      <c r="AU292" s="9">
        <v>961.7296</v>
      </c>
      <c r="AV292" s="9">
        <v>249.44730000000001</v>
      </c>
      <c r="AW292" s="9">
        <v>138.03200000000001</v>
      </c>
      <c r="AX292" s="9">
        <v>151.14879999999999</v>
      </c>
      <c r="AY292" s="9">
        <v>55.802799999999998</v>
      </c>
      <c r="AZ292" s="9">
        <v>44.426099999999998</v>
      </c>
      <c r="BA292" s="9">
        <v>1135.6886999999999</v>
      </c>
      <c r="BB292" s="9">
        <v>98.232100000000003</v>
      </c>
      <c r="BC292" s="9">
        <v>0.47099999999999997</v>
      </c>
      <c r="BD292" s="11">
        <v>1873.2488000000001</v>
      </c>
    </row>
    <row r="293" spans="1:56" s="1" customFormat="1" ht="20.149999999999999" customHeight="1">
      <c r="A293" s="84"/>
      <c r="B293" s="8" t="s">
        <v>162</v>
      </c>
      <c r="C293" s="12">
        <v>2.6211000000000002</v>
      </c>
      <c r="D293" s="12">
        <v>0.68300000000000005</v>
      </c>
      <c r="E293" s="12">
        <v>2.1408999999999998</v>
      </c>
      <c r="F293" s="12">
        <v>4.3459000000000003</v>
      </c>
      <c r="G293" s="12">
        <v>16.596599999999999</v>
      </c>
      <c r="H293" s="12">
        <v>42.225099999999998</v>
      </c>
      <c r="I293" s="12">
        <v>13.751899999999999</v>
      </c>
      <c r="J293" s="12">
        <v>2.3999999999999998E-3</v>
      </c>
      <c r="K293" s="12">
        <v>82.366900000000001</v>
      </c>
      <c r="L293" s="13" t="s">
        <v>80</v>
      </c>
      <c r="M293" s="13" t="s">
        <v>80</v>
      </c>
      <c r="N293" s="13" t="s">
        <v>80</v>
      </c>
      <c r="O293" s="13" t="s">
        <v>80</v>
      </c>
      <c r="P293" s="13" t="s">
        <v>80</v>
      </c>
      <c r="Q293" s="13" t="s">
        <v>80</v>
      </c>
      <c r="R293" s="13" t="s">
        <v>80</v>
      </c>
      <c r="S293" s="13" t="s">
        <v>80</v>
      </c>
      <c r="T293" s="13" t="s">
        <v>80</v>
      </c>
      <c r="U293" s="13" t="s">
        <v>80</v>
      </c>
      <c r="V293" s="13" t="s">
        <v>80</v>
      </c>
      <c r="W293" s="12">
        <v>0.62990000000000002</v>
      </c>
      <c r="X293" s="13" t="s">
        <v>80</v>
      </c>
      <c r="Y293" s="13" t="s">
        <v>80</v>
      </c>
      <c r="Z293" s="13" t="s">
        <v>80</v>
      </c>
      <c r="AA293" s="13" t="s">
        <v>80</v>
      </c>
      <c r="AB293" s="12">
        <v>7.3109000000000002</v>
      </c>
      <c r="AC293" s="12">
        <v>7.9408000000000003</v>
      </c>
      <c r="AD293" s="12">
        <v>0.45839999999999997</v>
      </c>
      <c r="AE293" s="12">
        <v>0.38400000000000001</v>
      </c>
      <c r="AF293" s="12">
        <v>1.831</v>
      </c>
      <c r="AG293" s="12">
        <v>2.5055999999999998</v>
      </c>
      <c r="AH293" s="12">
        <v>4.508</v>
      </c>
      <c r="AI293" s="12">
        <v>29.124700000000001</v>
      </c>
      <c r="AJ293" s="12">
        <v>8.1646000000000001</v>
      </c>
      <c r="AK293" s="13" t="s">
        <v>80</v>
      </c>
      <c r="AL293" s="12">
        <v>46.976300000000002</v>
      </c>
      <c r="AM293" s="12">
        <v>0.3306</v>
      </c>
      <c r="AN293" s="12">
        <v>0.35460000000000003</v>
      </c>
      <c r="AO293" s="12">
        <v>0.87260000000000004</v>
      </c>
      <c r="AP293" s="12">
        <v>1.3243</v>
      </c>
      <c r="AQ293" s="12">
        <v>7.7515000000000001</v>
      </c>
      <c r="AR293" s="12">
        <v>19.219000000000001</v>
      </c>
      <c r="AS293" s="12">
        <v>7.5305</v>
      </c>
      <c r="AT293" s="13" t="s">
        <v>80</v>
      </c>
      <c r="AU293" s="12">
        <v>37.383099999999999</v>
      </c>
      <c r="AV293" s="12">
        <v>6.9020999999999999</v>
      </c>
      <c r="AW293" s="12">
        <v>8.8422000000000001</v>
      </c>
      <c r="AX293" s="13" t="s">
        <v>80</v>
      </c>
      <c r="AY293" s="12">
        <v>2.5811000000000002</v>
      </c>
      <c r="AZ293" s="12">
        <v>1.2699999999999999E-2</v>
      </c>
      <c r="BA293" s="12">
        <v>0.4864</v>
      </c>
      <c r="BB293" s="12">
        <v>0.87739999999999996</v>
      </c>
      <c r="BC293" s="12">
        <v>1.8834</v>
      </c>
      <c r="BD293" s="14">
        <v>21.5853</v>
      </c>
    </row>
    <row r="294" spans="1:56" s="1" customFormat="1" ht="20.149999999999999" customHeight="1">
      <c r="A294" s="84"/>
      <c r="B294" s="8" t="s">
        <v>163</v>
      </c>
      <c r="C294" s="9">
        <v>18024.754199999999</v>
      </c>
      <c r="D294" s="9">
        <v>2328.2613000000001</v>
      </c>
      <c r="E294" s="9">
        <v>16556.999400000001</v>
      </c>
      <c r="F294" s="9">
        <v>10556.7755</v>
      </c>
      <c r="G294" s="9">
        <v>7325.259</v>
      </c>
      <c r="H294" s="9">
        <v>25313.2333</v>
      </c>
      <c r="I294" s="9">
        <v>10.503299999999999</v>
      </c>
      <c r="J294" s="10" t="s">
        <v>80</v>
      </c>
      <c r="K294" s="9">
        <v>80115.785999999993</v>
      </c>
      <c r="L294" s="9">
        <v>2807.0444000000002</v>
      </c>
      <c r="M294" s="10" t="s">
        <v>80</v>
      </c>
      <c r="N294" s="9">
        <v>5680.375</v>
      </c>
      <c r="O294" s="9">
        <v>2194.5500000000002</v>
      </c>
      <c r="P294" s="9">
        <v>1600</v>
      </c>
      <c r="Q294" s="10" t="s">
        <v>80</v>
      </c>
      <c r="R294" s="10" t="s">
        <v>80</v>
      </c>
      <c r="S294" s="10" t="s">
        <v>80</v>
      </c>
      <c r="T294" s="9">
        <v>12281.9694</v>
      </c>
      <c r="U294" s="9">
        <v>17031.649399999998</v>
      </c>
      <c r="V294" s="9">
        <v>1840.1661999999999</v>
      </c>
      <c r="W294" s="9">
        <v>3884.6453999999999</v>
      </c>
      <c r="X294" s="9">
        <v>2219.7802999999999</v>
      </c>
      <c r="Y294" s="9">
        <v>3835.8507</v>
      </c>
      <c r="Z294" s="9">
        <v>5278.8544000000002</v>
      </c>
      <c r="AA294" s="9">
        <v>1635.8834999999999</v>
      </c>
      <c r="AB294" s="9">
        <v>237.99799999999999</v>
      </c>
      <c r="AC294" s="9">
        <v>35964.827899999997</v>
      </c>
      <c r="AD294" s="9">
        <v>3822.5183000000002</v>
      </c>
      <c r="AE294" s="9">
        <v>1648.1386</v>
      </c>
      <c r="AF294" s="9">
        <v>2585.8717999999999</v>
      </c>
      <c r="AG294" s="9">
        <v>1714.1790000000001</v>
      </c>
      <c r="AH294" s="9">
        <v>329.62119999999999</v>
      </c>
      <c r="AI294" s="9">
        <v>306.67790000000002</v>
      </c>
      <c r="AJ294" s="9">
        <v>558.18169999999998</v>
      </c>
      <c r="AK294" s="9">
        <v>928.76369999999997</v>
      </c>
      <c r="AL294" s="9">
        <v>11893.9522</v>
      </c>
      <c r="AM294" s="9">
        <v>3142.6702</v>
      </c>
      <c r="AN294" s="9">
        <v>230.40190000000001</v>
      </c>
      <c r="AO294" s="9">
        <v>4344.2161999999998</v>
      </c>
      <c r="AP294" s="9">
        <v>1741.6717000000001</v>
      </c>
      <c r="AQ294" s="9">
        <v>2231.6484999999998</v>
      </c>
      <c r="AR294" s="9">
        <v>1889.1288</v>
      </c>
      <c r="AS294" s="9">
        <v>754.26969999999994</v>
      </c>
      <c r="AT294" s="9">
        <v>502.09469999999999</v>
      </c>
      <c r="AU294" s="9">
        <v>14836.101699999999</v>
      </c>
      <c r="AV294" s="9">
        <v>11683.6315</v>
      </c>
      <c r="AW294" s="9">
        <v>5222.9732999999997</v>
      </c>
      <c r="AX294" s="9">
        <v>8057.6237000000001</v>
      </c>
      <c r="AY294" s="9">
        <v>4535.4404000000004</v>
      </c>
      <c r="AZ294" s="9">
        <v>3563.1286</v>
      </c>
      <c r="BA294" s="9">
        <v>14537.805899999999</v>
      </c>
      <c r="BB294" s="9">
        <v>5794.8382000000001</v>
      </c>
      <c r="BC294" s="9">
        <v>15233.832399999999</v>
      </c>
      <c r="BD294" s="11">
        <v>68629.274000000005</v>
      </c>
    </row>
    <row r="295" spans="1:56" s="1" customFormat="1" ht="20.149999999999999" customHeight="1">
      <c r="A295" s="84"/>
      <c r="B295" s="8" t="s">
        <v>164</v>
      </c>
      <c r="C295" s="12">
        <v>2999.84</v>
      </c>
      <c r="D295" s="12">
        <v>1622.74</v>
      </c>
      <c r="E295" s="12">
        <v>2445.41</v>
      </c>
      <c r="F295" s="12">
        <v>883.37</v>
      </c>
      <c r="G295" s="12">
        <v>393.5</v>
      </c>
      <c r="H295" s="12">
        <v>331.74</v>
      </c>
      <c r="I295" s="12">
        <v>1.97</v>
      </c>
      <c r="J295" s="13" t="s">
        <v>80</v>
      </c>
      <c r="K295" s="12">
        <v>8678.57</v>
      </c>
      <c r="L295" s="12">
        <v>64.849999999999994</v>
      </c>
      <c r="M295" s="12">
        <v>29.18</v>
      </c>
      <c r="N295" s="12">
        <v>613.48</v>
      </c>
      <c r="O295" s="12">
        <v>162.13</v>
      </c>
      <c r="P295" s="13" t="s">
        <v>80</v>
      </c>
      <c r="Q295" s="13" t="s">
        <v>80</v>
      </c>
      <c r="R295" s="13" t="s">
        <v>80</v>
      </c>
      <c r="S295" s="13" t="s">
        <v>80</v>
      </c>
      <c r="T295" s="12">
        <v>869.64</v>
      </c>
      <c r="U295" s="12">
        <v>16.38</v>
      </c>
      <c r="V295" s="12">
        <v>7.5</v>
      </c>
      <c r="W295" s="12">
        <v>14.67</v>
      </c>
      <c r="X295" s="12">
        <v>1642.41</v>
      </c>
      <c r="Y295" s="12">
        <v>1025.21</v>
      </c>
      <c r="Z295" s="12">
        <v>113.6</v>
      </c>
      <c r="AA295" s="12">
        <v>16.260000000000002</v>
      </c>
      <c r="AB295" s="13" t="s">
        <v>80</v>
      </c>
      <c r="AC295" s="12">
        <v>2836.03</v>
      </c>
      <c r="AD295" s="12">
        <v>784</v>
      </c>
      <c r="AE295" s="12">
        <v>29.18</v>
      </c>
      <c r="AF295" s="12">
        <v>613.41999999999996</v>
      </c>
      <c r="AG295" s="12">
        <v>162.13</v>
      </c>
      <c r="AH295" s="13" t="s">
        <v>80</v>
      </c>
      <c r="AI295" s="13" t="s">
        <v>80</v>
      </c>
      <c r="AJ295" s="13" t="s">
        <v>80</v>
      </c>
      <c r="AK295" s="12">
        <v>45.39</v>
      </c>
      <c r="AL295" s="12">
        <v>1634.12</v>
      </c>
      <c r="AM295" s="12">
        <v>65.98</v>
      </c>
      <c r="AN295" s="12">
        <v>29.18</v>
      </c>
      <c r="AO295" s="12">
        <v>613.48</v>
      </c>
      <c r="AP295" s="12">
        <v>162.12</v>
      </c>
      <c r="AQ295" s="13" t="s">
        <v>80</v>
      </c>
      <c r="AR295" s="13" t="s">
        <v>80</v>
      </c>
      <c r="AS295" s="13" t="s">
        <v>80</v>
      </c>
      <c r="AT295" s="13" t="s">
        <v>80</v>
      </c>
      <c r="AU295" s="12">
        <v>870.76</v>
      </c>
      <c r="AV295" s="12">
        <v>1993.9</v>
      </c>
      <c r="AW295" s="12">
        <v>164.78</v>
      </c>
      <c r="AX295" s="12">
        <v>936.05</v>
      </c>
      <c r="AY295" s="12">
        <v>856.17</v>
      </c>
      <c r="AZ295" s="12">
        <v>397.56</v>
      </c>
      <c r="BA295" s="12">
        <v>952.45</v>
      </c>
      <c r="BB295" s="12">
        <v>68.150000000000006</v>
      </c>
      <c r="BC295" s="12">
        <v>0.65</v>
      </c>
      <c r="BD295" s="14">
        <v>5369.71</v>
      </c>
    </row>
    <row r="296" spans="1:56" s="1" customFormat="1" ht="20.149999999999999" customHeight="1">
      <c r="A296" s="84"/>
      <c r="B296" s="8" t="s">
        <v>165</v>
      </c>
      <c r="C296" s="9">
        <v>38.959299999999999</v>
      </c>
      <c r="D296" s="9">
        <v>6.6250999999999998</v>
      </c>
      <c r="E296" s="9">
        <v>94.73</v>
      </c>
      <c r="F296" s="9">
        <v>20.615100000000002</v>
      </c>
      <c r="G296" s="9">
        <v>247.85820000000001</v>
      </c>
      <c r="H296" s="9">
        <v>135.3202</v>
      </c>
      <c r="I296" s="9">
        <v>1.8289</v>
      </c>
      <c r="J296" s="9">
        <v>4.7999999999999996E-3</v>
      </c>
      <c r="K296" s="9">
        <v>545.94159999999999</v>
      </c>
      <c r="L296" s="10" t="s">
        <v>80</v>
      </c>
      <c r="M296" s="10" t="s">
        <v>80</v>
      </c>
      <c r="N296" s="10" t="s">
        <v>80</v>
      </c>
      <c r="O296" s="9">
        <v>302.8236</v>
      </c>
      <c r="P296" s="9">
        <v>997.48379999999997</v>
      </c>
      <c r="Q296" s="9">
        <v>162.8708</v>
      </c>
      <c r="R296" s="10" t="s">
        <v>80</v>
      </c>
      <c r="S296" s="10" t="s">
        <v>80</v>
      </c>
      <c r="T296" s="9">
        <v>1463.1782000000001</v>
      </c>
      <c r="U296" s="10" t="s">
        <v>80</v>
      </c>
      <c r="V296" s="9">
        <v>25.013400000000001</v>
      </c>
      <c r="W296" s="9">
        <v>798.2056</v>
      </c>
      <c r="X296" s="9">
        <v>1811.0207</v>
      </c>
      <c r="Y296" s="9">
        <v>1057.4692</v>
      </c>
      <c r="Z296" s="10" t="s">
        <v>80</v>
      </c>
      <c r="AA296" s="10" t="s">
        <v>80</v>
      </c>
      <c r="AB296" s="10" t="s">
        <v>80</v>
      </c>
      <c r="AC296" s="9">
        <v>3691.7089000000001</v>
      </c>
      <c r="AD296" s="9">
        <v>14.9367</v>
      </c>
      <c r="AE296" s="10" t="s">
        <v>80</v>
      </c>
      <c r="AF296" s="9">
        <v>15.4589</v>
      </c>
      <c r="AG296" s="9">
        <v>1.9957</v>
      </c>
      <c r="AH296" s="9">
        <v>1.5658000000000001</v>
      </c>
      <c r="AI296" s="10" t="s">
        <v>80</v>
      </c>
      <c r="AJ296" s="10" t="s">
        <v>80</v>
      </c>
      <c r="AK296" s="9">
        <v>44.878300000000003</v>
      </c>
      <c r="AL296" s="9">
        <v>78.835400000000007</v>
      </c>
      <c r="AM296" s="9">
        <v>22.563099999999999</v>
      </c>
      <c r="AN296" s="9">
        <v>23.769100000000002</v>
      </c>
      <c r="AO296" s="9">
        <v>11.7431</v>
      </c>
      <c r="AP296" s="9">
        <v>313.89609999999999</v>
      </c>
      <c r="AQ296" s="9">
        <v>1030.6809000000001</v>
      </c>
      <c r="AR296" s="9">
        <v>176.03299999999999</v>
      </c>
      <c r="AS296" s="10" t="s">
        <v>80</v>
      </c>
      <c r="AT296" s="9">
        <v>0.4133</v>
      </c>
      <c r="AU296" s="9">
        <v>1579.0986</v>
      </c>
      <c r="AV296" s="10" t="s">
        <v>80</v>
      </c>
      <c r="AW296" s="9">
        <v>1.1000000000000001E-3</v>
      </c>
      <c r="AX296" s="9">
        <v>2.2000000000000001E-3</v>
      </c>
      <c r="AY296" s="9">
        <v>3.3E-3</v>
      </c>
      <c r="AZ296" s="9">
        <v>6.4999999999999997E-3</v>
      </c>
      <c r="BA296" s="9">
        <v>6.0400000000000002E-2</v>
      </c>
      <c r="BB296" s="9">
        <v>2.5999999999999999E-2</v>
      </c>
      <c r="BC296" s="9">
        <v>121.78919999999999</v>
      </c>
      <c r="BD296" s="11">
        <v>121.8887</v>
      </c>
    </row>
    <row r="297" spans="1:56" s="1" customFormat="1" ht="20.149999999999999" customHeight="1">
      <c r="A297" s="84"/>
      <c r="B297" s="8" t="s">
        <v>166</v>
      </c>
      <c r="C297" s="12">
        <v>11.443</v>
      </c>
      <c r="D297" s="13" t="s">
        <v>80</v>
      </c>
      <c r="E297" s="12">
        <v>128</v>
      </c>
      <c r="F297" s="12">
        <v>100</v>
      </c>
      <c r="G297" s="13" t="s">
        <v>80</v>
      </c>
      <c r="H297" s="12">
        <v>2.5485000000000002</v>
      </c>
      <c r="I297" s="13" t="s">
        <v>80</v>
      </c>
      <c r="J297" s="13" t="s">
        <v>80</v>
      </c>
      <c r="K297" s="12">
        <v>241.9915</v>
      </c>
      <c r="L297" s="12">
        <v>211.602</v>
      </c>
      <c r="M297" s="12">
        <v>97.275000000000006</v>
      </c>
      <c r="N297" s="12">
        <v>263.42070000000001</v>
      </c>
      <c r="O297" s="13" t="s">
        <v>80</v>
      </c>
      <c r="P297" s="13" t="s">
        <v>80</v>
      </c>
      <c r="Q297" s="13" t="s">
        <v>80</v>
      </c>
      <c r="R297" s="13" t="s">
        <v>80</v>
      </c>
      <c r="S297" s="13" t="s">
        <v>80</v>
      </c>
      <c r="T297" s="12">
        <v>572.29769999999996</v>
      </c>
      <c r="U297" s="12">
        <v>325.23419999999999</v>
      </c>
      <c r="V297" s="13" t="s">
        <v>80</v>
      </c>
      <c r="W297" s="12">
        <v>23.516400000000001</v>
      </c>
      <c r="X297" s="12">
        <v>79.408299999999997</v>
      </c>
      <c r="Y297" s="13" t="s">
        <v>80</v>
      </c>
      <c r="Z297" s="12">
        <v>1.5798000000000001</v>
      </c>
      <c r="AA297" s="13" t="s">
        <v>80</v>
      </c>
      <c r="AB297" s="13" t="s">
        <v>80</v>
      </c>
      <c r="AC297" s="12">
        <v>429.73869999999999</v>
      </c>
      <c r="AD297" s="12">
        <v>16.657499999999999</v>
      </c>
      <c r="AE297" s="12">
        <v>9.4212000000000007</v>
      </c>
      <c r="AF297" s="12">
        <v>273.88310000000001</v>
      </c>
      <c r="AG297" s="13" t="s">
        <v>80</v>
      </c>
      <c r="AH297" s="12">
        <v>25.807200000000002</v>
      </c>
      <c r="AI297" s="13" t="s">
        <v>80</v>
      </c>
      <c r="AJ297" s="13" t="s">
        <v>80</v>
      </c>
      <c r="AK297" s="12">
        <v>14.9155</v>
      </c>
      <c r="AL297" s="12">
        <v>340.68450000000001</v>
      </c>
      <c r="AM297" s="12">
        <v>85.6203</v>
      </c>
      <c r="AN297" s="12">
        <v>97.799099999999996</v>
      </c>
      <c r="AO297" s="12">
        <v>263.9905</v>
      </c>
      <c r="AP297" s="13" t="s">
        <v>80</v>
      </c>
      <c r="AQ297" s="12">
        <v>25.496700000000001</v>
      </c>
      <c r="AR297" s="12">
        <v>0.68440000000000001</v>
      </c>
      <c r="AS297" s="13" t="s">
        <v>80</v>
      </c>
      <c r="AT297" s="13" t="s">
        <v>80</v>
      </c>
      <c r="AU297" s="12">
        <v>473.59100000000001</v>
      </c>
      <c r="AV297" s="12">
        <v>379.1182</v>
      </c>
      <c r="AW297" s="12">
        <v>173.30600000000001</v>
      </c>
      <c r="AX297" s="12">
        <v>436.32139999999998</v>
      </c>
      <c r="AY297" s="13" t="s">
        <v>80</v>
      </c>
      <c r="AZ297" s="12">
        <v>111.85</v>
      </c>
      <c r="BA297" s="13" t="s">
        <v>80</v>
      </c>
      <c r="BB297" s="12">
        <v>44.106499999999997</v>
      </c>
      <c r="BC297" s="13" t="s">
        <v>80</v>
      </c>
      <c r="BD297" s="14">
        <v>1144.7021</v>
      </c>
    </row>
    <row r="298" spans="1:56" s="1" customFormat="1" ht="20.149999999999999" customHeight="1">
      <c r="A298" s="84"/>
      <c r="B298" s="8" t="s">
        <v>167</v>
      </c>
      <c r="C298" s="9">
        <v>486.42250000000001</v>
      </c>
      <c r="D298" s="9">
        <v>400.0077</v>
      </c>
      <c r="E298" s="10" t="s">
        <v>80</v>
      </c>
      <c r="F298" s="9">
        <v>14.221500000000001</v>
      </c>
      <c r="G298" s="9">
        <v>128</v>
      </c>
      <c r="H298" s="9">
        <v>2.3864000000000001</v>
      </c>
      <c r="I298" s="10" t="s">
        <v>80</v>
      </c>
      <c r="J298" s="10" t="s">
        <v>80</v>
      </c>
      <c r="K298" s="9">
        <v>1031.0381</v>
      </c>
      <c r="L298" s="9">
        <v>99.997799999999998</v>
      </c>
      <c r="M298" s="10" t="s">
        <v>80</v>
      </c>
      <c r="N298" s="10" t="s">
        <v>80</v>
      </c>
      <c r="O298" s="10" t="s">
        <v>80</v>
      </c>
      <c r="P298" s="10" t="s">
        <v>80</v>
      </c>
      <c r="Q298" s="10" t="s">
        <v>80</v>
      </c>
      <c r="R298" s="10" t="s">
        <v>80</v>
      </c>
      <c r="S298" s="10" t="s">
        <v>80</v>
      </c>
      <c r="T298" s="9">
        <v>99.997799999999998</v>
      </c>
      <c r="U298" s="9">
        <v>1109.8893</v>
      </c>
      <c r="V298" s="9">
        <v>21.927499999999998</v>
      </c>
      <c r="W298" s="9">
        <v>1.6999999999999999E-3</v>
      </c>
      <c r="X298" s="9">
        <v>3.0468999999999999</v>
      </c>
      <c r="Y298" s="9">
        <v>4.2200000000000001E-2</v>
      </c>
      <c r="Z298" s="9">
        <v>0.4158</v>
      </c>
      <c r="AA298" s="10" t="s">
        <v>80</v>
      </c>
      <c r="AB298" s="10" t="s">
        <v>80</v>
      </c>
      <c r="AC298" s="9">
        <v>1135.3234</v>
      </c>
      <c r="AD298" s="10" t="s">
        <v>80</v>
      </c>
      <c r="AE298" s="9">
        <v>203.51310000000001</v>
      </c>
      <c r="AF298" s="10" t="s">
        <v>80</v>
      </c>
      <c r="AG298" s="10" t="s">
        <v>80</v>
      </c>
      <c r="AH298" s="10" t="s">
        <v>80</v>
      </c>
      <c r="AI298" s="10" t="s">
        <v>80</v>
      </c>
      <c r="AJ298" s="10" t="s">
        <v>80</v>
      </c>
      <c r="AK298" s="10" t="s">
        <v>80</v>
      </c>
      <c r="AL298" s="9">
        <v>203.51310000000001</v>
      </c>
      <c r="AM298" s="10" t="s">
        <v>80</v>
      </c>
      <c r="AN298" s="10" t="s">
        <v>80</v>
      </c>
      <c r="AO298" s="10" t="s">
        <v>80</v>
      </c>
      <c r="AP298" s="10" t="s">
        <v>80</v>
      </c>
      <c r="AQ298" s="10" t="s">
        <v>80</v>
      </c>
      <c r="AR298" s="10" t="s">
        <v>80</v>
      </c>
      <c r="AS298" s="10" t="s">
        <v>80</v>
      </c>
      <c r="AT298" s="10" t="s">
        <v>80</v>
      </c>
      <c r="AU298" s="10" t="s">
        <v>80</v>
      </c>
      <c r="AV298" s="9">
        <v>1.5019</v>
      </c>
      <c r="AW298" s="9">
        <v>204.51339999999999</v>
      </c>
      <c r="AX298" s="9">
        <v>84.931399999999996</v>
      </c>
      <c r="AY298" s="9">
        <v>89.215699999999998</v>
      </c>
      <c r="AZ298" s="9">
        <v>65.006299999999996</v>
      </c>
      <c r="BA298" s="9">
        <v>106.25</v>
      </c>
      <c r="BB298" s="10" t="s">
        <v>80</v>
      </c>
      <c r="BC298" s="10" t="s">
        <v>80</v>
      </c>
      <c r="BD298" s="11">
        <v>551.41869999999994</v>
      </c>
    </row>
    <row r="299" spans="1:56" s="1" customFormat="1" ht="20.149999999999999" customHeight="1">
      <c r="A299" s="84"/>
      <c r="B299" s="8" t="s">
        <v>168</v>
      </c>
      <c r="C299" s="12">
        <v>351.12</v>
      </c>
      <c r="D299" s="12">
        <v>107.32</v>
      </c>
      <c r="E299" s="12">
        <v>166.44</v>
      </c>
      <c r="F299" s="12">
        <v>17.66</v>
      </c>
      <c r="G299" s="12">
        <v>131.13</v>
      </c>
      <c r="H299" s="12">
        <v>73.44</v>
      </c>
      <c r="I299" s="12">
        <v>0.04</v>
      </c>
      <c r="J299" s="13" t="s">
        <v>80</v>
      </c>
      <c r="K299" s="12">
        <v>847.15</v>
      </c>
      <c r="L299" s="13" t="s">
        <v>80</v>
      </c>
      <c r="M299" s="13" t="s">
        <v>80</v>
      </c>
      <c r="N299" s="13" t="s">
        <v>80</v>
      </c>
      <c r="O299" s="13" t="s">
        <v>80</v>
      </c>
      <c r="P299" s="13" t="s">
        <v>80</v>
      </c>
      <c r="Q299" s="13" t="s">
        <v>80</v>
      </c>
      <c r="R299" s="13" t="s">
        <v>80</v>
      </c>
      <c r="S299" s="13" t="s">
        <v>80</v>
      </c>
      <c r="T299" s="13" t="s">
        <v>80</v>
      </c>
      <c r="U299" s="13" t="s">
        <v>80</v>
      </c>
      <c r="V299" s="13" t="s">
        <v>80</v>
      </c>
      <c r="W299" s="12">
        <v>14.03</v>
      </c>
      <c r="X299" s="12">
        <v>71.239999999999995</v>
      </c>
      <c r="Y299" s="12">
        <v>132.41</v>
      </c>
      <c r="Z299" s="12">
        <v>10.79</v>
      </c>
      <c r="AA299" s="12">
        <v>90.17</v>
      </c>
      <c r="AB299" s="13" t="s">
        <v>80</v>
      </c>
      <c r="AC299" s="12">
        <v>318.64</v>
      </c>
      <c r="AD299" s="12">
        <v>10.15</v>
      </c>
      <c r="AE299" s="13" t="s">
        <v>80</v>
      </c>
      <c r="AF299" s="13" t="s">
        <v>80</v>
      </c>
      <c r="AG299" s="13" t="s">
        <v>80</v>
      </c>
      <c r="AH299" s="13" t="s">
        <v>80</v>
      </c>
      <c r="AI299" s="13" t="s">
        <v>80</v>
      </c>
      <c r="AJ299" s="13" t="s">
        <v>80</v>
      </c>
      <c r="AK299" s="13" t="s">
        <v>80</v>
      </c>
      <c r="AL299" s="12">
        <v>10.15</v>
      </c>
      <c r="AM299" s="12">
        <v>9.11</v>
      </c>
      <c r="AN299" s="13" t="s">
        <v>80</v>
      </c>
      <c r="AO299" s="13" t="s">
        <v>80</v>
      </c>
      <c r="AP299" s="13" t="s">
        <v>80</v>
      </c>
      <c r="AQ299" s="13" t="s">
        <v>80</v>
      </c>
      <c r="AR299" s="13" t="s">
        <v>80</v>
      </c>
      <c r="AS299" s="13" t="s">
        <v>80</v>
      </c>
      <c r="AT299" s="13" t="s">
        <v>80</v>
      </c>
      <c r="AU299" s="12">
        <v>9.11</v>
      </c>
      <c r="AV299" s="13" t="s">
        <v>80</v>
      </c>
      <c r="AW299" s="12">
        <v>44.4</v>
      </c>
      <c r="AX299" s="12">
        <v>61.98</v>
      </c>
      <c r="AY299" s="12">
        <v>92.36</v>
      </c>
      <c r="AZ299" s="12">
        <v>77</v>
      </c>
      <c r="BA299" s="12">
        <v>65.489999999999995</v>
      </c>
      <c r="BB299" s="12">
        <v>142.69</v>
      </c>
      <c r="BC299" s="13" t="s">
        <v>80</v>
      </c>
      <c r="BD299" s="14">
        <v>483.92</v>
      </c>
    </row>
    <row r="300" spans="1:56" s="1" customFormat="1" ht="14.5" customHeight="1">
      <c r="A300" s="84"/>
      <c r="B300" s="15" t="s">
        <v>169</v>
      </c>
      <c r="C300" s="16">
        <v>119980.53810000001</v>
      </c>
      <c r="D300" s="16">
        <v>31039.298200000001</v>
      </c>
      <c r="E300" s="16">
        <v>74856.162400000001</v>
      </c>
      <c r="F300" s="16">
        <v>33118.128799999999</v>
      </c>
      <c r="G300" s="16">
        <v>34328.2039</v>
      </c>
      <c r="H300" s="16">
        <v>134590.226</v>
      </c>
      <c r="I300" s="16">
        <v>37182.732900000003</v>
      </c>
      <c r="J300" s="16">
        <v>438.02670000000001</v>
      </c>
      <c r="K300" s="16">
        <v>465533.31699999998</v>
      </c>
      <c r="L300" s="16">
        <v>22883.3613</v>
      </c>
      <c r="M300" s="16">
        <v>10266.2817</v>
      </c>
      <c r="N300" s="16">
        <v>15268.1101</v>
      </c>
      <c r="O300" s="16">
        <v>6613.5258000000003</v>
      </c>
      <c r="P300" s="16">
        <v>4629.8959999999997</v>
      </c>
      <c r="Q300" s="16">
        <v>8288.7818000000007</v>
      </c>
      <c r="R300" s="16">
        <v>863.57</v>
      </c>
      <c r="S300" s="16">
        <v>1652.2755</v>
      </c>
      <c r="T300" s="16">
        <v>70465.802200000006</v>
      </c>
      <c r="U300" s="16">
        <v>113914.9743</v>
      </c>
      <c r="V300" s="16">
        <v>27376.9175</v>
      </c>
      <c r="W300" s="16">
        <v>19606.863399999998</v>
      </c>
      <c r="X300" s="16">
        <v>12505.646000000001</v>
      </c>
      <c r="Y300" s="16">
        <v>13691.014800000001</v>
      </c>
      <c r="Z300" s="16">
        <v>31390.909</v>
      </c>
      <c r="AA300" s="16">
        <v>7973.1791000000003</v>
      </c>
      <c r="AB300" s="16">
        <v>12811.0993</v>
      </c>
      <c r="AC300" s="16">
        <v>239270.60339999999</v>
      </c>
      <c r="AD300" s="16">
        <v>37683.7673</v>
      </c>
      <c r="AE300" s="16">
        <v>24112.113000000001</v>
      </c>
      <c r="AF300" s="16">
        <v>17915.871500000001</v>
      </c>
      <c r="AG300" s="16">
        <v>16357.890600000001</v>
      </c>
      <c r="AH300" s="16">
        <v>6410.7947999999997</v>
      </c>
      <c r="AI300" s="16">
        <v>6105.48</v>
      </c>
      <c r="AJ300" s="16">
        <v>8797.3798999999999</v>
      </c>
      <c r="AK300" s="16">
        <v>4956.6707999999999</v>
      </c>
      <c r="AL300" s="16">
        <v>122339.9679</v>
      </c>
      <c r="AM300" s="16">
        <v>20646.288</v>
      </c>
      <c r="AN300" s="16">
        <v>11296.689899999999</v>
      </c>
      <c r="AO300" s="16">
        <v>12876.2817</v>
      </c>
      <c r="AP300" s="16">
        <v>7909.2842000000001</v>
      </c>
      <c r="AQ300" s="16">
        <v>5850.1049000000003</v>
      </c>
      <c r="AR300" s="16">
        <v>21622.8505</v>
      </c>
      <c r="AS300" s="16">
        <v>4618.6004999999996</v>
      </c>
      <c r="AT300" s="16">
        <v>5642.0482000000002</v>
      </c>
      <c r="AU300" s="16">
        <v>90462.147899999996</v>
      </c>
      <c r="AV300" s="16">
        <v>44337.538699999997</v>
      </c>
      <c r="AW300" s="16">
        <v>35458.777499999997</v>
      </c>
      <c r="AX300" s="16">
        <v>53264.267099999997</v>
      </c>
      <c r="AY300" s="16">
        <v>38324.284899999999</v>
      </c>
      <c r="AZ300" s="16">
        <v>36208.802900000002</v>
      </c>
      <c r="BA300" s="16">
        <v>61011.012600000002</v>
      </c>
      <c r="BB300" s="16">
        <v>26435.189699999999</v>
      </c>
      <c r="BC300" s="16">
        <v>37294.412700000001</v>
      </c>
      <c r="BD300" s="17">
        <v>332334.28610000003</v>
      </c>
    </row>
    <row r="301" spans="1:56" s="1" customFormat="1" ht="20.149999999999999" customHeight="1">
      <c r="A301" s="84"/>
      <c r="B301" s="8" t="s">
        <v>171</v>
      </c>
      <c r="C301" s="12">
        <v>106.1233</v>
      </c>
      <c r="D301" s="12">
        <v>16.0151</v>
      </c>
      <c r="E301" s="12">
        <v>61.949199999999998</v>
      </c>
      <c r="F301" s="12">
        <v>77.847899999999996</v>
      </c>
      <c r="G301" s="12">
        <v>90.658100000000005</v>
      </c>
      <c r="H301" s="12">
        <v>889.79070000000002</v>
      </c>
      <c r="I301" s="12">
        <v>5.9969999999999999</v>
      </c>
      <c r="J301" s="12">
        <v>1129.8320000000001</v>
      </c>
      <c r="K301" s="12">
        <v>2378.2132999999999</v>
      </c>
      <c r="L301" s="13" t="s">
        <v>80</v>
      </c>
      <c r="M301" s="13" t="s">
        <v>80</v>
      </c>
      <c r="N301" s="13" t="s">
        <v>80</v>
      </c>
      <c r="O301" s="13" t="s">
        <v>80</v>
      </c>
      <c r="P301" s="13" t="s">
        <v>80</v>
      </c>
      <c r="Q301" s="12">
        <v>16.96</v>
      </c>
      <c r="R301" s="12">
        <v>8.73</v>
      </c>
      <c r="S301" s="12">
        <v>90.54</v>
      </c>
      <c r="T301" s="12">
        <v>116.23</v>
      </c>
      <c r="U301" s="12">
        <v>26.987500000000001</v>
      </c>
      <c r="V301" s="12">
        <v>7.7293000000000003</v>
      </c>
      <c r="W301" s="12">
        <v>13.593400000000001</v>
      </c>
      <c r="X301" s="12">
        <v>34.161099999999998</v>
      </c>
      <c r="Y301" s="12">
        <v>27.915800000000001</v>
      </c>
      <c r="Z301" s="12">
        <v>231.02799999999999</v>
      </c>
      <c r="AA301" s="12">
        <v>108.57380000000001</v>
      </c>
      <c r="AB301" s="12">
        <v>332.60610000000003</v>
      </c>
      <c r="AC301" s="12">
        <v>782.59500000000003</v>
      </c>
      <c r="AD301" s="13" t="s">
        <v>80</v>
      </c>
      <c r="AE301" s="13" t="s">
        <v>80</v>
      </c>
      <c r="AF301" s="13" t="s">
        <v>80</v>
      </c>
      <c r="AG301" s="13" t="s">
        <v>80</v>
      </c>
      <c r="AH301" s="13" t="s">
        <v>80</v>
      </c>
      <c r="AI301" s="13" t="s">
        <v>80</v>
      </c>
      <c r="AJ301" s="13" t="s">
        <v>80</v>
      </c>
      <c r="AK301" s="13" t="s">
        <v>80</v>
      </c>
      <c r="AL301" s="13" t="s">
        <v>80</v>
      </c>
      <c r="AM301" s="13" t="s">
        <v>80</v>
      </c>
      <c r="AN301" s="13" t="s">
        <v>80</v>
      </c>
      <c r="AO301" s="13" t="s">
        <v>80</v>
      </c>
      <c r="AP301" s="13" t="s">
        <v>80</v>
      </c>
      <c r="AQ301" s="13" t="s">
        <v>80</v>
      </c>
      <c r="AR301" s="13" t="s">
        <v>80</v>
      </c>
      <c r="AS301" s="13" t="s">
        <v>80</v>
      </c>
      <c r="AT301" s="13" t="s">
        <v>80</v>
      </c>
      <c r="AU301" s="13" t="s">
        <v>80</v>
      </c>
      <c r="AV301" s="12">
        <v>247.35470000000001</v>
      </c>
      <c r="AW301" s="12">
        <v>8.6157000000000004</v>
      </c>
      <c r="AX301" s="12">
        <v>42.414299999999997</v>
      </c>
      <c r="AY301" s="12">
        <v>47.501199999999997</v>
      </c>
      <c r="AZ301" s="12">
        <v>91.429199999999994</v>
      </c>
      <c r="BA301" s="12">
        <v>817.07399999999996</v>
      </c>
      <c r="BB301" s="12">
        <v>63.263399999999997</v>
      </c>
      <c r="BC301" s="12">
        <v>47.747199999999999</v>
      </c>
      <c r="BD301" s="14">
        <v>1365.3996999999999</v>
      </c>
    </row>
    <row r="302" spans="1:56" s="1" customFormat="1" ht="20.149999999999999" customHeight="1">
      <c r="A302" s="84"/>
      <c r="B302" s="8" t="s">
        <v>172</v>
      </c>
      <c r="C302" s="9">
        <v>38.450000000000003</v>
      </c>
      <c r="D302" s="9">
        <v>13.12</v>
      </c>
      <c r="E302" s="9">
        <v>6.75</v>
      </c>
      <c r="F302" s="9">
        <v>106.41</v>
      </c>
      <c r="G302" s="9">
        <v>690.54</v>
      </c>
      <c r="H302" s="9">
        <v>1065.0999999999999</v>
      </c>
      <c r="I302" s="9">
        <v>0.16</v>
      </c>
      <c r="J302" s="9">
        <v>0.76</v>
      </c>
      <c r="K302" s="9">
        <v>1921.29</v>
      </c>
      <c r="L302" s="9">
        <v>173.4</v>
      </c>
      <c r="M302" s="9">
        <v>0.26</v>
      </c>
      <c r="N302" s="9">
        <v>482.14</v>
      </c>
      <c r="O302" s="9">
        <v>633.45000000000005</v>
      </c>
      <c r="P302" s="9">
        <v>670.04</v>
      </c>
      <c r="Q302" s="9">
        <v>2440</v>
      </c>
      <c r="R302" s="9">
        <v>222.82</v>
      </c>
      <c r="S302" s="9">
        <v>156.78</v>
      </c>
      <c r="T302" s="9">
        <v>4778.8900000000003</v>
      </c>
      <c r="U302" s="9">
        <v>124.77</v>
      </c>
      <c r="V302" s="10" t="s">
        <v>80</v>
      </c>
      <c r="W302" s="9">
        <v>123.76</v>
      </c>
      <c r="X302" s="10" t="s">
        <v>80</v>
      </c>
      <c r="Y302" s="9">
        <v>331.22</v>
      </c>
      <c r="Z302" s="9">
        <v>220.35</v>
      </c>
      <c r="AA302" s="9">
        <v>535.66999999999996</v>
      </c>
      <c r="AB302" s="9">
        <v>554.73</v>
      </c>
      <c r="AC302" s="9">
        <v>1890.5</v>
      </c>
      <c r="AD302" s="10" t="s">
        <v>80</v>
      </c>
      <c r="AE302" s="10" t="s">
        <v>80</v>
      </c>
      <c r="AF302" s="10" t="s">
        <v>80</v>
      </c>
      <c r="AG302" s="10" t="s">
        <v>80</v>
      </c>
      <c r="AH302" s="10" t="s">
        <v>80</v>
      </c>
      <c r="AI302" s="10" t="s">
        <v>80</v>
      </c>
      <c r="AJ302" s="10" t="s">
        <v>80</v>
      </c>
      <c r="AK302" s="10" t="s">
        <v>80</v>
      </c>
      <c r="AL302" s="10" t="s">
        <v>80</v>
      </c>
      <c r="AM302" s="10" t="s">
        <v>80</v>
      </c>
      <c r="AN302" s="10" t="s">
        <v>80</v>
      </c>
      <c r="AO302" s="10" t="s">
        <v>80</v>
      </c>
      <c r="AP302" s="10" t="s">
        <v>80</v>
      </c>
      <c r="AQ302" s="10" t="s">
        <v>80</v>
      </c>
      <c r="AR302" s="10" t="s">
        <v>80</v>
      </c>
      <c r="AS302" s="10" t="s">
        <v>80</v>
      </c>
      <c r="AT302" s="10" t="s">
        <v>80</v>
      </c>
      <c r="AU302" s="10" t="s">
        <v>80</v>
      </c>
      <c r="AV302" s="9">
        <v>150.83000000000001</v>
      </c>
      <c r="AW302" s="9">
        <v>87.89</v>
      </c>
      <c r="AX302" s="9">
        <v>521.86</v>
      </c>
      <c r="AY302" s="9">
        <v>750.76</v>
      </c>
      <c r="AZ302" s="9">
        <v>1380.56</v>
      </c>
      <c r="BA302" s="9">
        <v>2023.86</v>
      </c>
      <c r="BB302" s="9">
        <v>437.31</v>
      </c>
      <c r="BC302" s="9">
        <v>348.75</v>
      </c>
      <c r="BD302" s="11">
        <v>5701.82</v>
      </c>
    </row>
    <row r="303" spans="1:56" s="1" customFormat="1" ht="14.5" customHeight="1">
      <c r="A303" s="84"/>
      <c r="B303" s="15" t="s">
        <v>177</v>
      </c>
      <c r="C303" s="16">
        <v>144.57329999999999</v>
      </c>
      <c r="D303" s="16">
        <v>29.135100000000001</v>
      </c>
      <c r="E303" s="16">
        <v>68.699200000000005</v>
      </c>
      <c r="F303" s="16">
        <v>184.25790000000001</v>
      </c>
      <c r="G303" s="16">
        <v>781.19809999999995</v>
      </c>
      <c r="H303" s="16">
        <v>1954.8906999999999</v>
      </c>
      <c r="I303" s="16">
        <v>6.157</v>
      </c>
      <c r="J303" s="16">
        <v>1130.5920000000001</v>
      </c>
      <c r="K303" s="16">
        <v>4299.5033000000003</v>
      </c>
      <c r="L303" s="16">
        <v>173.4</v>
      </c>
      <c r="M303" s="16">
        <v>0.26</v>
      </c>
      <c r="N303" s="16">
        <v>482.14</v>
      </c>
      <c r="O303" s="16">
        <v>633.45000000000005</v>
      </c>
      <c r="P303" s="16">
        <v>670.04</v>
      </c>
      <c r="Q303" s="16">
        <v>2456.96</v>
      </c>
      <c r="R303" s="16">
        <v>231.55</v>
      </c>
      <c r="S303" s="16">
        <v>247.32</v>
      </c>
      <c r="T303" s="16">
        <v>4895.12</v>
      </c>
      <c r="U303" s="16">
        <v>151.75749999999999</v>
      </c>
      <c r="V303" s="16">
        <v>7.7293000000000003</v>
      </c>
      <c r="W303" s="16">
        <v>137.35339999999999</v>
      </c>
      <c r="X303" s="16">
        <v>34.161099999999998</v>
      </c>
      <c r="Y303" s="16">
        <v>359.13580000000002</v>
      </c>
      <c r="Z303" s="16">
        <v>451.37799999999999</v>
      </c>
      <c r="AA303" s="16">
        <v>644.24379999999996</v>
      </c>
      <c r="AB303" s="16">
        <v>887.33609999999999</v>
      </c>
      <c r="AC303" s="16">
        <v>2673.0949999999998</v>
      </c>
      <c r="AD303" s="19" t="s">
        <v>80</v>
      </c>
      <c r="AE303" s="19" t="s">
        <v>80</v>
      </c>
      <c r="AF303" s="19" t="s">
        <v>80</v>
      </c>
      <c r="AG303" s="19" t="s">
        <v>80</v>
      </c>
      <c r="AH303" s="19" t="s">
        <v>80</v>
      </c>
      <c r="AI303" s="19" t="s">
        <v>80</v>
      </c>
      <c r="AJ303" s="19" t="s">
        <v>80</v>
      </c>
      <c r="AK303" s="19" t="s">
        <v>80</v>
      </c>
      <c r="AL303" s="19" t="s">
        <v>80</v>
      </c>
      <c r="AM303" s="19" t="s">
        <v>80</v>
      </c>
      <c r="AN303" s="19" t="s">
        <v>80</v>
      </c>
      <c r="AO303" s="19" t="s">
        <v>80</v>
      </c>
      <c r="AP303" s="19" t="s">
        <v>80</v>
      </c>
      <c r="AQ303" s="19" t="s">
        <v>80</v>
      </c>
      <c r="AR303" s="19" t="s">
        <v>80</v>
      </c>
      <c r="AS303" s="19" t="s">
        <v>80</v>
      </c>
      <c r="AT303" s="19" t="s">
        <v>80</v>
      </c>
      <c r="AU303" s="19" t="s">
        <v>80</v>
      </c>
      <c r="AV303" s="16">
        <v>398.18470000000002</v>
      </c>
      <c r="AW303" s="16">
        <v>96.505700000000004</v>
      </c>
      <c r="AX303" s="16">
        <v>564.27430000000004</v>
      </c>
      <c r="AY303" s="16">
        <v>798.26120000000003</v>
      </c>
      <c r="AZ303" s="16">
        <v>1471.9892</v>
      </c>
      <c r="BA303" s="16">
        <v>2840.9340000000002</v>
      </c>
      <c r="BB303" s="16">
        <v>500.57339999999999</v>
      </c>
      <c r="BC303" s="16">
        <v>396.49720000000002</v>
      </c>
      <c r="BD303" s="17">
        <v>7067.2196999999996</v>
      </c>
    </row>
    <row r="304" spans="1:56" s="1" customFormat="1" ht="14.5" customHeight="1">
      <c r="A304" s="20">
        <v>2017</v>
      </c>
      <c r="B304" s="15" t="s">
        <v>178</v>
      </c>
      <c r="C304" s="21">
        <v>792770.05740000005</v>
      </c>
      <c r="D304" s="21">
        <v>314729.79229999997</v>
      </c>
      <c r="E304" s="21">
        <v>967745.9706</v>
      </c>
      <c r="F304" s="21">
        <v>1014437.4477</v>
      </c>
      <c r="G304" s="21">
        <v>1633639.8829999999</v>
      </c>
      <c r="H304" s="21">
        <v>3057359.8596999999</v>
      </c>
      <c r="I304" s="21">
        <v>1000988.4679</v>
      </c>
      <c r="J304" s="21">
        <v>2330448.2286999999</v>
      </c>
      <c r="K304" s="21">
        <v>11112119.7073</v>
      </c>
      <c r="L304" s="21">
        <v>214093.78229999999</v>
      </c>
      <c r="M304" s="21">
        <v>53810.510699999999</v>
      </c>
      <c r="N304" s="21">
        <v>132377.4111</v>
      </c>
      <c r="O304" s="21">
        <v>114346.4808</v>
      </c>
      <c r="P304" s="21">
        <v>114429.36900000001</v>
      </c>
      <c r="Q304" s="21">
        <v>195772.18979999999</v>
      </c>
      <c r="R304" s="21">
        <v>137877.821</v>
      </c>
      <c r="S304" s="21">
        <v>307238.13050000003</v>
      </c>
      <c r="T304" s="21">
        <v>1269945.6952</v>
      </c>
      <c r="U304" s="21">
        <v>452319.25579999998</v>
      </c>
      <c r="V304" s="21">
        <v>77238.519799999995</v>
      </c>
      <c r="W304" s="21">
        <v>172327.90280000001</v>
      </c>
      <c r="X304" s="21">
        <v>184052.00810000001</v>
      </c>
      <c r="Y304" s="21">
        <v>210340.47260000001</v>
      </c>
      <c r="Z304" s="21">
        <v>536497.554</v>
      </c>
      <c r="AA304" s="21">
        <v>382031.02490000002</v>
      </c>
      <c r="AB304" s="21">
        <v>1640201.5384</v>
      </c>
      <c r="AC304" s="21">
        <v>3655008.2763999999</v>
      </c>
      <c r="AD304" s="21">
        <v>301565.51530000003</v>
      </c>
      <c r="AE304" s="21">
        <v>121435.822</v>
      </c>
      <c r="AF304" s="21">
        <v>269561.72850000003</v>
      </c>
      <c r="AG304" s="21">
        <v>182349.66260000001</v>
      </c>
      <c r="AH304" s="21">
        <v>197463.4418</v>
      </c>
      <c r="AI304" s="21">
        <v>178751.302</v>
      </c>
      <c r="AJ304" s="21">
        <v>163739.96290000001</v>
      </c>
      <c r="AK304" s="21">
        <v>116316.2138</v>
      </c>
      <c r="AL304" s="21">
        <v>1531183.6488999999</v>
      </c>
      <c r="AM304" s="21">
        <v>206817.601</v>
      </c>
      <c r="AN304" s="21">
        <v>112307.6029</v>
      </c>
      <c r="AO304" s="21">
        <v>267970.20669999998</v>
      </c>
      <c r="AP304" s="21">
        <v>206147.1292</v>
      </c>
      <c r="AQ304" s="21">
        <v>214293.6489</v>
      </c>
      <c r="AR304" s="21">
        <v>227208.14249999999</v>
      </c>
      <c r="AS304" s="21">
        <v>113172.56449999999</v>
      </c>
      <c r="AT304" s="21">
        <v>85699.359200000006</v>
      </c>
      <c r="AU304" s="21">
        <v>1433616.2549000001</v>
      </c>
      <c r="AV304" s="21">
        <v>491844.80339999998</v>
      </c>
      <c r="AW304" s="21">
        <v>243528.20420000001</v>
      </c>
      <c r="AX304" s="21">
        <v>627449.36040000001</v>
      </c>
      <c r="AY304" s="21">
        <v>495222.7071</v>
      </c>
      <c r="AZ304" s="21">
        <v>659492.16009999998</v>
      </c>
      <c r="BA304" s="21">
        <v>2731409.8686000002</v>
      </c>
      <c r="BB304" s="21">
        <v>903492.16209999996</v>
      </c>
      <c r="BC304" s="21">
        <v>2002807.9669000001</v>
      </c>
      <c r="BD304" s="22">
        <v>8155247.2328000003</v>
      </c>
    </row>
    <row r="305" spans="1:56" s="1" customFormat="1" ht="20.149999999999999" customHeight="1">
      <c r="A305" s="83">
        <v>2016</v>
      </c>
      <c r="B305" s="8" t="s">
        <v>179</v>
      </c>
      <c r="C305" s="12">
        <v>2849.97</v>
      </c>
      <c r="D305" s="12">
        <v>725.11</v>
      </c>
      <c r="E305" s="12">
        <v>6243.41</v>
      </c>
      <c r="F305" s="12">
        <v>3402.02</v>
      </c>
      <c r="G305" s="12">
        <v>5200.75</v>
      </c>
      <c r="H305" s="12">
        <v>34465.72</v>
      </c>
      <c r="I305" s="12">
        <v>15394.9</v>
      </c>
      <c r="J305" s="12">
        <v>25722.97</v>
      </c>
      <c r="K305" s="12">
        <v>94004.85</v>
      </c>
      <c r="L305" s="12">
        <v>2065.64</v>
      </c>
      <c r="M305" s="12">
        <v>165.64</v>
      </c>
      <c r="N305" s="12">
        <v>399.66</v>
      </c>
      <c r="O305" s="12">
        <v>722.68</v>
      </c>
      <c r="P305" s="12">
        <v>96.87</v>
      </c>
      <c r="Q305" s="12">
        <v>258.94</v>
      </c>
      <c r="R305" s="12">
        <v>28.93</v>
      </c>
      <c r="S305" s="12">
        <v>1150</v>
      </c>
      <c r="T305" s="12">
        <v>4888.3599999999997</v>
      </c>
      <c r="U305" s="12">
        <v>527.86</v>
      </c>
      <c r="V305" s="12">
        <v>155.19999999999999</v>
      </c>
      <c r="W305" s="12">
        <v>634.6</v>
      </c>
      <c r="X305" s="12">
        <v>1031.78</v>
      </c>
      <c r="Y305" s="12">
        <v>1363.86</v>
      </c>
      <c r="Z305" s="12">
        <v>4175.2</v>
      </c>
      <c r="AA305" s="12">
        <v>4576.55</v>
      </c>
      <c r="AB305" s="12">
        <v>12317.32</v>
      </c>
      <c r="AC305" s="12">
        <v>24782.37</v>
      </c>
      <c r="AD305" s="12">
        <v>382.59</v>
      </c>
      <c r="AE305" s="12">
        <v>59.25</v>
      </c>
      <c r="AF305" s="12">
        <v>581.08000000000004</v>
      </c>
      <c r="AG305" s="12">
        <v>351.14</v>
      </c>
      <c r="AH305" s="12">
        <v>32.46</v>
      </c>
      <c r="AI305" s="13" t="s">
        <v>80</v>
      </c>
      <c r="AJ305" s="13" t="s">
        <v>80</v>
      </c>
      <c r="AK305" s="13" t="s">
        <v>80</v>
      </c>
      <c r="AL305" s="12">
        <v>1406.52</v>
      </c>
      <c r="AM305" s="12">
        <v>249.46</v>
      </c>
      <c r="AN305" s="12">
        <v>166.62</v>
      </c>
      <c r="AO305" s="12">
        <v>387.67</v>
      </c>
      <c r="AP305" s="12">
        <v>177.5</v>
      </c>
      <c r="AQ305" s="12">
        <v>94.46</v>
      </c>
      <c r="AR305" s="12">
        <v>44.21</v>
      </c>
      <c r="AS305" s="12">
        <v>45.24</v>
      </c>
      <c r="AT305" s="13" t="s">
        <v>80</v>
      </c>
      <c r="AU305" s="12">
        <v>1165.1600000000001</v>
      </c>
      <c r="AV305" s="12">
        <v>3176.9</v>
      </c>
      <c r="AW305" s="12">
        <v>477.38</v>
      </c>
      <c r="AX305" s="12">
        <v>2408.3000000000002</v>
      </c>
      <c r="AY305" s="12">
        <v>2309.98</v>
      </c>
      <c r="AZ305" s="12">
        <v>4761.21</v>
      </c>
      <c r="BA305" s="12">
        <v>47227.31</v>
      </c>
      <c r="BB305" s="12">
        <v>3713.52</v>
      </c>
      <c r="BC305" s="12">
        <v>8852.86</v>
      </c>
      <c r="BD305" s="14">
        <v>72927.460000000006</v>
      </c>
    </row>
    <row r="306" spans="1:56" s="1" customFormat="1" ht="20.149999999999999" customHeight="1">
      <c r="A306" s="83"/>
      <c r="B306" s="8" t="s">
        <v>180</v>
      </c>
      <c r="C306" s="9">
        <v>4444.3100000000004</v>
      </c>
      <c r="D306" s="9">
        <v>945.7</v>
      </c>
      <c r="E306" s="9">
        <v>6887.65</v>
      </c>
      <c r="F306" s="9">
        <v>8311.5400000000009</v>
      </c>
      <c r="G306" s="9">
        <v>13369.24</v>
      </c>
      <c r="H306" s="9">
        <v>41329.69</v>
      </c>
      <c r="I306" s="9">
        <v>28562.1</v>
      </c>
      <c r="J306" s="9">
        <v>32034.86</v>
      </c>
      <c r="K306" s="9">
        <v>135885.09</v>
      </c>
      <c r="L306" s="9">
        <v>300</v>
      </c>
      <c r="M306" s="9">
        <v>550</v>
      </c>
      <c r="N306" s="10" t="s">
        <v>80</v>
      </c>
      <c r="O306" s="9">
        <v>522.66</v>
      </c>
      <c r="P306" s="9">
        <v>410.47</v>
      </c>
      <c r="Q306" s="9">
        <v>1139.6400000000001</v>
      </c>
      <c r="R306" s="9">
        <v>521.64</v>
      </c>
      <c r="S306" s="9">
        <v>4433.2299999999996</v>
      </c>
      <c r="T306" s="9">
        <v>7877.64</v>
      </c>
      <c r="U306" s="9">
        <v>585.80999999999995</v>
      </c>
      <c r="V306" s="9">
        <v>5</v>
      </c>
      <c r="W306" s="9">
        <v>2169.31</v>
      </c>
      <c r="X306" s="9">
        <v>1602.37</v>
      </c>
      <c r="Y306" s="9">
        <v>2129.65</v>
      </c>
      <c r="Z306" s="9">
        <v>6486.16</v>
      </c>
      <c r="AA306" s="9">
        <v>6293.63</v>
      </c>
      <c r="AB306" s="9">
        <v>18735.66</v>
      </c>
      <c r="AC306" s="9">
        <v>38007.589999999997</v>
      </c>
      <c r="AD306" s="9">
        <v>2011.3</v>
      </c>
      <c r="AE306" s="9">
        <v>164.31</v>
      </c>
      <c r="AF306" s="9">
        <v>160.33000000000001</v>
      </c>
      <c r="AG306" s="9">
        <v>181.37</v>
      </c>
      <c r="AH306" s="9">
        <v>882.08</v>
      </c>
      <c r="AI306" s="9">
        <v>147.47</v>
      </c>
      <c r="AJ306" s="10" t="s">
        <v>80</v>
      </c>
      <c r="AK306" s="10" t="s">
        <v>80</v>
      </c>
      <c r="AL306" s="9">
        <v>3546.86</v>
      </c>
      <c r="AM306" s="9">
        <v>126.47</v>
      </c>
      <c r="AN306" s="9">
        <v>5.05</v>
      </c>
      <c r="AO306" s="9">
        <v>754.08</v>
      </c>
      <c r="AP306" s="9">
        <v>319.77</v>
      </c>
      <c r="AQ306" s="9">
        <v>228.47</v>
      </c>
      <c r="AR306" s="9">
        <v>335.63</v>
      </c>
      <c r="AS306" s="9">
        <v>516.4</v>
      </c>
      <c r="AT306" s="10" t="s">
        <v>80</v>
      </c>
      <c r="AU306" s="9">
        <v>2285.87</v>
      </c>
      <c r="AV306" s="9">
        <v>4201.75</v>
      </c>
      <c r="AW306" s="9">
        <v>2402.5100000000002</v>
      </c>
      <c r="AX306" s="9">
        <v>6135.19</v>
      </c>
      <c r="AY306" s="9">
        <v>4262.25</v>
      </c>
      <c r="AZ306" s="9">
        <v>8747.26</v>
      </c>
      <c r="BA306" s="9">
        <v>59233.22</v>
      </c>
      <c r="BB306" s="9">
        <v>13637.6</v>
      </c>
      <c r="BC306" s="9">
        <v>13536.95</v>
      </c>
      <c r="BD306" s="11">
        <v>112156.73</v>
      </c>
    </row>
    <row r="307" spans="1:56" s="1" customFormat="1" ht="20.149999999999999" customHeight="1">
      <c r="A307" s="83"/>
      <c r="B307" s="8" t="s">
        <v>94</v>
      </c>
      <c r="C307" s="12">
        <v>82443.17</v>
      </c>
      <c r="D307" s="12">
        <v>26786</v>
      </c>
      <c r="E307" s="12">
        <v>91505.07</v>
      </c>
      <c r="F307" s="12">
        <v>142701.26999999999</v>
      </c>
      <c r="G307" s="12">
        <v>329433.98</v>
      </c>
      <c r="H307" s="12">
        <v>406204.54</v>
      </c>
      <c r="I307" s="12">
        <v>159306.39000000001</v>
      </c>
      <c r="J307" s="12">
        <v>492342.02</v>
      </c>
      <c r="K307" s="12">
        <v>1730722.44</v>
      </c>
      <c r="L307" s="12">
        <v>114283.27</v>
      </c>
      <c r="M307" s="12">
        <v>16751.13</v>
      </c>
      <c r="N307" s="12">
        <v>55712.26</v>
      </c>
      <c r="O307" s="12">
        <v>25352.81</v>
      </c>
      <c r="P307" s="12">
        <v>17601.189999999999</v>
      </c>
      <c r="Q307" s="12">
        <v>31350.48</v>
      </c>
      <c r="R307" s="12">
        <v>16574.169999999998</v>
      </c>
      <c r="S307" s="12">
        <v>45719.28</v>
      </c>
      <c r="T307" s="12">
        <v>323344.59000000003</v>
      </c>
      <c r="U307" s="12">
        <v>15462.49</v>
      </c>
      <c r="V307" s="12">
        <v>7983.89</v>
      </c>
      <c r="W307" s="12">
        <v>23234.47</v>
      </c>
      <c r="X307" s="12">
        <v>16584.72</v>
      </c>
      <c r="Y307" s="12">
        <v>24030.26</v>
      </c>
      <c r="Z307" s="12">
        <v>100763.66</v>
      </c>
      <c r="AA307" s="12">
        <v>63387.22</v>
      </c>
      <c r="AB307" s="12">
        <v>324205.07</v>
      </c>
      <c r="AC307" s="12">
        <v>575651.78</v>
      </c>
      <c r="AD307" s="12">
        <v>81157.539999999994</v>
      </c>
      <c r="AE307" s="12">
        <v>7330.95</v>
      </c>
      <c r="AF307" s="12">
        <v>30412.639999999999</v>
      </c>
      <c r="AG307" s="12">
        <v>19118.599999999999</v>
      </c>
      <c r="AH307" s="12">
        <v>20894.87</v>
      </c>
      <c r="AI307" s="12">
        <v>59109.37</v>
      </c>
      <c r="AJ307" s="12">
        <v>65118.64</v>
      </c>
      <c r="AK307" s="12">
        <v>47100.93</v>
      </c>
      <c r="AL307" s="12">
        <v>330243.53999999998</v>
      </c>
      <c r="AM307" s="12">
        <v>42665.99</v>
      </c>
      <c r="AN307" s="12">
        <v>20231.25</v>
      </c>
      <c r="AO307" s="12">
        <v>62665.39</v>
      </c>
      <c r="AP307" s="12">
        <v>36463.269999999997</v>
      </c>
      <c r="AQ307" s="12">
        <v>52236.94</v>
      </c>
      <c r="AR307" s="12">
        <v>59586.1</v>
      </c>
      <c r="AS307" s="12">
        <v>32578.57</v>
      </c>
      <c r="AT307" s="12">
        <v>10116.16</v>
      </c>
      <c r="AU307" s="12">
        <v>316543.67</v>
      </c>
      <c r="AV307" s="12">
        <v>100373.82</v>
      </c>
      <c r="AW307" s="12">
        <v>17512.55</v>
      </c>
      <c r="AX307" s="12">
        <v>89543.5</v>
      </c>
      <c r="AY307" s="12">
        <v>51218.22</v>
      </c>
      <c r="AZ307" s="12">
        <v>66019.16</v>
      </c>
      <c r="BA307" s="12">
        <v>665803.22</v>
      </c>
      <c r="BB307" s="12">
        <v>175530.67</v>
      </c>
      <c r="BC307" s="12">
        <v>297699.28000000003</v>
      </c>
      <c r="BD307" s="14">
        <v>1463700.42</v>
      </c>
    </row>
    <row r="308" spans="1:56" s="1" customFormat="1" ht="20.149999999999999" customHeight="1">
      <c r="A308" s="83"/>
      <c r="B308" s="8" t="s">
        <v>181</v>
      </c>
      <c r="C308" s="9">
        <v>2696</v>
      </c>
      <c r="D308" s="9">
        <v>1236</v>
      </c>
      <c r="E308" s="9">
        <v>4594.5</v>
      </c>
      <c r="F308" s="9">
        <v>4024.5</v>
      </c>
      <c r="G308" s="9">
        <v>6481.5</v>
      </c>
      <c r="H308" s="9">
        <v>19176.5</v>
      </c>
      <c r="I308" s="9">
        <v>10220.5</v>
      </c>
      <c r="J308" s="9">
        <v>22139.5</v>
      </c>
      <c r="K308" s="9">
        <v>70569</v>
      </c>
      <c r="L308" s="9">
        <v>1042</v>
      </c>
      <c r="M308" s="9">
        <v>166</v>
      </c>
      <c r="N308" s="9">
        <v>331</v>
      </c>
      <c r="O308" s="9">
        <v>232</v>
      </c>
      <c r="P308" s="9">
        <v>71</v>
      </c>
      <c r="Q308" s="9">
        <v>463</v>
      </c>
      <c r="R308" s="9">
        <v>89</v>
      </c>
      <c r="S308" s="9">
        <v>1901</v>
      </c>
      <c r="T308" s="9">
        <v>4295</v>
      </c>
      <c r="U308" s="9">
        <v>149</v>
      </c>
      <c r="V308" s="9">
        <v>83</v>
      </c>
      <c r="W308" s="9">
        <v>801</v>
      </c>
      <c r="X308" s="9">
        <v>619</v>
      </c>
      <c r="Y308" s="9">
        <v>1207</v>
      </c>
      <c r="Z308" s="9">
        <v>3503</v>
      </c>
      <c r="AA308" s="9">
        <v>2172</v>
      </c>
      <c r="AB308" s="9">
        <v>11695</v>
      </c>
      <c r="AC308" s="9">
        <v>20229</v>
      </c>
      <c r="AD308" s="9">
        <v>869</v>
      </c>
      <c r="AE308" s="9">
        <v>60</v>
      </c>
      <c r="AF308" s="9">
        <v>442</v>
      </c>
      <c r="AG308" s="9">
        <v>316</v>
      </c>
      <c r="AH308" s="10" t="s">
        <v>80</v>
      </c>
      <c r="AI308" s="9">
        <v>85.5</v>
      </c>
      <c r="AJ308" s="9">
        <v>18.5</v>
      </c>
      <c r="AK308" s="10" t="s">
        <v>80</v>
      </c>
      <c r="AL308" s="9">
        <v>1791</v>
      </c>
      <c r="AM308" s="9">
        <v>676</v>
      </c>
      <c r="AN308" s="9">
        <v>167</v>
      </c>
      <c r="AO308" s="9">
        <v>336</v>
      </c>
      <c r="AP308" s="9">
        <v>175</v>
      </c>
      <c r="AQ308" s="9">
        <v>15</v>
      </c>
      <c r="AR308" s="9">
        <v>120.5</v>
      </c>
      <c r="AS308" s="9">
        <v>48.5</v>
      </c>
      <c r="AT308" s="10" t="s">
        <v>80</v>
      </c>
      <c r="AU308" s="9">
        <v>1538</v>
      </c>
      <c r="AV308" s="9">
        <v>1663.75</v>
      </c>
      <c r="AW308" s="9">
        <v>780.75</v>
      </c>
      <c r="AX308" s="9">
        <v>5496.75</v>
      </c>
      <c r="AY308" s="9">
        <v>1799.75</v>
      </c>
      <c r="AZ308" s="9">
        <v>3749.75</v>
      </c>
      <c r="BA308" s="9">
        <v>25146.75</v>
      </c>
      <c r="BB308" s="9">
        <v>6261.75</v>
      </c>
      <c r="BC308" s="9">
        <v>9054.75</v>
      </c>
      <c r="BD308" s="11">
        <v>53954</v>
      </c>
    </row>
    <row r="309" spans="1:56" s="1" customFormat="1" ht="20.149999999999999" customHeight="1">
      <c r="A309" s="83"/>
      <c r="B309" s="8" t="s">
        <v>182</v>
      </c>
      <c r="C309" s="12">
        <v>3975</v>
      </c>
      <c r="D309" s="12">
        <v>2427</v>
      </c>
      <c r="E309" s="12">
        <v>14397</v>
      </c>
      <c r="F309" s="12">
        <v>15468</v>
      </c>
      <c r="G309" s="12">
        <v>28452</v>
      </c>
      <c r="H309" s="12">
        <v>40042</v>
      </c>
      <c r="I309" s="12">
        <v>1347</v>
      </c>
      <c r="J309" s="12">
        <v>846</v>
      </c>
      <c r="K309" s="12">
        <v>106954</v>
      </c>
      <c r="L309" s="13" t="s">
        <v>80</v>
      </c>
      <c r="M309" s="12">
        <v>1500</v>
      </c>
      <c r="N309" s="12">
        <v>1159</v>
      </c>
      <c r="O309" s="12">
        <v>388</v>
      </c>
      <c r="P309" s="12">
        <v>988</v>
      </c>
      <c r="Q309" s="12">
        <v>520</v>
      </c>
      <c r="R309" s="13" t="s">
        <v>80</v>
      </c>
      <c r="S309" s="12">
        <v>2702</v>
      </c>
      <c r="T309" s="12">
        <v>7257</v>
      </c>
      <c r="U309" s="12">
        <v>273</v>
      </c>
      <c r="V309" s="12">
        <v>393</v>
      </c>
      <c r="W309" s="12">
        <v>1244</v>
      </c>
      <c r="X309" s="12">
        <v>1702</v>
      </c>
      <c r="Y309" s="12">
        <v>1144</v>
      </c>
      <c r="Z309" s="12">
        <v>3618</v>
      </c>
      <c r="AA309" s="12">
        <v>3858</v>
      </c>
      <c r="AB309" s="12">
        <v>18685</v>
      </c>
      <c r="AC309" s="12">
        <v>30917</v>
      </c>
      <c r="AD309" s="12">
        <v>215</v>
      </c>
      <c r="AE309" s="12">
        <v>168</v>
      </c>
      <c r="AF309" s="12">
        <v>608</v>
      </c>
      <c r="AG309" s="12">
        <v>542</v>
      </c>
      <c r="AH309" s="13" t="s">
        <v>80</v>
      </c>
      <c r="AI309" s="13" t="s">
        <v>80</v>
      </c>
      <c r="AJ309" s="12">
        <v>142</v>
      </c>
      <c r="AK309" s="13" t="s">
        <v>80</v>
      </c>
      <c r="AL309" s="12">
        <v>1675</v>
      </c>
      <c r="AM309" s="12">
        <v>33</v>
      </c>
      <c r="AN309" s="12">
        <v>10</v>
      </c>
      <c r="AO309" s="12">
        <v>25</v>
      </c>
      <c r="AP309" s="12">
        <v>48</v>
      </c>
      <c r="AQ309" s="12">
        <v>173</v>
      </c>
      <c r="AR309" s="12">
        <v>162</v>
      </c>
      <c r="AS309" s="12">
        <v>39</v>
      </c>
      <c r="AT309" s="13" t="s">
        <v>80</v>
      </c>
      <c r="AU309" s="12">
        <v>490</v>
      </c>
      <c r="AV309" s="12">
        <v>2147</v>
      </c>
      <c r="AW309" s="12">
        <v>244</v>
      </c>
      <c r="AX309" s="12">
        <v>3995</v>
      </c>
      <c r="AY309" s="12">
        <v>1130</v>
      </c>
      <c r="AZ309" s="12">
        <v>2669</v>
      </c>
      <c r="BA309" s="12">
        <v>46043</v>
      </c>
      <c r="BB309" s="12">
        <v>13926</v>
      </c>
      <c r="BC309" s="12">
        <v>15823</v>
      </c>
      <c r="BD309" s="14">
        <v>85977</v>
      </c>
    </row>
    <row r="310" spans="1:56" s="1" customFormat="1" ht="20.149999999999999" customHeight="1">
      <c r="A310" s="83"/>
      <c r="B310" s="8" t="s">
        <v>183</v>
      </c>
      <c r="C310" s="9">
        <v>2598.9</v>
      </c>
      <c r="D310" s="9">
        <v>879.82</v>
      </c>
      <c r="E310" s="9">
        <v>2878.86</v>
      </c>
      <c r="F310" s="9">
        <v>3580.34</v>
      </c>
      <c r="G310" s="9">
        <v>7638.54</v>
      </c>
      <c r="H310" s="9">
        <v>29466.44</v>
      </c>
      <c r="I310" s="9">
        <v>22384.76</v>
      </c>
      <c r="J310" s="9">
        <v>31691.14</v>
      </c>
      <c r="K310" s="9">
        <v>101118.8</v>
      </c>
      <c r="L310" s="10" t="s">
        <v>80</v>
      </c>
      <c r="M310" s="10" t="s">
        <v>80</v>
      </c>
      <c r="N310" s="10" t="s">
        <v>80</v>
      </c>
      <c r="O310" s="10" t="s">
        <v>80</v>
      </c>
      <c r="P310" s="10" t="s">
        <v>80</v>
      </c>
      <c r="Q310" s="9">
        <v>250</v>
      </c>
      <c r="R310" s="10" t="s">
        <v>80</v>
      </c>
      <c r="S310" s="9">
        <v>2699.44</v>
      </c>
      <c r="T310" s="9">
        <v>2949.44</v>
      </c>
      <c r="U310" s="9">
        <v>7813.63</v>
      </c>
      <c r="V310" s="9">
        <v>496.19</v>
      </c>
      <c r="W310" s="9">
        <v>3658.46</v>
      </c>
      <c r="X310" s="9">
        <v>1498.27</v>
      </c>
      <c r="Y310" s="9">
        <v>2081.2600000000002</v>
      </c>
      <c r="Z310" s="9">
        <v>3165.69</v>
      </c>
      <c r="AA310" s="9">
        <v>3685.37</v>
      </c>
      <c r="AB310" s="9">
        <v>13662.96</v>
      </c>
      <c r="AC310" s="9">
        <v>36061.83</v>
      </c>
      <c r="AD310" s="9">
        <v>951.01</v>
      </c>
      <c r="AE310" s="9">
        <v>98.05</v>
      </c>
      <c r="AF310" s="9">
        <v>1191.6500000000001</v>
      </c>
      <c r="AG310" s="9">
        <v>160.93</v>
      </c>
      <c r="AH310" s="9">
        <v>980.64</v>
      </c>
      <c r="AI310" s="9">
        <v>511.35</v>
      </c>
      <c r="AJ310" s="9">
        <v>63.86</v>
      </c>
      <c r="AK310" s="10" t="s">
        <v>80</v>
      </c>
      <c r="AL310" s="9">
        <v>3957.49</v>
      </c>
      <c r="AM310" s="9">
        <v>113.29</v>
      </c>
      <c r="AN310" s="9">
        <v>29.22</v>
      </c>
      <c r="AO310" s="9">
        <v>124.96</v>
      </c>
      <c r="AP310" s="9">
        <v>264.89</v>
      </c>
      <c r="AQ310" s="9">
        <v>700.38</v>
      </c>
      <c r="AR310" s="9">
        <v>1569.05</v>
      </c>
      <c r="AS310" s="9">
        <v>290.66000000000003</v>
      </c>
      <c r="AT310" s="10" t="s">
        <v>80</v>
      </c>
      <c r="AU310" s="9">
        <v>3092.45</v>
      </c>
      <c r="AV310" s="9">
        <v>1056</v>
      </c>
      <c r="AW310" s="9">
        <v>2584.42</v>
      </c>
      <c r="AX310" s="9">
        <v>9529.36</v>
      </c>
      <c r="AY310" s="9">
        <v>4917.8900000000003</v>
      </c>
      <c r="AZ310" s="9">
        <v>12163.36</v>
      </c>
      <c r="BA310" s="9">
        <v>10003.030000000001</v>
      </c>
      <c r="BB310" s="9">
        <v>6452.42</v>
      </c>
      <c r="BC310" s="9">
        <v>18759.79</v>
      </c>
      <c r="BD310" s="11">
        <v>65466.27</v>
      </c>
    </row>
    <row r="311" spans="1:56" s="1" customFormat="1" ht="14.5" customHeight="1">
      <c r="A311" s="83"/>
      <c r="B311" s="15" t="s">
        <v>184</v>
      </c>
      <c r="C311" s="16">
        <v>99007.35</v>
      </c>
      <c r="D311" s="16">
        <v>32999.629999999997</v>
      </c>
      <c r="E311" s="16">
        <v>126506.49</v>
      </c>
      <c r="F311" s="16">
        <v>177487.67</v>
      </c>
      <c r="G311" s="16">
        <v>390576.01</v>
      </c>
      <c r="H311" s="16">
        <v>570684.89</v>
      </c>
      <c r="I311" s="16">
        <v>237215.65</v>
      </c>
      <c r="J311" s="16">
        <v>604776.49</v>
      </c>
      <c r="K311" s="16">
        <v>2239254.1800000002</v>
      </c>
      <c r="L311" s="16">
        <v>117690.91</v>
      </c>
      <c r="M311" s="16">
        <v>19132.77</v>
      </c>
      <c r="N311" s="16">
        <v>57601.919999999998</v>
      </c>
      <c r="O311" s="16">
        <v>27218.15</v>
      </c>
      <c r="P311" s="16">
        <v>19167.53</v>
      </c>
      <c r="Q311" s="16">
        <v>33982.06</v>
      </c>
      <c r="R311" s="16">
        <v>17213.740000000002</v>
      </c>
      <c r="S311" s="16">
        <v>58604.95</v>
      </c>
      <c r="T311" s="16">
        <v>350612.03</v>
      </c>
      <c r="U311" s="16">
        <v>24811.79</v>
      </c>
      <c r="V311" s="16">
        <v>9116.2800000000007</v>
      </c>
      <c r="W311" s="16">
        <v>31741.84</v>
      </c>
      <c r="X311" s="16">
        <v>23038.14</v>
      </c>
      <c r="Y311" s="16">
        <v>31956.03</v>
      </c>
      <c r="Z311" s="16">
        <v>121711.71</v>
      </c>
      <c r="AA311" s="16">
        <v>83972.77</v>
      </c>
      <c r="AB311" s="16">
        <v>399301.01</v>
      </c>
      <c r="AC311" s="16">
        <v>725649.57</v>
      </c>
      <c r="AD311" s="16">
        <v>85586.44</v>
      </c>
      <c r="AE311" s="16">
        <v>7880.56</v>
      </c>
      <c r="AF311" s="16">
        <v>33395.699999999997</v>
      </c>
      <c r="AG311" s="16">
        <v>20670.04</v>
      </c>
      <c r="AH311" s="16">
        <v>22790.05</v>
      </c>
      <c r="AI311" s="16">
        <v>59853.69</v>
      </c>
      <c r="AJ311" s="16">
        <v>65343</v>
      </c>
      <c r="AK311" s="16">
        <v>47100.93</v>
      </c>
      <c r="AL311" s="16">
        <v>342620.41</v>
      </c>
      <c r="AM311" s="16">
        <v>43864.21</v>
      </c>
      <c r="AN311" s="16">
        <v>20609.14</v>
      </c>
      <c r="AO311" s="16">
        <v>64293.1</v>
      </c>
      <c r="AP311" s="16">
        <v>37448.43</v>
      </c>
      <c r="AQ311" s="16">
        <v>53448.25</v>
      </c>
      <c r="AR311" s="16">
        <v>61817.49</v>
      </c>
      <c r="AS311" s="16">
        <v>33518.370000000003</v>
      </c>
      <c r="AT311" s="16">
        <v>10116.16</v>
      </c>
      <c r="AU311" s="16">
        <v>325115.15000000002</v>
      </c>
      <c r="AV311" s="16">
        <v>112619.22</v>
      </c>
      <c r="AW311" s="16">
        <v>24001.61</v>
      </c>
      <c r="AX311" s="16">
        <v>117108.1</v>
      </c>
      <c r="AY311" s="16">
        <v>65638.09</v>
      </c>
      <c r="AZ311" s="16">
        <v>98109.74</v>
      </c>
      <c r="BA311" s="16">
        <v>853456.53</v>
      </c>
      <c r="BB311" s="16">
        <v>219521.96</v>
      </c>
      <c r="BC311" s="16">
        <v>363726.63</v>
      </c>
      <c r="BD311" s="17">
        <v>1854181.88</v>
      </c>
    </row>
    <row r="312" spans="1:56" s="1" customFormat="1" ht="20.149999999999999" customHeight="1">
      <c r="A312" s="83"/>
      <c r="B312" s="8" t="s">
        <v>79</v>
      </c>
      <c r="C312" s="9">
        <v>12785.43</v>
      </c>
      <c r="D312" s="9">
        <v>3921.63</v>
      </c>
      <c r="E312" s="9">
        <v>22917.82</v>
      </c>
      <c r="F312" s="9">
        <v>23881.89</v>
      </c>
      <c r="G312" s="9">
        <v>46195.25</v>
      </c>
      <c r="H312" s="9">
        <v>48871.839999999997</v>
      </c>
      <c r="I312" s="9">
        <v>21589.86</v>
      </c>
      <c r="J312" s="9">
        <v>20480.68</v>
      </c>
      <c r="K312" s="9">
        <v>200644.4</v>
      </c>
      <c r="L312" s="9">
        <v>1257.24</v>
      </c>
      <c r="M312" s="9">
        <v>384.28</v>
      </c>
      <c r="N312" s="9">
        <v>1053.46</v>
      </c>
      <c r="O312" s="9">
        <v>2731.94</v>
      </c>
      <c r="P312" s="9">
        <v>1618.74</v>
      </c>
      <c r="Q312" s="9">
        <v>1484.04</v>
      </c>
      <c r="R312" s="9">
        <v>3352.34</v>
      </c>
      <c r="S312" s="9">
        <v>2925</v>
      </c>
      <c r="T312" s="9">
        <v>14807.04</v>
      </c>
      <c r="U312" s="9">
        <v>3854.77</v>
      </c>
      <c r="V312" s="9">
        <v>61.34</v>
      </c>
      <c r="W312" s="9">
        <v>1195.69</v>
      </c>
      <c r="X312" s="9">
        <v>2044.53</v>
      </c>
      <c r="Y312" s="9">
        <v>1366.8</v>
      </c>
      <c r="Z312" s="9">
        <v>10754.58</v>
      </c>
      <c r="AA312" s="9">
        <v>6640.51</v>
      </c>
      <c r="AB312" s="9">
        <v>29739.7</v>
      </c>
      <c r="AC312" s="9">
        <v>55657.919999999998</v>
      </c>
      <c r="AD312" s="9">
        <v>3301.78</v>
      </c>
      <c r="AE312" s="9">
        <v>2361.23</v>
      </c>
      <c r="AF312" s="9">
        <v>5482.9</v>
      </c>
      <c r="AG312" s="9">
        <v>2359.5300000000002</v>
      </c>
      <c r="AH312" s="9">
        <v>5318.32</v>
      </c>
      <c r="AI312" s="9">
        <v>711.29</v>
      </c>
      <c r="AJ312" s="9">
        <v>4744.3500000000004</v>
      </c>
      <c r="AK312" s="9">
        <v>822.75</v>
      </c>
      <c r="AL312" s="9">
        <v>25102.15</v>
      </c>
      <c r="AM312" s="9">
        <v>2613.85</v>
      </c>
      <c r="AN312" s="9">
        <v>1165.97</v>
      </c>
      <c r="AO312" s="9">
        <v>2341.04</v>
      </c>
      <c r="AP312" s="9">
        <v>3712.22</v>
      </c>
      <c r="AQ312" s="9">
        <v>3987.15</v>
      </c>
      <c r="AR312" s="9">
        <v>815.68</v>
      </c>
      <c r="AS312" s="9">
        <v>5974.44</v>
      </c>
      <c r="AT312" s="10" t="s">
        <v>80</v>
      </c>
      <c r="AU312" s="9">
        <v>20610.349999999999</v>
      </c>
      <c r="AV312" s="9">
        <v>3579.64</v>
      </c>
      <c r="AW312" s="9">
        <v>1186.8800000000001</v>
      </c>
      <c r="AX312" s="9">
        <v>7483.41</v>
      </c>
      <c r="AY312" s="9">
        <v>10968.99</v>
      </c>
      <c r="AZ312" s="9">
        <v>13849.63</v>
      </c>
      <c r="BA312" s="9">
        <v>46403.68</v>
      </c>
      <c r="BB312" s="9">
        <v>21830.080000000002</v>
      </c>
      <c r="BC312" s="9">
        <v>47069.74</v>
      </c>
      <c r="BD312" s="11">
        <v>152372.04999999999</v>
      </c>
    </row>
    <row r="313" spans="1:56" s="1" customFormat="1" ht="20.149999999999999" customHeight="1">
      <c r="A313" s="83"/>
      <c r="B313" s="8" t="s">
        <v>81</v>
      </c>
      <c r="C313" s="12">
        <v>9618.26</v>
      </c>
      <c r="D313" s="12">
        <v>6200.39</v>
      </c>
      <c r="E313" s="12">
        <v>20917.72</v>
      </c>
      <c r="F313" s="12">
        <v>30631.46</v>
      </c>
      <c r="G313" s="12">
        <v>48152.1</v>
      </c>
      <c r="H313" s="12">
        <v>28263.09</v>
      </c>
      <c r="I313" s="12">
        <v>14559.8</v>
      </c>
      <c r="J313" s="12">
        <v>15959.58</v>
      </c>
      <c r="K313" s="12">
        <v>174302.4</v>
      </c>
      <c r="L313" s="12">
        <v>2750.39</v>
      </c>
      <c r="M313" s="12">
        <v>15.73</v>
      </c>
      <c r="N313" s="12">
        <v>481.21</v>
      </c>
      <c r="O313" s="12">
        <v>282.26</v>
      </c>
      <c r="P313" s="12">
        <v>49.96</v>
      </c>
      <c r="Q313" s="12">
        <v>2089.0500000000002</v>
      </c>
      <c r="R313" s="12">
        <v>3504.94</v>
      </c>
      <c r="S313" s="12">
        <v>542.04999999999995</v>
      </c>
      <c r="T313" s="12">
        <v>9715.59</v>
      </c>
      <c r="U313" s="12">
        <v>3272.91</v>
      </c>
      <c r="V313" s="12">
        <v>1215.51</v>
      </c>
      <c r="W313" s="12">
        <v>2399.6999999999998</v>
      </c>
      <c r="X313" s="12">
        <v>155.41</v>
      </c>
      <c r="Y313" s="12">
        <v>280.83</v>
      </c>
      <c r="Z313" s="12">
        <v>6933.62</v>
      </c>
      <c r="AA313" s="12">
        <v>5137.33</v>
      </c>
      <c r="AB313" s="12">
        <v>34756.54</v>
      </c>
      <c r="AC313" s="12">
        <v>54151.85</v>
      </c>
      <c r="AD313" s="12">
        <v>353.66</v>
      </c>
      <c r="AE313" s="12">
        <v>161.25</v>
      </c>
      <c r="AF313" s="12">
        <v>482.67</v>
      </c>
      <c r="AG313" s="12">
        <v>1176.5899999999999</v>
      </c>
      <c r="AH313" s="13" t="s">
        <v>80</v>
      </c>
      <c r="AI313" s="13" t="s">
        <v>80</v>
      </c>
      <c r="AJ313" s="13" t="s">
        <v>80</v>
      </c>
      <c r="AK313" s="13" t="s">
        <v>80</v>
      </c>
      <c r="AL313" s="12">
        <v>2174.17</v>
      </c>
      <c r="AM313" s="12">
        <v>89.39</v>
      </c>
      <c r="AN313" s="12">
        <v>22.92</v>
      </c>
      <c r="AO313" s="12">
        <v>499.32</v>
      </c>
      <c r="AP313" s="12">
        <v>293.79000000000002</v>
      </c>
      <c r="AQ313" s="12">
        <v>92.08</v>
      </c>
      <c r="AR313" s="12">
        <v>230.21</v>
      </c>
      <c r="AS313" s="12">
        <v>70.34</v>
      </c>
      <c r="AT313" s="13" t="s">
        <v>80</v>
      </c>
      <c r="AU313" s="12">
        <v>1298.05</v>
      </c>
      <c r="AV313" s="12">
        <v>2976.87</v>
      </c>
      <c r="AW313" s="12">
        <v>1940.07</v>
      </c>
      <c r="AX313" s="12">
        <v>10763.58</v>
      </c>
      <c r="AY313" s="12">
        <v>10139.209999999999</v>
      </c>
      <c r="AZ313" s="12">
        <v>13443.06</v>
      </c>
      <c r="BA313" s="12">
        <v>53430.6</v>
      </c>
      <c r="BB313" s="12">
        <v>15969.18</v>
      </c>
      <c r="BC313" s="12">
        <v>22125.32</v>
      </c>
      <c r="BD313" s="14">
        <v>130787.89</v>
      </c>
    </row>
    <row r="314" spans="1:56" s="1" customFormat="1" ht="20.149999999999999" customHeight="1">
      <c r="A314" s="83"/>
      <c r="B314" s="8" t="s">
        <v>82</v>
      </c>
      <c r="C314" s="9">
        <v>59617.37</v>
      </c>
      <c r="D314" s="9">
        <v>22275.38</v>
      </c>
      <c r="E314" s="9">
        <v>61791.29</v>
      </c>
      <c r="F314" s="9">
        <v>72080.36</v>
      </c>
      <c r="G314" s="9">
        <v>123394.96</v>
      </c>
      <c r="H314" s="9">
        <v>117271.29</v>
      </c>
      <c r="I314" s="9">
        <v>17545.599999999999</v>
      </c>
      <c r="J314" s="9">
        <v>100061.62</v>
      </c>
      <c r="K314" s="9">
        <v>574037.87</v>
      </c>
      <c r="L314" s="9">
        <v>1605.92</v>
      </c>
      <c r="M314" s="9">
        <v>662.72</v>
      </c>
      <c r="N314" s="9">
        <v>3099.57</v>
      </c>
      <c r="O314" s="9">
        <v>4961.68</v>
      </c>
      <c r="P314" s="9">
        <v>1691.39</v>
      </c>
      <c r="Q314" s="9">
        <v>4619.24</v>
      </c>
      <c r="R314" s="9">
        <v>14224.76</v>
      </c>
      <c r="S314" s="9">
        <v>2606.42</v>
      </c>
      <c r="T314" s="9">
        <v>33471.699999999997</v>
      </c>
      <c r="U314" s="9">
        <v>2617.29</v>
      </c>
      <c r="V314" s="9">
        <v>612.22</v>
      </c>
      <c r="W314" s="9">
        <v>4434.95</v>
      </c>
      <c r="X314" s="9">
        <v>1505.3</v>
      </c>
      <c r="Y314" s="9">
        <v>3206.12</v>
      </c>
      <c r="Z314" s="9">
        <v>14899.72</v>
      </c>
      <c r="AA314" s="9">
        <v>18147.32</v>
      </c>
      <c r="AB314" s="9">
        <v>75027.600000000006</v>
      </c>
      <c r="AC314" s="9">
        <v>120450.52</v>
      </c>
      <c r="AD314" s="9">
        <v>46216.88</v>
      </c>
      <c r="AE314" s="9">
        <v>16551.34</v>
      </c>
      <c r="AF314" s="9">
        <v>53056.79</v>
      </c>
      <c r="AG314" s="9">
        <v>38240.339999999997</v>
      </c>
      <c r="AH314" s="9">
        <v>32268.26</v>
      </c>
      <c r="AI314" s="9">
        <v>26883.24</v>
      </c>
      <c r="AJ314" s="9">
        <v>11429.67</v>
      </c>
      <c r="AK314" s="9">
        <v>8047.17</v>
      </c>
      <c r="AL314" s="9">
        <v>232693.69</v>
      </c>
      <c r="AM314" s="9">
        <v>48128.19</v>
      </c>
      <c r="AN314" s="9">
        <v>16747.62</v>
      </c>
      <c r="AO314" s="9">
        <v>32419.77</v>
      </c>
      <c r="AP314" s="9">
        <v>32861.74</v>
      </c>
      <c r="AQ314" s="9">
        <v>50660.59</v>
      </c>
      <c r="AR314" s="9">
        <v>34643.279999999999</v>
      </c>
      <c r="AS314" s="9">
        <v>10877.73</v>
      </c>
      <c r="AT314" s="9">
        <v>7448</v>
      </c>
      <c r="AU314" s="9">
        <v>233786.92</v>
      </c>
      <c r="AV314" s="9">
        <v>19712.39</v>
      </c>
      <c r="AW314" s="9">
        <v>19864.150000000001</v>
      </c>
      <c r="AX314" s="9">
        <v>61842.25</v>
      </c>
      <c r="AY314" s="9">
        <v>36737.279999999999</v>
      </c>
      <c r="AZ314" s="9">
        <v>28793.82</v>
      </c>
      <c r="BA314" s="9">
        <v>143351.73000000001</v>
      </c>
      <c r="BB314" s="9">
        <v>36151.9</v>
      </c>
      <c r="BC314" s="9">
        <v>37316.660000000003</v>
      </c>
      <c r="BD314" s="11">
        <v>383770.18</v>
      </c>
    </row>
    <row r="315" spans="1:56" s="1" customFormat="1" ht="20.149999999999999" customHeight="1">
      <c r="A315" s="83"/>
      <c r="B315" s="8" t="s">
        <v>83</v>
      </c>
      <c r="C315" s="12">
        <v>53870.39</v>
      </c>
      <c r="D315" s="12">
        <v>21663.09</v>
      </c>
      <c r="E315" s="12">
        <v>72096.160000000003</v>
      </c>
      <c r="F315" s="12">
        <v>65130.239999999998</v>
      </c>
      <c r="G315" s="12">
        <v>48779.98</v>
      </c>
      <c r="H315" s="12">
        <v>74427.649999999994</v>
      </c>
      <c r="I315" s="12">
        <v>57489.2</v>
      </c>
      <c r="J315" s="12">
        <v>119547.81</v>
      </c>
      <c r="K315" s="12">
        <v>513004.52</v>
      </c>
      <c r="L315" s="12">
        <v>18145.310000000001</v>
      </c>
      <c r="M315" s="12">
        <v>226.92</v>
      </c>
      <c r="N315" s="12">
        <v>5040.6899999999996</v>
      </c>
      <c r="O315" s="12">
        <v>2725.81</v>
      </c>
      <c r="P315" s="12">
        <v>208.05</v>
      </c>
      <c r="Q315" s="12">
        <v>5784.63</v>
      </c>
      <c r="R315" s="12">
        <v>11951.28</v>
      </c>
      <c r="S315" s="12">
        <v>7000.45</v>
      </c>
      <c r="T315" s="12">
        <v>51083.14</v>
      </c>
      <c r="U315" s="12">
        <v>2048.21</v>
      </c>
      <c r="V315" s="12">
        <v>174</v>
      </c>
      <c r="W315" s="12">
        <v>5000.59</v>
      </c>
      <c r="X315" s="12">
        <v>2067.69</v>
      </c>
      <c r="Y315" s="12">
        <v>5931.52</v>
      </c>
      <c r="Z315" s="12">
        <v>20672.810000000001</v>
      </c>
      <c r="AA315" s="12">
        <v>14951.37</v>
      </c>
      <c r="AB315" s="12">
        <v>68002.720000000001</v>
      </c>
      <c r="AC315" s="12">
        <v>118848.91</v>
      </c>
      <c r="AD315" s="12">
        <v>14500.25</v>
      </c>
      <c r="AE315" s="12">
        <v>11942.66</v>
      </c>
      <c r="AF315" s="12">
        <v>24579.91</v>
      </c>
      <c r="AG315" s="12">
        <v>21793.02</v>
      </c>
      <c r="AH315" s="12">
        <v>21066.12</v>
      </c>
      <c r="AI315" s="12">
        <v>16936.21</v>
      </c>
      <c r="AJ315" s="12">
        <v>11784.22</v>
      </c>
      <c r="AK315" s="12">
        <v>8047.18</v>
      </c>
      <c r="AL315" s="12">
        <v>130649.57</v>
      </c>
      <c r="AM315" s="12">
        <v>39410.46</v>
      </c>
      <c r="AN315" s="12">
        <v>9748.0499999999993</v>
      </c>
      <c r="AO315" s="12">
        <v>49709.49</v>
      </c>
      <c r="AP315" s="12">
        <v>41298.49</v>
      </c>
      <c r="AQ315" s="12">
        <v>40094.26</v>
      </c>
      <c r="AR315" s="12">
        <v>13600.46</v>
      </c>
      <c r="AS315" s="12">
        <v>10499.67</v>
      </c>
      <c r="AT315" s="12">
        <v>1808.51</v>
      </c>
      <c r="AU315" s="12">
        <v>206169.39</v>
      </c>
      <c r="AV315" s="12">
        <v>40561.519999999997</v>
      </c>
      <c r="AW315" s="12">
        <v>14138.51</v>
      </c>
      <c r="AX315" s="12">
        <v>66557.08</v>
      </c>
      <c r="AY315" s="12">
        <v>42577.5</v>
      </c>
      <c r="AZ315" s="12">
        <v>35190.67</v>
      </c>
      <c r="BA315" s="12">
        <v>52309.32</v>
      </c>
      <c r="BB315" s="12">
        <v>39407.4</v>
      </c>
      <c r="BC315" s="12">
        <v>68446.960000000006</v>
      </c>
      <c r="BD315" s="14">
        <v>359188.96</v>
      </c>
    </row>
    <row r="316" spans="1:56" s="1" customFormat="1" ht="20.149999999999999" customHeight="1">
      <c r="A316" s="83"/>
      <c r="B316" s="8" t="s">
        <v>84</v>
      </c>
      <c r="C316" s="9">
        <v>7028.65</v>
      </c>
      <c r="D316" s="9">
        <v>6272.36</v>
      </c>
      <c r="E316" s="9">
        <v>22692.12</v>
      </c>
      <c r="F316" s="9">
        <v>15318.71</v>
      </c>
      <c r="G316" s="9">
        <v>26440.3</v>
      </c>
      <c r="H316" s="9">
        <v>57219.26</v>
      </c>
      <c r="I316" s="9">
        <v>2388.0500000000002</v>
      </c>
      <c r="J316" s="9">
        <v>1630.37</v>
      </c>
      <c r="K316" s="9">
        <v>138989.82</v>
      </c>
      <c r="L316" s="9">
        <v>117.58</v>
      </c>
      <c r="M316" s="9">
        <v>590.48</v>
      </c>
      <c r="N316" s="9">
        <v>924.9</v>
      </c>
      <c r="O316" s="9">
        <v>131.44999999999999</v>
      </c>
      <c r="P316" s="9">
        <v>608.97</v>
      </c>
      <c r="Q316" s="10" t="s">
        <v>80</v>
      </c>
      <c r="R316" s="10" t="s">
        <v>80</v>
      </c>
      <c r="S316" s="10" t="s">
        <v>80</v>
      </c>
      <c r="T316" s="9">
        <v>2373.38</v>
      </c>
      <c r="U316" s="9">
        <v>4468.3500000000004</v>
      </c>
      <c r="V316" s="9">
        <v>8012.48</v>
      </c>
      <c r="W316" s="9">
        <v>7761.46</v>
      </c>
      <c r="X316" s="9">
        <v>11423.33</v>
      </c>
      <c r="Y316" s="9">
        <v>9640.1299999999992</v>
      </c>
      <c r="Z316" s="9">
        <v>43777.2</v>
      </c>
      <c r="AA316" s="9">
        <v>15776.81</v>
      </c>
      <c r="AB316" s="9">
        <v>10380.52</v>
      </c>
      <c r="AC316" s="9">
        <v>111240.28</v>
      </c>
      <c r="AD316" s="9">
        <v>356.51</v>
      </c>
      <c r="AE316" s="9">
        <v>3.1</v>
      </c>
      <c r="AF316" s="9">
        <v>38</v>
      </c>
      <c r="AG316" s="9">
        <v>39.01</v>
      </c>
      <c r="AH316" s="9">
        <v>64.260000000000005</v>
      </c>
      <c r="AI316" s="9">
        <v>206.54</v>
      </c>
      <c r="AJ316" s="9">
        <v>188.13</v>
      </c>
      <c r="AK316" s="10" t="s">
        <v>80</v>
      </c>
      <c r="AL316" s="9">
        <v>895.55</v>
      </c>
      <c r="AM316" s="9">
        <v>579.08000000000004</v>
      </c>
      <c r="AN316" s="9">
        <v>24.8</v>
      </c>
      <c r="AO316" s="10" t="s">
        <v>80</v>
      </c>
      <c r="AP316" s="9">
        <v>484</v>
      </c>
      <c r="AQ316" s="9">
        <v>453.23</v>
      </c>
      <c r="AR316" s="9">
        <v>2788.09</v>
      </c>
      <c r="AS316" s="9">
        <v>358</v>
      </c>
      <c r="AT316" s="9">
        <v>4628.2</v>
      </c>
      <c r="AU316" s="9">
        <v>9315.4</v>
      </c>
      <c r="AV316" s="9">
        <v>1464.95</v>
      </c>
      <c r="AW316" s="9">
        <v>357.16</v>
      </c>
      <c r="AX316" s="9">
        <v>737.04</v>
      </c>
      <c r="AY316" s="9">
        <v>465.77</v>
      </c>
      <c r="AZ316" s="9">
        <v>1329.74</v>
      </c>
      <c r="BA316" s="9">
        <v>5958.26</v>
      </c>
      <c r="BB316" s="9">
        <v>4566.01</v>
      </c>
      <c r="BC316" s="9">
        <v>21452.99</v>
      </c>
      <c r="BD316" s="11">
        <v>36331.919999999998</v>
      </c>
    </row>
    <row r="317" spans="1:56" s="1" customFormat="1" ht="20.149999999999999" customHeight="1">
      <c r="A317" s="83"/>
      <c r="B317" s="8" t="s">
        <v>185</v>
      </c>
      <c r="C317" s="12">
        <v>49.51</v>
      </c>
      <c r="D317" s="12">
        <v>45.05</v>
      </c>
      <c r="E317" s="12">
        <v>101.02</v>
      </c>
      <c r="F317" s="12">
        <v>107.59</v>
      </c>
      <c r="G317" s="12">
        <v>335.79</v>
      </c>
      <c r="H317" s="12">
        <v>277.13</v>
      </c>
      <c r="I317" s="12">
        <v>7.97</v>
      </c>
      <c r="J317" s="12">
        <v>3.86</v>
      </c>
      <c r="K317" s="12">
        <v>927.92</v>
      </c>
      <c r="L317" s="13" t="s">
        <v>80</v>
      </c>
      <c r="M317" s="13" t="s">
        <v>80</v>
      </c>
      <c r="N317" s="13" t="s">
        <v>80</v>
      </c>
      <c r="O317" s="13" t="s">
        <v>80</v>
      </c>
      <c r="P317" s="13" t="s">
        <v>80</v>
      </c>
      <c r="Q317" s="13" t="s">
        <v>80</v>
      </c>
      <c r="R317" s="13" t="s">
        <v>80</v>
      </c>
      <c r="S317" s="13" t="s">
        <v>80</v>
      </c>
      <c r="T317" s="13" t="s">
        <v>80</v>
      </c>
      <c r="U317" s="12">
        <v>15.99</v>
      </c>
      <c r="V317" s="12">
        <v>23.7</v>
      </c>
      <c r="W317" s="13" t="s">
        <v>80</v>
      </c>
      <c r="X317" s="13" t="s">
        <v>80</v>
      </c>
      <c r="Y317" s="12">
        <v>23.19</v>
      </c>
      <c r="Z317" s="12">
        <v>0.41</v>
      </c>
      <c r="AA317" s="12">
        <v>0.43</v>
      </c>
      <c r="AB317" s="12">
        <v>415.09</v>
      </c>
      <c r="AC317" s="12">
        <v>478.81</v>
      </c>
      <c r="AD317" s="13" t="s">
        <v>80</v>
      </c>
      <c r="AE317" s="13" t="s">
        <v>80</v>
      </c>
      <c r="AF317" s="13" t="s">
        <v>80</v>
      </c>
      <c r="AG317" s="13" t="s">
        <v>80</v>
      </c>
      <c r="AH317" s="13" t="s">
        <v>80</v>
      </c>
      <c r="AI317" s="13" t="s">
        <v>80</v>
      </c>
      <c r="AJ317" s="13" t="s">
        <v>80</v>
      </c>
      <c r="AK317" s="13" t="s">
        <v>80</v>
      </c>
      <c r="AL317" s="13" t="s">
        <v>80</v>
      </c>
      <c r="AM317" s="13" t="s">
        <v>80</v>
      </c>
      <c r="AN317" s="13" t="s">
        <v>80</v>
      </c>
      <c r="AO317" s="13" t="s">
        <v>80</v>
      </c>
      <c r="AP317" s="13" t="s">
        <v>80</v>
      </c>
      <c r="AQ317" s="13" t="s">
        <v>80</v>
      </c>
      <c r="AR317" s="13" t="s">
        <v>80</v>
      </c>
      <c r="AS317" s="13" t="s">
        <v>80</v>
      </c>
      <c r="AT317" s="13" t="s">
        <v>80</v>
      </c>
      <c r="AU317" s="13" t="s">
        <v>80</v>
      </c>
      <c r="AV317" s="12">
        <v>32.520000000000003</v>
      </c>
      <c r="AW317" s="12">
        <v>58.48</v>
      </c>
      <c r="AX317" s="12">
        <v>6.66</v>
      </c>
      <c r="AY317" s="12">
        <v>12.17</v>
      </c>
      <c r="AZ317" s="12">
        <v>44.53</v>
      </c>
      <c r="BA317" s="12">
        <v>354.1</v>
      </c>
      <c r="BB317" s="12">
        <v>70.489999999999995</v>
      </c>
      <c r="BC317" s="12">
        <v>41.63</v>
      </c>
      <c r="BD317" s="14">
        <v>620.58000000000004</v>
      </c>
    </row>
    <row r="318" spans="1:56" s="1" customFormat="1" ht="20.149999999999999" customHeight="1">
      <c r="A318" s="83"/>
      <c r="B318" s="8" t="s">
        <v>85</v>
      </c>
      <c r="C318" s="9">
        <v>43175.81</v>
      </c>
      <c r="D318" s="9">
        <v>16077.75</v>
      </c>
      <c r="E318" s="9">
        <v>55130.6</v>
      </c>
      <c r="F318" s="9">
        <v>40479.94</v>
      </c>
      <c r="G318" s="9">
        <v>85376.03</v>
      </c>
      <c r="H318" s="9">
        <v>191141.03</v>
      </c>
      <c r="I318" s="9">
        <v>27718.13</v>
      </c>
      <c r="J318" s="9">
        <v>20692.27</v>
      </c>
      <c r="K318" s="9">
        <v>479791.56</v>
      </c>
      <c r="L318" s="9">
        <v>953.78</v>
      </c>
      <c r="M318" s="9">
        <v>480.35</v>
      </c>
      <c r="N318" s="9">
        <v>3054.95</v>
      </c>
      <c r="O318" s="9">
        <v>4330.6899999999996</v>
      </c>
      <c r="P318" s="9">
        <v>1360.76</v>
      </c>
      <c r="Q318" s="9">
        <v>5046.82</v>
      </c>
      <c r="R318" s="10" t="s">
        <v>80</v>
      </c>
      <c r="S318" s="9">
        <v>11645.96</v>
      </c>
      <c r="T318" s="9">
        <v>26873.31</v>
      </c>
      <c r="U318" s="9">
        <v>1027.7</v>
      </c>
      <c r="V318" s="9">
        <v>279.7</v>
      </c>
      <c r="W318" s="9">
        <v>1828.13</v>
      </c>
      <c r="X318" s="9">
        <v>1121.3</v>
      </c>
      <c r="Y318" s="9">
        <v>3837.65</v>
      </c>
      <c r="Z318" s="9">
        <v>21690.6</v>
      </c>
      <c r="AA318" s="9">
        <v>28554.95</v>
      </c>
      <c r="AB318" s="9">
        <v>83969.27</v>
      </c>
      <c r="AC318" s="9">
        <v>142309.29999999999</v>
      </c>
      <c r="AD318" s="9">
        <v>13147.66</v>
      </c>
      <c r="AE318" s="9">
        <v>3612.39</v>
      </c>
      <c r="AF318" s="9">
        <v>12423.04</v>
      </c>
      <c r="AG318" s="9">
        <v>9179.74</v>
      </c>
      <c r="AH318" s="9">
        <v>9004.84</v>
      </c>
      <c r="AI318" s="9">
        <v>3194.35</v>
      </c>
      <c r="AJ318" s="9">
        <v>1166.3800000000001</v>
      </c>
      <c r="AK318" s="9">
        <v>2645.85</v>
      </c>
      <c r="AL318" s="9">
        <v>54374.25</v>
      </c>
      <c r="AM318" s="9">
        <v>5600.05</v>
      </c>
      <c r="AN318" s="9">
        <v>3443.71</v>
      </c>
      <c r="AO318" s="9">
        <v>10675.04</v>
      </c>
      <c r="AP318" s="9">
        <v>10134.91</v>
      </c>
      <c r="AQ318" s="9">
        <v>7234.21</v>
      </c>
      <c r="AR318" s="9">
        <v>4988.1099999999997</v>
      </c>
      <c r="AS318" s="9">
        <v>334.63</v>
      </c>
      <c r="AT318" s="9">
        <v>3120.73</v>
      </c>
      <c r="AU318" s="9">
        <v>45531.39</v>
      </c>
      <c r="AV318" s="9">
        <v>27758.36</v>
      </c>
      <c r="AW318" s="9">
        <v>9853.6</v>
      </c>
      <c r="AX318" s="9">
        <v>35112.04</v>
      </c>
      <c r="AY318" s="9">
        <v>18253.189999999999</v>
      </c>
      <c r="AZ318" s="9">
        <v>28160.42</v>
      </c>
      <c r="BA318" s="9">
        <v>99680.66</v>
      </c>
      <c r="BB318" s="9">
        <v>43344.7</v>
      </c>
      <c r="BC318" s="9">
        <v>62551.85</v>
      </c>
      <c r="BD318" s="11">
        <v>324714.82</v>
      </c>
    </row>
    <row r="319" spans="1:56" s="1" customFormat="1" ht="20.149999999999999" customHeight="1">
      <c r="A319" s="83"/>
      <c r="B319" s="8" t="s">
        <v>86</v>
      </c>
      <c r="C319" s="12">
        <v>6777.54</v>
      </c>
      <c r="D319" s="12">
        <v>6528.67</v>
      </c>
      <c r="E319" s="12">
        <v>21695.17</v>
      </c>
      <c r="F319" s="12">
        <v>36484.76</v>
      </c>
      <c r="G319" s="12">
        <v>59598.87</v>
      </c>
      <c r="H319" s="12">
        <v>61900.6</v>
      </c>
      <c r="I319" s="12">
        <v>38305.980000000003</v>
      </c>
      <c r="J319" s="12">
        <v>34892.58</v>
      </c>
      <c r="K319" s="12">
        <v>266184.17</v>
      </c>
      <c r="L319" s="12">
        <v>857.1</v>
      </c>
      <c r="M319" s="13" t="s">
        <v>80</v>
      </c>
      <c r="N319" s="13" t="s">
        <v>80</v>
      </c>
      <c r="O319" s="12">
        <v>528.39</v>
      </c>
      <c r="P319" s="12">
        <v>309.52</v>
      </c>
      <c r="Q319" s="12">
        <v>417.03</v>
      </c>
      <c r="R319" s="12">
        <v>246.59</v>
      </c>
      <c r="S319" s="12">
        <v>22.17</v>
      </c>
      <c r="T319" s="12">
        <v>2380.8000000000002</v>
      </c>
      <c r="U319" s="12">
        <v>258.39999999999998</v>
      </c>
      <c r="V319" s="12">
        <v>64.760000000000005</v>
      </c>
      <c r="W319" s="12">
        <v>585.4</v>
      </c>
      <c r="X319" s="12">
        <v>259.02</v>
      </c>
      <c r="Y319" s="12">
        <v>1523.53</v>
      </c>
      <c r="Z319" s="12">
        <v>9997.92</v>
      </c>
      <c r="AA319" s="12">
        <v>13372.52</v>
      </c>
      <c r="AB319" s="12">
        <v>62806</v>
      </c>
      <c r="AC319" s="12">
        <v>88867.55</v>
      </c>
      <c r="AD319" s="12">
        <v>373.2</v>
      </c>
      <c r="AE319" s="12">
        <v>399.98</v>
      </c>
      <c r="AF319" s="12">
        <v>365.49</v>
      </c>
      <c r="AG319" s="12">
        <v>286.07</v>
      </c>
      <c r="AH319" s="12">
        <v>505.06</v>
      </c>
      <c r="AI319" s="12">
        <v>48.42</v>
      </c>
      <c r="AJ319" s="12">
        <v>162.13</v>
      </c>
      <c r="AK319" s="12">
        <v>39.880000000000003</v>
      </c>
      <c r="AL319" s="12">
        <v>2180.23</v>
      </c>
      <c r="AM319" s="12">
        <v>220.13</v>
      </c>
      <c r="AN319" s="12">
        <v>4.82</v>
      </c>
      <c r="AO319" s="12">
        <v>45.79</v>
      </c>
      <c r="AP319" s="12">
        <v>109.71</v>
      </c>
      <c r="AQ319" s="12">
        <v>324.02999999999997</v>
      </c>
      <c r="AR319" s="12">
        <v>571.02</v>
      </c>
      <c r="AS319" s="12">
        <v>280.98</v>
      </c>
      <c r="AT319" s="13" t="s">
        <v>80</v>
      </c>
      <c r="AU319" s="12">
        <v>1556.48</v>
      </c>
      <c r="AV319" s="12">
        <v>9607.39</v>
      </c>
      <c r="AW319" s="12">
        <v>4221.1000000000004</v>
      </c>
      <c r="AX319" s="12">
        <v>4318.2</v>
      </c>
      <c r="AY319" s="12">
        <v>5625.22</v>
      </c>
      <c r="AZ319" s="12">
        <v>10935.98</v>
      </c>
      <c r="BA319" s="12">
        <v>85271.43</v>
      </c>
      <c r="BB319" s="12">
        <v>21977.01</v>
      </c>
      <c r="BC319" s="12">
        <v>38053.26</v>
      </c>
      <c r="BD319" s="14">
        <v>180009.59</v>
      </c>
    </row>
    <row r="320" spans="1:56" s="1" customFormat="1" ht="20.149999999999999" customHeight="1">
      <c r="A320" s="83"/>
      <c r="B320" s="8" t="s">
        <v>87</v>
      </c>
      <c r="C320" s="9">
        <v>7469.1</v>
      </c>
      <c r="D320" s="9">
        <v>3234.4</v>
      </c>
      <c r="E320" s="9">
        <v>18251.59</v>
      </c>
      <c r="F320" s="9">
        <v>17386.060000000001</v>
      </c>
      <c r="G320" s="9">
        <v>44729.46</v>
      </c>
      <c r="H320" s="9">
        <v>33521.82</v>
      </c>
      <c r="I320" s="9">
        <v>8539.6299999999992</v>
      </c>
      <c r="J320" s="9">
        <v>72038.78</v>
      </c>
      <c r="K320" s="9">
        <v>205170.84</v>
      </c>
      <c r="L320" s="9">
        <v>7176.81</v>
      </c>
      <c r="M320" s="10" t="s">
        <v>80</v>
      </c>
      <c r="N320" s="9">
        <v>132.5</v>
      </c>
      <c r="O320" s="9">
        <v>232.46</v>
      </c>
      <c r="P320" s="9">
        <v>0.56000000000000005</v>
      </c>
      <c r="Q320" s="9">
        <v>530.52</v>
      </c>
      <c r="R320" s="9">
        <v>701.84</v>
      </c>
      <c r="S320" s="9">
        <v>4337.5</v>
      </c>
      <c r="T320" s="9">
        <v>13112.19</v>
      </c>
      <c r="U320" s="9">
        <v>20281.5</v>
      </c>
      <c r="V320" s="9">
        <v>606.03</v>
      </c>
      <c r="W320" s="9">
        <v>5474.19</v>
      </c>
      <c r="X320" s="9">
        <v>3224.87</v>
      </c>
      <c r="Y320" s="9">
        <v>8096.1</v>
      </c>
      <c r="Z320" s="9">
        <v>7155.42</v>
      </c>
      <c r="AA320" s="9">
        <v>2217.29</v>
      </c>
      <c r="AB320" s="9">
        <v>16225.23</v>
      </c>
      <c r="AC320" s="9">
        <v>63280.63</v>
      </c>
      <c r="AD320" s="9">
        <v>4352.3999999999996</v>
      </c>
      <c r="AE320" s="9">
        <v>456.16</v>
      </c>
      <c r="AF320" s="9">
        <v>1154.06</v>
      </c>
      <c r="AG320" s="9">
        <v>785.87</v>
      </c>
      <c r="AH320" s="9">
        <v>4.6399999999999997</v>
      </c>
      <c r="AI320" s="9">
        <v>79.569999999999993</v>
      </c>
      <c r="AJ320" s="9">
        <v>11.26</v>
      </c>
      <c r="AK320" s="9">
        <v>6.82</v>
      </c>
      <c r="AL320" s="9">
        <v>6850.78</v>
      </c>
      <c r="AM320" s="9">
        <v>969.14</v>
      </c>
      <c r="AN320" s="9">
        <v>32.049999999999997</v>
      </c>
      <c r="AO320" s="9">
        <v>236.42</v>
      </c>
      <c r="AP320" s="9">
        <v>408.36</v>
      </c>
      <c r="AQ320" s="9">
        <v>465.64</v>
      </c>
      <c r="AR320" s="9">
        <v>557.85</v>
      </c>
      <c r="AS320" s="9">
        <v>291.63</v>
      </c>
      <c r="AT320" s="10" t="s">
        <v>80</v>
      </c>
      <c r="AU320" s="9">
        <v>2961.09</v>
      </c>
      <c r="AV320" s="9">
        <v>7455.77</v>
      </c>
      <c r="AW320" s="9">
        <v>3407.56</v>
      </c>
      <c r="AX320" s="9">
        <v>9242.0400000000009</v>
      </c>
      <c r="AY320" s="9">
        <v>8089.68</v>
      </c>
      <c r="AZ320" s="9">
        <v>10769.58</v>
      </c>
      <c r="BA320" s="9">
        <v>59719.07</v>
      </c>
      <c r="BB320" s="9">
        <v>19420.849999999999</v>
      </c>
      <c r="BC320" s="9">
        <v>22217.69</v>
      </c>
      <c r="BD320" s="11">
        <v>140322.23999999999</v>
      </c>
    </row>
    <row r="321" spans="1:56" s="1" customFormat="1" ht="20.149999999999999" customHeight="1">
      <c r="A321" s="83"/>
      <c r="B321" s="8" t="s">
        <v>88</v>
      </c>
      <c r="C321" s="12">
        <v>4204.3500000000004</v>
      </c>
      <c r="D321" s="12">
        <v>3644.69</v>
      </c>
      <c r="E321" s="12">
        <v>18682.18</v>
      </c>
      <c r="F321" s="12">
        <v>12292.29</v>
      </c>
      <c r="G321" s="12">
        <v>28920.63</v>
      </c>
      <c r="H321" s="12">
        <v>46150.400000000001</v>
      </c>
      <c r="I321" s="12">
        <v>2256.34</v>
      </c>
      <c r="J321" s="12">
        <v>1280.08</v>
      </c>
      <c r="K321" s="12">
        <v>117430.96</v>
      </c>
      <c r="L321" s="12">
        <v>1744.33</v>
      </c>
      <c r="M321" s="13" t="s">
        <v>80</v>
      </c>
      <c r="N321" s="13" t="s">
        <v>80</v>
      </c>
      <c r="O321" s="13" t="s">
        <v>80</v>
      </c>
      <c r="P321" s="13" t="s">
        <v>80</v>
      </c>
      <c r="Q321" s="12">
        <v>306</v>
      </c>
      <c r="R321" s="12">
        <v>300</v>
      </c>
      <c r="S321" s="12">
        <v>3580</v>
      </c>
      <c r="T321" s="12">
        <v>5930.33</v>
      </c>
      <c r="U321" s="12">
        <v>103.69</v>
      </c>
      <c r="V321" s="13" t="s">
        <v>80</v>
      </c>
      <c r="W321" s="12">
        <v>168.6</v>
      </c>
      <c r="X321" s="12">
        <v>109.64</v>
      </c>
      <c r="Y321" s="12">
        <v>1080.05</v>
      </c>
      <c r="Z321" s="12">
        <v>6554.62</v>
      </c>
      <c r="AA321" s="12">
        <v>6097.66</v>
      </c>
      <c r="AB321" s="12">
        <v>21043.7</v>
      </c>
      <c r="AC321" s="12">
        <v>35157.96</v>
      </c>
      <c r="AD321" s="12">
        <v>69.7</v>
      </c>
      <c r="AE321" s="12">
        <v>8.86</v>
      </c>
      <c r="AF321" s="12">
        <v>422.69</v>
      </c>
      <c r="AG321" s="12">
        <v>87.96</v>
      </c>
      <c r="AH321" s="12">
        <v>231.22</v>
      </c>
      <c r="AI321" s="12">
        <v>592.1</v>
      </c>
      <c r="AJ321" s="12">
        <v>183.12</v>
      </c>
      <c r="AK321" s="13" t="s">
        <v>80</v>
      </c>
      <c r="AL321" s="12">
        <v>1595.65</v>
      </c>
      <c r="AM321" s="12">
        <v>244.36</v>
      </c>
      <c r="AN321" s="12">
        <v>96.17</v>
      </c>
      <c r="AO321" s="12">
        <v>367.1</v>
      </c>
      <c r="AP321" s="12">
        <v>196.37</v>
      </c>
      <c r="AQ321" s="12">
        <v>600.97</v>
      </c>
      <c r="AR321" s="12">
        <v>4.97</v>
      </c>
      <c r="AS321" s="13" t="s">
        <v>80</v>
      </c>
      <c r="AT321" s="13" t="s">
        <v>80</v>
      </c>
      <c r="AU321" s="12">
        <v>1509.94</v>
      </c>
      <c r="AV321" s="12">
        <v>2127.0300000000002</v>
      </c>
      <c r="AW321" s="12">
        <v>291.70999999999998</v>
      </c>
      <c r="AX321" s="12">
        <v>3469.33</v>
      </c>
      <c r="AY321" s="12">
        <v>1634.46</v>
      </c>
      <c r="AZ321" s="12">
        <v>4367.34</v>
      </c>
      <c r="BA321" s="12">
        <v>43992.97</v>
      </c>
      <c r="BB321" s="12">
        <v>6275.74</v>
      </c>
      <c r="BC321" s="12">
        <v>20169.75</v>
      </c>
      <c r="BD321" s="14">
        <v>82328.33</v>
      </c>
    </row>
    <row r="322" spans="1:56" s="1" customFormat="1" ht="20.149999999999999" customHeight="1">
      <c r="A322" s="83"/>
      <c r="B322" s="8" t="s">
        <v>109</v>
      </c>
      <c r="C322" s="9">
        <v>19711.53</v>
      </c>
      <c r="D322" s="9">
        <v>4826.63</v>
      </c>
      <c r="E322" s="9">
        <v>28849.11</v>
      </c>
      <c r="F322" s="9">
        <v>18663.240000000002</v>
      </c>
      <c r="G322" s="9">
        <v>67156.22</v>
      </c>
      <c r="H322" s="9">
        <v>87087.8</v>
      </c>
      <c r="I322" s="9">
        <v>14744.43</v>
      </c>
      <c r="J322" s="9">
        <v>24680.87</v>
      </c>
      <c r="K322" s="9">
        <v>265719.83</v>
      </c>
      <c r="L322" s="9">
        <v>735.7</v>
      </c>
      <c r="M322" s="9">
        <v>808.51</v>
      </c>
      <c r="N322" s="9">
        <v>1796.35</v>
      </c>
      <c r="O322" s="9">
        <v>2962.12</v>
      </c>
      <c r="P322" s="9">
        <v>13385.9</v>
      </c>
      <c r="Q322" s="9">
        <v>12899.04</v>
      </c>
      <c r="R322" s="9">
        <v>10659.94</v>
      </c>
      <c r="S322" s="9">
        <v>26326.38</v>
      </c>
      <c r="T322" s="9">
        <v>69573.94</v>
      </c>
      <c r="U322" s="9">
        <v>29909.78</v>
      </c>
      <c r="V322" s="9">
        <v>140.19999999999999</v>
      </c>
      <c r="W322" s="9">
        <v>1642.1</v>
      </c>
      <c r="X322" s="9">
        <v>893.58</v>
      </c>
      <c r="Y322" s="9">
        <v>1908.35</v>
      </c>
      <c r="Z322" s="9">
        <v>9748.0499999999993</v>
      </c>
      <c r="AA322" s="9">
        <v>7820.86</v>
      </c>
      <c r="AB322" s="9">
        <v>46936.51</v>
      </c>
      <c r="AC322" s="9">
        <v>98999.43</v>
      </c>
      <c r="AD322" s="9">
        <v>5370.58</v>
      </c>
      <c r="AE322" s="9">
        <v>1033.3800000000001</v>
      </c>
      <c r="AF322" s="9">
        <v>10294.540000000001</v>
      </c>
      <c r="AG322" s="9">
        <v>7897.07</v>
      </c>
      <c r="AH322" s="9">
        <v>8354.9599999999991</v>
      </c>
      <c r="AI322" s="9">
        <v>7142.32</v>
      </c>
      <c r="AJ322" s="9">
        <v>5056.05</v>
      </c>
      <c r="AK322" s="9">
        <v>6056.88</v>
      </c>
      <c r="AL322" s="9">
        <v>51205.78</v>
      </c>
      <c r="AM322" s="9">
        <v>3665.77</v>
      </c>
      <c r="AN322" s="9">
        <v>864.27</v>
      </c>
      <c r="AO322" s="9">
        <v>7702.41</v>
      </c>
      <c r="AP322" s="9">
        <v>6700.33</v>
      </c>
      <c r="AQ322" s="9">
        <v>8277.43</v>
      </c>
      <c r="AR322" s="9">
        <v>8050.99</v>
      </c>
      <c r="AS322" s="9">
        <v>8183.93</v>
      </c>
      <c r="AT322" s="9">
        <v>4762.3599999999997</v>
      </c>
      <c r="AU322" s="9">
        <v>48207.49</v>
      </c>
      <c r="AV322" s="9">
        <v>7639.11</v>
      </c>
      <c r="AW322" s="9">
        <v>2192.6799999999998</v>
      </c>
      <c r="AX322" s="9">
        <v>12073.45</v>
      </c>
      <c r="AY322" s="9">
        <v>3799.12</v>
      </c>
      <c r="AZ322" s="9">
        <v>15846.69</v>
      </c>
      <c r="BA322" s="9">
        <v>82765.39</v>
      </c>
      <c r="BB322" s="9">
        <v>35667.660000000003</v>
      </c>
      <c r="BC322" s="9">
        <v>55909.35</v>
      </c>
      <c r="BD322" s="11">
        <v>215893.45</v>
      </c>
    </row>
    <row r="323" spans="1:56" s="1" customFormat="1" ht="20.149999999999999" customHeight="1">
      <c r="A323" s="83"/>
      <c r="B323" s="8" t="s">
        <v>89</v>
      </c>
      <c r="C323" s="12">
        <v>5278.46</v>
      </c>
      <c r="D323" s="12">
        <v>1990.5</v>
      </c>
      <c r="E323" s="12">
        <v>15349.59</v>
      </c>
      <c r="F323" s="12">
        <v>17938.78</v>
      </c>
      <c r="G323" s="12">
        <v>19652.43</v>
      </c>
      <c r="H323" s="12">
        <v>108869.16</v>
      </c>
      <c r="I323" s="12">
        <v>6317.52</v>
      </c>
      <c r="J323" s="12">
        <v>2889.4</v>
      </c>
      <c r="K323" s="12">
        <v>178285.84</v>
      </c>
      <c r="L323" s="12">
        <v>21.35</v>
      </c>
      <c r="M323" s="13" t="s">
        <v>80</v>
      </c>
      <c r="N323" s="12">
        <v>357.78</v>
      </c>
      <c r="O323" s="12">
        <v>506.85</v>
      </c>
      <c r="P323" s="12">
        <v>1123.26</v>
      </c>
      <c r="Q323" s="12">
        <v>0.01</v>
      </c>
      <c r="R323" s="12">
        <v>1000.05</v>
      </c>
      <c r="S323" s="12">
        <v>500.02</v>
      </c>
      <c r="T323" s="12">
        <v>3509.32</v>
      </c>
      <c r="U323" s="12">
        <v>6955.35</v>
      </c>
      <c r="V323" s="12">
        <v>969.13</v>
      </c>
      <c r="W323" s="12">
        <v>3780.89</v>
      </c>
      <c r="X323" s="12">
        <v>3530.13</v>
      </c>
      <c r="Y323" s="12">
        <v>5125.57</v>
      </c>
      <c r="Z323" s="12">
        <v>23098.18</v>
      </c>
      <c r="AA323" s="12">
        <v>2637.67</v>
      </c>
      <c r="AB323" s="12">
        <v>8442.18</v>
      </c>
      <c r="AC323" s="12">
        <v>54539.1</v>
      </c>
      <c r="AD323" s="12">
        <v>1091.76</v>
      </c>
      <c r="AE323" s="12">
        <v>1166.01</v>
      </c>
      <c r="AF323" s="12">
        <v>2835.12</v>
      </c>
      <c r="AG323" s="12">
        <v>1008.21</v>
      </c>
      <c r="AH323" s="12">
        <v>1244.57</v>
      </c>
      <c r="AI323" s="12">
        <v>819.24</v>
      </c>
      <c r="AJ323" s="12">
        <v>458.87</v>
      </c>
      <c r="AK323" s="12">
        <v>181.71</v>
      </c>
      <c r="AL323" s="12">
        <v>8805.49</v>
      </c>
      <c r="AM323" s="12">
        <v>578.05999999999995</v>
      </c>
      <c r="AN323" s="12">
        <v>427.57</v>
      </c>
      <c r="AO323" s="12">
        <v>1379.3</v>
      </c>
      <c r="AP323" s="12">
        <v>1251.81</v>
      </c>
      <c r="AQ323" s="12">
        <v>2395.44</v>
      </c>
      <c r="AR323" s="12">
        <v>1787.68</v>
      </c>
      <c r="AS323" s="12">
        <v>787.12</v>
      </c>
      <c r="AT323" s="12">
        <v>626.62</v>
      </c>
      <c r="AU323" s="12">
        <v>9233.6</v>
      </c>
      <c r="AV323" s="12">
        <v>10180.32</v>
      </c>
      <c r="AW323" s="12">
        <v>4785.5200000000004</v>
      </c>
      <c r="AX323" s="12">
        <v>14492.45</v>
      </c>
      <c r="AY323" s="12">
        <v>9405.5400000000009</v>
      </c>
      <c r="AZ323" s="12">
        <v>19762.23</v>
      </c>
      <c r="BA323" s="12">
        <v>37536.89</v>
      </c>
      <c r="BB323" s="12">
        <v>16017.31</v>
      </c>
      <c r="BC323" s="12">
        <v>16868.82</v>
      </c>
      <c r="BD323" s="14">
        <v>129049.08</v>
      </c>
    </row>
    <row r="324" spans="1:56" s="1" customFormat="1" ht="20.149999999999999" customHeight="1">
      <c r="A324" s="83"/>
      <c r="B324" s="8" t="s">
        <v>90</v>
      </c>
      <c r="C324" s="9">
        <v>15298.58</v>
      </c>
      <c r="D324" s="9">
        <v>3165.22</v>
      </c>
      <c r="E324" s="9">
        <v>16926.11</v>
      </c>
      <c r="F324" s="9">
        <v>29315.52</v>
      </c>
      <c r="G324" s="9">
        <v>61067.02</v>
      </c>
      <c r="H324" s="9">
        <v>30532.5</v>
      </c>
      <c r="I324" s="9">
        <v>6032</v>
      </c>
      <c r="J324" s="9">
        <v>62177.279999999999</v>
      </c>
      <c r="K324" s="9">
        <v>224514.23</v>
      </c>
      <c r="L324" s="9">
        <v>661.03</v>
      </c>
      <c r="M324" s="9">
        <v>266.26</v>
      </c>
      <c r="N324" s="9">
        <v>1197.99</v>
      </c>
      <c r="O324" s="9">
        <v>3739.49</v>
      </c>
      <c r="P324" s="9">
        <v>8215.7099999999991</v>
      </c>
      <c r="Q324" s="9">
        <v>9035.83</v>
      </c>
      <c r="R324" s="9">
        <v>3100</v>
      </c>
      <c r="S324" s="9">
        <v>967</v>
      </c>
      <c r="T324" s="9">
        <v>27183.31</v>
      </c>
      <c r="U324" s="9">
        <v>6897.97</v>
      </c>
      <c r="V324" s="9">
        <v>1536.8</v>
      </c>
      <c r="W324" s="9">
        <v>4896.55</v>
      </c>
      <c r="X324" s="9">
        <v>7636.23</v>
      </c>
      <c r="Y324" s="9">
        <v>15147.71</v>
      </c>
      <c r="Z324" s="9">
        <v>17944.759999999998</v>
      </c>
      <c r="AA324" s="9">
        <v>5752.92</v>
      </c>
      <c r="AB324" s="9">
        <v>19813.349999999999</v>
      </c>
      <c r="AC324" s="9">
        <v>79626.289999999994</v>
      </c>
      <c r="AD324" s="9">
        <v>1464.77</v>
      </c>
      <c r="AE324" s="9">
        <v>303.45</v>
      </c>
      <c r="AF324" s="9">
        <v>1382.56</v>
      </c>
      <c r="AG324" s="9">
        <v>1573.4</v>
      </c>
      <c r="AH324" s="9">
        <v>110.57</v>
      </c>
      <c r="AI324" s="10" t="s">
        <v>80</v>
      </c>
      <c r="AJ324" s="10" t="s">
        <v>80</v>
      </c>
      <c r="AK324" s="10" t="s">
        <v>80</v>
      </c>
      <c r="AL324" s="9">
        <v>4834.75</v>
      </c>
      <c r="AM324" s="9">
        <v>840.03</v>
      </c>
      <c r="AN324" s="9">
        <v>30.4</v>
      </c>
      <c r="AO324" s="9">
        <v>1168.48</v>
      </c>
      <c r="AP324" s="9">
        <v>1191.6500000000001</v>
      </c>
      <c r="AQ324" s="9">
        <v>434.68</v>
      </c>
      <c r="AR324" s="9">
        <v>813</v>
      </c>
      <c r="AS324" s="9">
        <v>356.51</v>
      </c>
      <c r="AT324" s="10" t="s">
        <v>80</v>
      </c>
      <c r="AU324" s="9">
        <v>4834.75</v>
      </c>
      <c r="AV324" s="9">
        <v>17397.68</v>
      </c>
      <c r="AW324" s="9">
        <v>2994.91</v>
      </c>
      <c r="AX324" s="9">
        <v>35451.699999999997</v>
      </c>
      <c r="AY324" s="9">
        <v>11046.19</v>
      </c>
      <c r="AZ324" s="9">
        <v>16777.72</v>
      </c>
      <c r="BA324" s="9">
        <v>63783.35</v>
      </c>
      <c r="BB324" s="9">
        <v>10164.17</v>
      </c>
      <c r="BC324" s="9">
        <v>15111</v>
      </c>
      <c r="BD324" s="11">
        <v>172726.72</v>
      </c>
    </row>
    <row r="325" spans="1:56" s="1" customFormat="1" ht="20.149999999999999" customHeight="1">
      <c r="A325" s="83"/>
      <c r="B325" s="8" t="s">
        <v>91</v>
      </c>
      <c r="C325" s="12">
        <v>14656</v>
      </c>
      <c r="D325" s="12">
        <v>11318</v>
      </c>
      <c r="E325" s="12">
        <v>40174</v>
      </c>
      <c r="F325" s="12">
        <v>27822</v>
      </c>
      <c r="G325" s="12">
        <v>50740</v>
      </c>
      <c r="H325" s="12">
        <v>25484</v>
      </c>
      <c r="I325" s="12">
        <v>6186</v>
      </c>
      <c r="J325" s="12">
        <v>32535</v>
      </c>
      <c r="K325" s="12">
        <v>208915</v>
      </c>
      <c r="L325" s="12">
        <v>422</v>
      </c>
      <c r="M325" s="12">
        <v>500</v>
      </c>
      <c r="N325" s="12">
        <v>450</v>
      </c>
      <c r="O325" s="13" t="s">
        <v>80</v>
      </c>
      <c r="P325" s="12">
        <v>338</v>
      </c>
      <c r="Q325" s="12">
        <v>570</v>
      </c>
      <c r="R325" s="12">
        <v>42</v>
      </c>
      <c r="S325" s="12">
        <v>5575</v>
      </c>
      <c r="T325" s="12">
        <v>7897</v>
      </c>
      <c r="U325" s="12">
        <v>5213</v>
      </c>
      <c r="V325" s="12">
        <v>1608</v>
      </c>
      <c r="W325" s="12">
        <v>1435</v>
      </c>
      <c r="X325" s="12">
        <v>334</v>
      </c>
      <c r="Y325" s="12">
        <v>1690</v>
      </c>
      <c r="Z325" s="12">
        <v>7114</v>
      </c>
      <c r="AA325" s="12">
        <v>8935</v>
      </c>
      <c r="AB325" s="12">
        <v>39476</v>
      </c>
      <c r="AC325" s="12">
        <v>65805</v>
      </c>
      <c r="AD325" s="12">
        <v>1524</v>
      </c>
      <c r="AE325" s="12">
        <v>963</v>
      </c>
      <c r="AF325" s="12">
        <v>1090</v>
      </c>
      <c r="AG325" s="12">
        <v>1910</v>
      </c>
      <c r="AH325" s="12">
        <v>1021</v>
      </c>
      <c r="AI325" s="12">
        <v>34</v>
      </c>
      <c r="AJ325" s="12">
        <v>56</v>
      </c>
      <c r="AK325" s="13" t="s">
        <v>80</v>
      </c>
      <c r="AL325" s="12">
        <v>6598</v>
      </c>
      <c r="AM325" s="12">
        <v>1267</v>
      </c>
      <c r="AN325" s="12">
        <v>1436</v>
      </c>
      <c r="AO325" s="12">
        <v>845</v>
      </c>
      <c r="AP325" s="12">
        <v>1740</v>
      </c>
      <c r="AQ325" s="12">
        <v>1050</v>
      </c>
      <c r="AR325" s="12">
        <v>244</v>
      </c>
      <c r="AS325" s="12">
        <v>166</v>
      </c>
      <c r="AT325" s="13" t="s">
        <v>80</v>
      </c>
      <c r="AU325" s="12">
        <v>6748</v>
      </c>
      <c r="AV325" s="12">
        <v>8503</v>
      </c>
      <c r="AW325" s="12">
        <v>9234</v>
      </c>
      <c r="AX325" s="12">
        <v>11176</v>
      </c>
      <c r="AY325" s="12">
        <v>12105</v>
      </c>
      <c r="AZ325" s="12">
        <v>13906</v>
      </c>
      <c r="BA325" s="12">
        <v>29079</v>
      </c>
      <c r="BB325" s="12">
        <v>32042</v>
      </c>
      <c r="BC325" s="12">
        <v>37594</v>
      </c>
      <c r="BD325" s="14">
        <v>153639</v>
      </c>
    </row>
    <row r="326" spans="1:56" s="1" customFormat="1" ht="20.149999999999999" customHeight="1">
      <c r="A326" s="83"/>
      <c r="B326" s="8" t="s">
        <v>92</v>
      </c>
      <c r="C326" s="9">
        <v>3344.89</v>
      </c>
      <c r="D326" s="9">
        <v>1031.52</v>
      </c>
      <c r="E326" s="9">
        <v>15756.04</v>
      </c>
      <c r="F326" s="9">
        <v>9519.19</v>
      </c>
      <c r="G326" s="9">
        <v>29342.12</v>
      </c>
      <c r="H326" s="9">
        <v>16263.86</v>
      </c>
      <c r="I326" s="9">
        <v>8632.35</v>
      </c>
      <c r="J326" s="9">
        <v>7360</v>
      </c>
      <c r="K326" s="9">
        <v>91249.97</v>
      </c>
      <c r="L326" s="9">
        <v>795</v>
      </c>
      <c r="M326" s="10" t="s">
        <v>80</v>
      </c>
      <c r="N326" s="9">
        <v>700</v>
      </c>
      <c r="O326" s="10" t="s">
        <v>80</v>
      </c>
      <c r="P326" s="10" t="s">
        <v>80</v>
      </c>
      <c r="Q326" s="9">
        <v>19</v>
      </c>
      <c r="R326" s="10" t="s">
        <v>80</v>
      </c>
      <c r="S326" s="10" t="s">
        <v>80</v>
      </c>
      <c r="T326" s="9">
        <v>1514</v>
      </c>
      <c r="U326" s="9">
        <v>529.83000000000004</v>
      </c>
      <c r="V326" s="10" t="s">
        <v>80</v>
      </c>
      <c r="W326" s="9">
        <v>10</v>
      </c>
      <c r="X326" s="9">
        <v>199.03</v>
      </c>
      <c r="Y326" s="9">
        <v>500.95</v>
      </c>
      <c r="Z326" s="9">
        <v>4488.7299999999996</v>
      </c>
      <c r="AA326" s="9">
        <v>2783.47</v>
      </c>
      <c r="AB326" s="9">
        <v>19133.04</v>
      </c>
      <c r="AC326" s="9">
        <v>27645.05</v>
      </c>
      <c r="AD326" s="9">
        <v>291.16000000000003</v>
      </c>
      <c r="AE326" s="9">
        <v>43.24</v>
      </c>
      <c r="AF326" s="9">
        <v>138.87</v>
      </c>
      <c r="AG326" s="9">
        <v>74.36</v>
      </c>
      <c r="AH326" s="10" t="s">
        <v>80</v>
      </c>
      <c r="AI326" s="10" t="s">
        <v>80</v>
      </c>
      <c r="AJ326" s="9">
        <v>196.79</v>
      </c>
      <c r="AK326" s="10" t="s">
        <v>80</v>
      </c>
      <c r="AL326" s="9">
        <v>744.42</v>
      </c>
      <c r="AM326" s="9">
        <v>47.34</v>
      </c>
      <c r="AN326" s="9">
        <v>4.4000000000000004</v>
      </c>
      <c r="AO326" s="9">
        <v>27.18</v>
      </c>
      <c r="AP326" s="9">
        <v>35.51</v>
      </c>
      <c r="AQ326" s="9">
        <v>62.87</v>
      </c>
      <c r="AR326" s="9">
        <v>94.8</v>
      </c>
      <c r="AS326" s="9">
        <v>146.32</v>
      </c>
      <c r="AT326" s="10" t="s">
        <v>80</v>
      </c>
      <c r="AU326" s="9">
        <v>418.42</v>
      </c>
      <c r="AV326" s="9">
        <v>4557.71</v>
      </c>
      <c r="AW326" s="9">
        <v>914.42</v>
      </c>
      <c r="AX326" s="9">
        <v>12542.08</v>
      </c>
      <c r="AY326" s="9">
        <v>2593.5100000000002</v>
      </c>
      <c r="AZ326" s="9">
        <v>4098.2700000000004</v>
      </c>
      <c r="BA326" s="9">
        <v>15535.05</v>
      </c>
      <c r="BB326" s="9">
        <v>12165.5</v>
      </c>
      <c r="BC326" s="9">
        <v>11509.53</v>
      </c>
      <c r="BD326" s="11">
        <v>63916.07</v>
      </c>
    </row>
    <row r="327" spans="1:56" s="1" customFormat="1" ht="20.149999999999999" customHeight="1">
      <c r="A327" s="83"/>
      <c r="B327" s="8" t="s">
        <v>93</v>
      </c>
      <c r="C327" s="12">
        <v>26898.35</v>
      </c>
      <c r="D327" s="12">
        <v>13111.28</v>
      </c>
      <c r="E327" s="12">
        <v>38989.279999999999</v>
      </c>
      <c r="F327" s="12">
        <v>39636.15</v>
      </c>
      <c r="G327" s="12">
        <v>51101.1</v>
      </c>
      <c r="H327" s="12">
        <v>217458.26</v>
      </c>
      <c r="I327" s="12">
        <v>6835.16</v>
      </c>
      <c r="J327" s="12">
        <v>159021.54999999999</v>
      </c>
      <c r="K327" s="12">
        <v>553051.13</v>
      </c>
      <c r="L327" s="12">
        <v>19970.91</v>
      </c>
      <c r="M327" s="12">
        <v>1757.29</v>
      </c>
      <c r="N327" s="12">
        <v>6656.77</v>
      </c>
      <c r="O327" s="12">
        <v>3713.24</v>
      </c>
      <c r="P327" s="12">
        <v>6732.89</v>
      </c>
      <c r="Q327" s="12">
        <v>2229.83</v>
      </c>
      <c r="R327" s="12">
        <v>761.67</v>
      </c>
      <c r="S327" s="12">
        <v>17932.64</v>
      </c>
      <c r="T327" s="12">
        <v>59755.24</v>
      </c>
      <c r="U327" s="12">
        <v>1767.34</v>
      </c>
      <c r="V327" s="12">
        <v>1487.19</v>
      </c>
      <c r="W327" s="12">
        <v>3711.01</v>
      </c>
      <c r="X327" s="12">
        <v>3128.55</v>
      </c>
      <c r="Y327" s="12">
        <v>3815.42</v>
      </c>
      <c r="Z327" s="12">
        <v>22221.51</v>
      </c>
      <c r="AA327" s="12">
        <v>21657.39</v>
      </c>
      <c r="AB327" s="12">
        <v>101018.12</v>
      </c>
      <c r="AC327" s="12">
        <v>158806.53</v>
      </c>
      <c r="AD327" s="12">
        <v>14645.73</v>
      </c>
      <c r="AE327" s="12">
        <v>6284.93</v>
      </c>
      <c r="AF327" s="12">
        <v>17372.55</v>
      </c>
      <c r="AG327" s="12">
        <v>12314.55</v>
      </c>
      <c r="AH327" s="12">
        <v>19631.32</v>
      </c>
      <c r="AI327" s="12">
        <v>4412.47</v>
      </c>
      <c r="AJ327" s="12">
        <v>2865.81</v>
      </c>
      <c r="AK327" s="12">
        <v>363.46</v>
      </c>
      <c r="AL327" s="12">
        <v>77890.820000000007</v>
      </c>
      <c r="AM327" s="12">
        <v>5294.31</v>
      </c>
      <c r="AN327" s="12">
        <v>7330.92</v>
      </c>
      <c r="AO327" s="12">
        <v>14484.89</v>
      </c>
      <c r="AP327" s="12">
        <v>13523.64</v>
      </c>
      <c r="AQ327" s="12">
        <v>19413.36</v>
      </c>
      <c r="AR327" s="12">
        <v>1657.72</v>
      </c>
      <c r="AS327" s="12">
        <v>1933.2</v>
      </c>
      <c r="AT327" s="12">
        <v>2127.81</v>
      </c>
      <c r="AU327" s="12">
        <v>65765.850000000006</v>
      </c>
      <c r="AV327" s="12">
        <v>25431.64</v>
      </c>
      <c r="AW327" s="12">
        <v>9226.02</v>
      </c>
      <c r="AX327" s="12">
        <v>50079.63</v>
      </c>
      <c r="AY327" s="12">
        <v>28361.200000000001</v>
      </c>
      <c r="AZ327" s="12">
        <v>32667.439999999999</v>
      </c>
      <c r="BA327" s="12">
        <v>189721.13</v>
      </c>
      <c r="BB327" s="12">
        <v>28443.96</v>
      </c>
      <c r="BC327" s="12">
        <v>48394.78</v>
      </c>
      <c r="BD327" s="14">
        <v>412325.8</v>
      </c>
    </row>
    <row r="328" spans="1:56" s="1" customFormat="1" ht="20.149999999999999" customHeight="1">
      <c r="A328" s="83"/>
      <c r="B328" s="8" t="s">
        <v>95</v>
      </c>
      <c r="C328" s="9">
        <v>18699.61</v>
      </c>
      <c r="D328" s="9">
        <v>7686.38</v>
      </c>
      <c r="E328" s="9">
        <v>44262.91</v>
      </c>
      <c r="F328" s="9">
        <v>39653</v>
      </c>
      <c r="G328" s="9">
        <v>58404.26</v>
      </c>
      <c r="H328" s="9">
        <v>81220.3</v>
      </c>
      <c r="I328" s="9">
        <v>10135.200000000001</v>
      </c>
      <c r="J328" s="9">
        <v>1673.68</v>
      </c>
      <c r="K328" s="9">
        <v>261735.34</v>
      </c>
      <c r="L328" s="9">
        <v>5972.24</v>
      </c>
      <c r="M328" s="10" t="s">
        <v>80</v>
      </c>
      <c r="N328" s="9">
        <v>140.88</v>
      </c>
      <c r="O328" s="9">
        <v>24.21</v>
      </c>
      <c r="P328" s="9">
        <v>4388.68</v>
      </c>
      <c r="Q328" s="9">
        <v>5253.6</v>
      </c>
      <c r="R328" s="9">
        <v>3357.96</v>
      </c>
      <c r="S328" s="9">
        <v>6363.63</v>
      </c>
      <c r="T328" s="9">
        <v>25501.200000000001</v>
      </c>
      <c r="U328" s="9">
        <v>413.32</v>
      </c>
      <c r="V328" s="9">
        <v>128.47999999999999</v>
      </c>
      <c r="W328" s="9">
        <v>1090.9000000000001</v>
      </c>
      <c r="X328" s="9">
        <v>447.88</v>
      </c>
      <c r="Y328" s="9">
        <v>2168.9699999999998</v>
      </c>
      <c r="Z328" s="9">
        <v>14503.92</v>
      </c>
      <c r="AA328" s="9">
        <v>7158.94</v>
      </c>
      <c r="AB328" s="9">
        <v>42709.46</v>
      </c>
      <c r="AC328" s="9">
        <v>68621.87</v>
      </c>
      <c r="AD328" s="9">
        <v>4516.97</v>
      </c>
      <c r="AE328" s="9">
        <v>3568.24</v>
      </c>
      <c r="AF328" s="9">
        <v>7254.27</v>
      </c>
      <c r="AG328" s="9">
        <v>7357.71</v>
      </c>
      <c r="AH328" s="9">
        <v>6404.04</v>
      </c>
      <c r="AI328" s="9">
        <v>2411</v>
      </c>
      <c r="AJ328" s="9">
        <v>3003.52</v>
      </c>
      <c r="AK328" s="9">
        <v>5549.2</v>
      </c>
      <c r="AL328" s="9">
        <v>40064.949999999997</v>
      </c>
      <c r="AM328" s="9">
        <v>5340.96</v>
      </c>
      <c r="AN328" s="9">
        <v>1496.1</v>
      </c>
      <c r="AO328" s="9">
        <v>12904.54</v>
      </c>
      <c r="AP328" s="9">
        <v>4453.47</v>
      </c>
      <c r="AQ328" s="9">
        <v>6410.38</v>
      </c>
      <c r="AR328" s="9">
        <v>6428.85</v>
      </c>
      <c r="AS328" s="9">
        <v>3403.14</v>
      </c>
      <c r="AT328" s="10" t="s">
        <v>80</v>
      </c>
      <c r="AU328" s="9">
        <v>40437.440000000002</v>
      </c>
      <c r="AV328" s="9">
        <v>9942.4</v>
      </c>
      <c r="AW328" s="9">
        <v>5058.53</v>
      </c>
      <c r="AX328" s="9">
        <v>12433.05</v>
      </c>
      <c r="AY328" s="9">
        <v>17038.09</v>
      </c>
      <c r="AZ328" s="9">
        <v>18936.02</v>
      </c>
      <c r="BA328" s="9">
        <v>64170.54</v>
      </c>
      <c r="BB328" s="9">
        <v>28839.72</v>
      </c>
      <c r="BC328" s="9">
        <v>44950.14</v>
      </c>
      <c r="BD328" s="11">
        <v>201368.49</v>
      </c>
    </row>
    <row r="329" spans="1:56" s="1" customFormat="1" ht="20.149999999999999" customHeight="1">
      <c r="A329" s="83"/>
      <c r="B329" s="8" t="s">
        <v>96</v>
      </c>
      <c r="C329" s="12">
        <v>7472.75</v>
      </c>
      <c r="D329" s="12">
        <v>5230.18</v>
      </c>
      <c r="E329" s="12">
        <v>27216.06</v>
      </c>
      <c r="F329" s="12">
        <v>33019.39</v>
      </c>
      <c r="G329" s="12">
        <v>40078.58</v>
      </c>
      <c r="H329" s="12">
        <v>38081.120000000003</v>
      </c>
      <c r="I329" s="12">
        <v>10460.52</v>
      </c>
      <c r="J329" s="12">
        <v>45559.64</v>
      </c>
      <c r="K329" s="12">
        <v>207118.24</v>
      </c>
      <c r="L329" s="12">
        <v>10017.73</v>
      </c>
      <c r="M329" s="12">
        <v>331.28</v>
      </c>
      <c r="N329" s="12">
        <v>861.04</v>
      </c>
      <c r="O329" s="12">
        <v>902.54</v>
      </c>
      <c r="P329" s="12">
        <v>801.89</v>
      </c>
      <c r="Q329" s="12">
        <v>367.6</v>
      </c>
      <c r="R329" s="12">
        <v>1341.58</v>
      </c>
      <c r="S329" s="12">
        <v>2616.7800000000002</v>
      </c>
      <c r="T329" s="12">
        <v>17240.439999999999</v>
      </c>
      <c r="U329" s="12">
        <v>464.38</v>
      </c>
      <c r="V329" s="12">
        <v>469.3</v>
      </c>
      <c r="W329" s="12">
        <v>1374.66</v>
      </c>
      <c r="X329" s="12">
        <v>2273.06</v>
      </c>
      <c r="Y329" s="12">
        <v>2131.5500000000002</v>
      </c>
      <c r="Z329" s="12">
        <v>9675.2000000000007</v>
      </c>
      <c r="AA329" s="12">
        <v>6625.57</v>
      </c>
      <c r="AB329" s="12">
        <v>61498.5</v>
      </c>
      <c r="AC329" s="12">
        <v>84512.22</v>
      </c>
      <c r="AD329" s="12">
        <v>3622</v>
      </c>
      <c r="AE329" s="12">
        <v>733.43</v>
      </c>
      <c r="AF329" s="12">
        <v>5433.61</v>
      </c>
      <c r="AG329" s="12">
        <v>6318.19</v>
      </c>
      <c r="AH329" s="12">
        <v>5603.85</v>
      </c>
      <c r="AI329" s="12">
        <v>2262.46</v>
      </c>
      <c r="AJ329" s="12">
        <v>1226.1300000000001</v>
      </c>
      <c r="AK329" s="12">
        <v>2166.54</v>
      </c>
      <c r="AL329" s="12">
        <v>27366.21</v>
      </c>
      <c r="AM329" s="12">
        <v>2292.91</v>
      </c>
      <c r="AN329" s="12">
        <v>1631.23</v>
      </c>
      <c r="AO329" s="12">
        <v>6346.36</v>
      </c>
      <c r="AP329" s="12">
        <v>3537.08</v>
      </c>
      <c r="AQ329" s="12">
        <v>6696.73</v>
      </c>
      <c r="AR329" s="12">
        <v>5445.16</v>
      </c>
      <c r="AS329" s="12">
        <v>1538.95</v>
      </c>
      <c r="AT329" s="12">
        <v>3937.25</v>
      </c>
      <c r="AU329" s="12">
        <v>31425.67</v>
      </c>
      <c r="AV329" s="12">
        <v>7226.86</v>
      </c>
      <c r="AW329" s="12">
        <v>2909.26</v>
      </c>
      <c r="AX329" s="12">
        <v>13280</v>
      </c>
      <c r="AY329" s="12">
        <v>9841.82</v>
      </c>
      <c r="AZ329" s="12">
        <v>10046.969999999999</v>
      </c>
      <c r="BA329" s="12">
        <v>10695.5</v>
      </c>
      <c r="BB329" s="12">
        <v>11716.35</v>
      </c>
      <c r="BC329" s="12">
        <v>69791.37</v>
      </c>
      <c r="BD329" s="14">
        <v>135508.13</v>
      </c>
    </row>
    <row r="330" spans="1:56" s="1" customFormat="1" ht="20.149999999999999" customHeight="1">
      <c r="A330" s="83"/>
      <c r="B330" s="8" t="s">
        <v>97</v>
      </c>
      <c r="C330" s="9">
        <v>15841.71</v>
      </c>
      <c r="D330" s="9">
        <v>4776.79</v>
      </c>
      <c r="E330" s="9">
        <v>36350.54</v>
      </c>
      <c r="F330" s="9">
        <v>23574.92</v>
      </c>
      <c r="G330" s="9">
        <v>42236.32</v>
      </c>
      <c r="H330" s="9">
        <v>48676.63</v>
      </c>
      <c r="I330" s="9">
        <v>33290.07</v>
      </c>
      <c r="J330" s="9">
        <v>137973.03</v>
      </c>
      <c r="K330" s="9">
        <v>342720.01</v>
      </c>
      <c r="L330" s="9">
        <v>2207.98</v>
      </c>
      <c r="M330" s="9">
        <v>303.45</v>
      </c>
      <c r="N330" s="9">
        <v>4834.99</v>
      </c>
      <c r="O330" s="9">
        <v>1836.94</v>
      </c>
      <c r="P330" s="9">
        <v>3417.37</v>
      </c>
      <c r="Q330" s="9">
        <v>9376.7800000000007</v>
      </c>
      <c r="R330" s="9">
        <v>1843.33</v>
      </c>
      <c r="S330" s="9">
        <v>7136.51</v>
      </c>
      <c r="T330" s="9">
        <v>30957.35</v>
      </c>
      <c r="U330" s="9">
        <v>8102.41</v>
      </c>
      <c r="V330" s="10" t="s">
        <v>80</v>
      </c>
      <c r="W330" s="9">
        <v>727.8</v>
      </c>
      <c r="X330" s="9">
        <v>277.74</v>
      </c>
      <c r="Y330" s="9">
        <v>2104.31</v>
      </c>
      <c r="Z330" s="9">
        <v>18509.39</v>
      </c>
      <c r="AA330" s="9">
        <v>14485.27</v>
      </c>
      <c r="AB330" s="9">
        <v>45001.43</v>
      </c>
      <c r="AC330" s="9">
        <v>89208.35</v>
      </c>
      <c r="AD330" s="9">
        <v>9286.3799999999992</v>
      </c>
      <c r="AE330" s="9">
        <v>1395.44</v>
      </c>
      <c r="AF330" s="9">
        <v>12472.69</v>
      </c>
      <c r="AG330" s="9">
        <v>6158.27</v>
      </c>
      <c r="AH330" s="9">
        <v>8416.4500000000007</v>
      </c>
      <c r="AI330" s="9">
        <v>3920.46</v>
      </c>
      <c r="AJ330" s="9">
        <v>5113.25</v>
      </c>
      <c r="AK330" s="9">
        <v>1402.06</v>
      </c>
      <c r="AL330" s="9">
        <v>48165</v>
      </c>
      <c r="AM330" s="9">
        <v>4786.1099999999997</v>
      </c>
      <c r="AN330" s="9">
        <v>647.63</v>
      </c>
      <c r="AO330" s="9">
        <v>8255.91</v>
      </c>
      <c r="AP330" s="9">
        <v>2747.8</v>
      </c>
      <c r="AQ330" s="9">
        <v>12053.84</v>
      </c>
      <c r="AR330" s="9">
        <v>8793.42</v>
      </c>
      <c r="AS330" s="9">
        <v>3507.9</v>
      </c>
      <c r="AT330" s="9">
        <v>1069.52</v>
      </c>
      <c r="AU330" s="9">
        <v>41862.129999999997</v>
      </c>
      <c r="AV330" s="9">
        <v>15064.35</v>
      </c>
      <c r="AW330" s="9">
        <v>6650.64</v>
      </c>
      <c r="AX330" s="9">
        <v>21311.22</v>
      </c>
      <c r="AY330" s="9">
        <v>17248.37</v>
      </c>
      <c r="AZ330" s="9">
        <v>27775.19</v>
      </c>
      <c r="BA330" s="9">
        <v>126078.2</v>
      </c>
      <c r="BB330" s="9">
        <v>27828.39</v>
      </c>
      <c r="BC330" s="9">
        <v>25397.64</v>
      </c>
      <c r="BD330" s="11">
        <v>267354</v>
      </c>
    </row>
    <row r="331" spans="1:56" s="1" customFormat="1" ht="20.149999999999999" customHeight="1">
      <c r="A331" s="83"/>
      <c r="B331" s="8" t="s">
        <v>98</v>
      </c>
      <c r="C331" s="12">
        <v>7287.43</v>
      </c>
      <c r="D331" s="12">
        <v>1709.77</v>
      </c>
      <c r="E331" s="12">
        <v>6019.23</v>
      </c>
      <c r="F331" s="12">
        <v>7633.31</v>
      </c>
      <c r="G331" s="12">
        <v>11174.8</v>
      </c>
      <c r="H331" s="12">
        <v>20771.5</v>
      </c>
      <c r="I331" s="12">
        <v>11930.87</v>
      </c>
      <c r="J331" s="12">
        <v>49874.37</v>
      </c>
      <c r="K331" s="12">
        <v>116401.28</v>
      </c>
      <c r="L331" s="12">
        <v>0.86</v>
      </c>
      <c r="M331" s="13" t="s">
        <v>80</v>
      </c>
      <c r="N331" s="12">
        <v>100</v>
      </c>
      <c r="O331" s="12">
        <v>334.9</v>
      </c>
      <c r="P331" s="12">
        <v>134.9</v>
      </c>
      <c r="Q331" s="12">
        <v>604.30999999999995</v>
      </c>
      <c r="R331" s="12">
        <v>12.54</v>
      </c>
      <c r="S331" s="12">
        <v>1725</v>
      </c>
      <c r="T331" s="12">
        <v>2912.51</v>
      </c>
      <c r="U331" s="12">
        <v>241.45</v>
      </c>
      <c r="V331" s="12">
        <v>302.23</v>
      </c>
      <c r="W331" s="12">
        <v>3333.09</v>
      </c>
      <c r="X331" s="12">
        <v>1598.75</v>
      </c>
      <c r="Y331" s="12">
        <v>1618.34</v>
      </c>
      <c r="Z331" s="12">
        <v>4430.78</v>
      </c>
      <c r="AA331" s="12">
        <v>5384.02</v>
      </c>
      <c r="AB331" s="12">
        <v>27814.720000000001</v>
      </c>
      <c r="AC331" s="12">
        <v>44723.38</v>
      </c>
      <c r="AD331" s="12">
        <v>2483.17</v>
      </c>
      <c r="AE331" s="12">
        <v>88.17</v>
      </c>
      <c r="AF331" s="12">
        <v>1073.18</v>
      </c>
      <c r="AG331" s="12">
        <v>1145.81</v>
      </c>
      <c r="AH331" s="12">
        <v>954.26</v>
      </c>
      <c r="AI331" s="12">
        <v>364.26</v>
      </c>
      <c r="AJ331" s="13" t="s">
        <v>80</v>
      </c>
      <c r="AK331" s="12">
        <v>19.02</v>
      </c>
      <c r="AL331" s="12">
        <v>6127.87</v>
      </c>
      <c r="AM331" s="12">
        <v>1944.7</v>
      </c>
      <c r="AN331" s="12">
        <v>25.59</v>
      </c>
      <c r="AO331" s="12">
        <v>1704.81</v>
      </c>
      <c r="AP331" s="12">
        <v>1108.49</v>
      </c>
      <c r="AQ331" s="12">
        <v>941.55</v>
      </c>
      <c r="AR331" s="12">
        <v>387.1</v>
      </c>
      <c r="AS331" s="12">
        <v>14.03</v>
      </c>
      <c r="AT331" s="13" t="s">
        <v>80</v>
      </c>
      <c r="AU331" s="12">
        <v>6126.27</v>
      </c>
      <c r="AV331" s="12">
        <v>1345.34</v>
      </c>
      <c r="AW331" s="12">
        <v>732.58</v>
      </c>
      <c r="AX331" s="12">
        <v>3743.8</v>
      </c>
      <c r="AY331" s="12">
        <v>4930.84</v>
      </c>
      <c r="AZ331" s="12">
        <v>4362.13</v>
      </c>
      <c r="BA331" s="12">
        <v>12822.54</v>
      </c>
      <c r="BB331" s="12">
        <v>10486.72</v>
      </c>
      <c r="BC331" s="12">
        <v>29636.25</v>
      </c>
      <c r="BD331" s="14">
        <v>68060.2</v>
      </c>
    </row>
    <row r="332" spans="1:56" s="1" customFormat="1" ht="20.149999999999999" customHeight="1">
      <c r="A332" s="83"/>
      <c r="B332" s="8" t="s">
        <v>99</v>
      </c>
      <c r="C332" s="9">
        <v>4470.03</v>
      </c>
      <c r="D332" s="9">
        <v>2978.59</v>
      </c>
      <c r="E332" s="9">
        <v>18895.580000000002</v>
      </c>
      <c r="F332" s="9">
        <v>20860.490000000002</v>
      </c>
      <c r="G332" s="9">
        <v>32352.36</v>
      </c>
      <c r="H332" s="9">
        <v>12547.31</v>
      </c>
      <c r="I332" s="9">
        <v>31002.18</v>
      </c>
      <c r="J332" s="9">
        <v>2334.1799999999998</v>
      </c>
      <c r="K332" s="9">
        <v>125440.72</v>
      </c>
      <c r="L332" s="9">
        <v>6231.5</v>
      </c>
      <c r="M332" s="10" t="s">
        <v>80</v>
      </c>
      <c r="N332" s="10" t="s">
        <v>80</v>
      </c>
      <c r="O332" s="9">
        <v>250.06</v>
      </c>
      <c r="P332" s="10" t="s">
        <v>80</v>
      </c>
      <c r="Q332" s="9">
        <v>519</v>
      </c>
      <c r="R332" s="9">
        <v>500</v>
      </c>
      <c r="S332" s="9">
        <v>2800.01</v>
      </c>
      <c r="T332" s="9">
        <v>10300.57</v>
      </c>
      <c r="U332" s="9">
        <v>522.46</v>
      </c>
      <c r="V332" s="9">
        <v>224.46</v>
      </c>
      <c r="W332" s="9">
        <v>103.71</v>
      </c>
      <c r="X332" s="9">
        <v>724.48</v>
      </c>
      <c r="Y332" s="9">
        <v>223.4</v>
      </c>
      <c r="Z332" s="9">
        <v>7753.1</v>
      </c>
      <c r="AA332" s="9">
        <v>4571.51</v>
      </c>
      <c r="AB332" s="9">
        <v>27719.37</v>
      </c>
      <c r="AC332" s="9">
        <v>41842.49</v>
      </c>
      <c r="AD332" s="9">
        <v>245.26</v>
      </c>
      <c r="AE332" s="9">
        <v>24.83</v>
      </c>
      <c r="AF332" s="9">
        <v>279.54000000000002</v>
      </c>
      <c r="AG332" s="9">
        <v>82.07</v>
      </c>
      <c r="AH332" s="9">
        <v>27.33</v>
      </c>
      <c r="AI332" s="9">
        <v>6.3</v>
      </c>
      <c r="AJ332" s="9">
        <v>31.09</v>
      </c>
      <c r="AK332" s="9">
        <v>30.68</v>
      </c>
      <c r="AL332" s="9">
        <v>727.1</v>
      </c>
      <c r="AM332" s="9">
        <v>379.12</v>
      </c>
      <c r="AN332" s="9">
        <v>3.13</v>
      </c>
      <c r="AO332" s="9">
        <v>17.690000000000001</v>
      </c>
      <c r="AP332" s="9">
        <v>22.5</v>
      </c>
      <c r="AQ332" s="9">
        <v>66.010000000000005</v>
      </c>
      <c r="AR332" s="9">
        <v>110.74</v>
      </c>
      <c r="AS332" s="9">
        <v>127.91</v>
      </c>
      <c r="AT332" s="10" t="s">
        <v>80</v>
      </c>
      <c r="AU332" s="9">
        <v>727.1</v>
      </c>
      <c r="AV332" s="9">
        <v>1100.08</v>
      </c>
      <c r="AW332" s="9">
        <v>660.93</v>
      </c>
      <c r="AX332" s="9">
        <v>5189.21</v>
      </c>
      <c r="AY332" s="9">
        <v>4366.8</v>
      </c>
      <c r="AZ332" s="9">
        <v>6282.4</v>
      </c>
      <c r="BA332" s="9">
        <v>46330.51</v>
      </c>
      <c r="BB332" s="9">
        <v>10950.45</v>
      </c>
      <c r="BC332" s="9">
        <v>14106.58</v>
      </c>
      <c r="BD332" s="11">
        <v>88986.96</v>
      </c>
    </row>
    <row r="333" spans="1:56" s="1" customFormat="1" ht="14.5" customHeight="1">
      <c r="A333" s="83"/>
      <c r="B333" s="15" t="s">
        <v>186</v>
      </c>
      <c r="C333" s="16">
        <v>343555.75</v>
      </c>
      <c r="D333" s="16">
        <v>147688.26999999999</v>
      </c>
      <c r="E333" s="16">
        <v>603064.12</v>
      </c>
      <c r="F333" s="16">
        <v>581429.29</v>
      </c>
      <c r="G333" s="16">
        <v>975228.58</v>
      </c>
      <c r="H333" s="16">
        <v>1346036.55</v>
      </c>
      <c r="I333" s="16">
        <v>335966.86</v>
      </c>
      <c r="J333" s="16">
        <v>912666.63</v>
      </c>
      <c r="K333" s="16">
        <v>5245636.05</v>
      </c>
      <c r="L333" s="16">
        <v>81644.759999999995</v>
      </c>
      <c r="M333" s="16">
        <v>6327.27</v>
      </c>
      <c r="N333" s="16">
        <v>30883.08</v>
      </c>
      <c r="O333" s="16">
        <v>30195.03</v>
      </c>
      <c r="P333" s="16">
        <v>44386.55</v>
      </c>
      <c r="Q333" s="16">
        <v>61152.33</v>
      </c>
      <c r="R333" s="16">
        <v>56900.82</v>
      </c>
      <c r="S333" s="16">
        <v>104602.52</v>
      </c>
      <c r="T333" s="16">
        <v>416092.36</v>
      </c>
      <c r="U333" s="16">
        <v>98966.1</v>
      </c>
      <c r="V333" s="16">
        <v>17915.53</v>
      </c>
      <c r="W333" s="16">
        <v>50954.42</v>
      </c>
      <c r="X333" s="16">
        <v>42954.52</v>
      </c>
      <c r="Y333" s="16">
        <v>71420.490000000005</v>
      </c>
      <c r="Z333" s="16">
        <v>281924.52</v>
      </c>
      <c r="AA333" s="16">
        <v>198708.81</v>
      </c>
      <c r="AB333" s="16">
        <v>841929.05</v>
      </c>
      <c r="AC333" s="16">
        <v>1604773.44</v>
      </c>
      <c r="AD333" s="16">
        <v>127213.82</v>
      </c>
      <c r="AE333" s="16">
        <v>51101.09</v>
      </c>
      <c r="AF333" s="16">
        <v>157632.48000000001</v>
      </c>
      <c r="AG333" s="16">
        <v>119787.77</v>
      </c>
      <c r="AH333" s="16">
        <v>120231.07</v>
      </c>
      <c r="AI333" s="16">
        <v>70024.23</v>
      </c>
      <c r="AJ333" s="16">
        <v>47676.77</v>
      </c>
      <c r="AK333" s="16">
        <v>35379.199999999997</v>
      </c>
      <c r="AL333" s="16">
        <v>729046.43</v>
      </c>
      <c r="AM333" s="16">
        <v>124290.96</v>
      </c>
      <c r="AN333" s="16">
        <v>45183.35</v>
      </c>
      <c r="AO333" s="16">
        <v>151130.54</v>
      </c>
      <c r="AP333" s="16">
        <v>125811.87</v>
      </c>
      <c r="AQ333" s="16">
        <v>161714.45000000001</v>
      </c>
      <c r="AR333" s="16">
        <v>92013.13</v>
      </c>
      <c r="AS333" s="16">
        <v>48852.43</v>
      </c>
      <c r="AT333" s="16">
        <v>29529</v>
      </c>
      <c r="AU333" s="16">
        <v>778525.73</v>
      </c>
      <c r="AV333" s="16">
        <v>223664.93</v>
      </c>
      <c r="AW333" s="16">
        <v>100678.71</v>
      </c>
      <c r="AX333" s="16">
        <v>391304.22</v>
      </c>
      <c r="AY333" s="16">
        <v>255239.95</v>
      </c>
      <c r="AZ333" s="16">
        <v>317345.83</v>
      </c>
      <c r="BA333" s="16">
        <v>1268989.92</v>
      </c>
      <c r="BB333" s="16">
        <v>433335.59</v>
      </c>
      <c r="BC333" s="16">
        <v>708715.31</v>
      </c>
      <c r="BD333" s="17">
        <v>3699274.46</v>
      </c>
    </row>
    <row r="334" spans="1:56" s="1" customFormat="1" ht="20.149999999999999" customHeight="1">
      <c r="A334" s="83"/>
      <c r="B334" s="8" t="s">
        <v>101</v>
      </c>
      <c r="C334" s="9">
        <v>21767.48</v>
      </c>
      <c r="D334" s="9">
        <v>7942.96</v>
      </c>
      <c r="E334" s="9">
        <v>30629.45</v>
      </c>
      <c r="F334" s="9">
        <v>33112.050000000003</v>
      </c>
      <c r="G334" s="9">
        <v>68263.61</v>
      </c>
      <c r="H334" s="9">
        <v>36767.870000000003</v>
      </c>
      <c r="I334" s="9">
        <v>11713.63</v>
      </c>
      <c r="J334" s="9">
        <v>147770.51</v>
      </c>
      <c r="K334" s="9">
        <v>357967.56</v>
      </c>
      <c r="L334" s="9">
        <v>10544.07</v>
      </c>
      <c r="M334" s="9">
        <v>3691.71</v>
      </c>
      <c r="N334" s="9">
        <v>13195</v>
      </c>
      <c r="O334" s="9">
        <v>9781.3700000000008</v>
      </c>
      <c r="P334" s="9">
        <v>21464.92</v>
      </c>
      <c r="Q334" s="9">
        <v>22771.23</v>
      </c>
      <c r="R334" s="9">
        <v>9970.7199999999993</v>
      </c>
      <c r="S334" s="9">
        <v>17161.36</v>
      </c>
      <c r="T334" s="9">
        <v>108580.38</v>
      </c>
      <c r="U334" s="9">
        <v>33058.18</v>
      </c>
      <c r="V334" s="9">
        <v>3525.1</v>
      </c>
      <c r="W334" s="9">
        <v>8597.2000000000007</v>
      </c>
      <c r="X334" s="9">
        <v>7069.88</v>
      </c>
      <c r="Y334" s="9">
        <v>18734.330000000002</v>
      </c>
      <c r="Z334" s="9">
        <v>13508.05</v>
      </c>
      <c r="AA334" s="9">
        <v>5400.62</v>
      </c>
      <c r="AB334" s="9">
        <v>41630.699999999997</v>
      </c>
      <c r="AC334" s="9">
        <v>131524.06</v>
      </c>
      <c r="AD334" s="9">
        <v>10134.27</v>
      </c>
      <c r="AE334" s="9">
        <v>2784.15</v>
      </c>
      <c r="AF334" s="9">
        <v>7715.7</v>
      </c>
      <c r="AG334" s="9">
        <v>4608.67</v>
      </c>
      <c r="AH334" s="9">
        <v>12556.15</v>
      </c>
      <c r="AI334" s="9">
        <v>12567.01</v>
      </c>
      <c r="AJ334" s="9">
        <v>9851.9</v>
      </c>
      <c r="AK334" s="9">
        <v>27141.48</v>
      </c>
      <c r="AL334" s="9">
        <v>87359.33</v>
      </c>
      <c r="AM334" s="9">
        <v>2040.37</v>
      </c>
      <c r="AN334" s="9">
        <v>3902.98</v>
      </c>
      <c r="AO334" s="9">
        <v>14423.25</v>
      </c>
      <c r="AP334" s="9">
        <v>8648.0499999999993</v>
      </c>
      <c r="AQ334" s="9">
        <v>32118.44</v>
      </c>
      <c r="AR334" s="9">
        <v>15258.95</v>
      </c>
      <c r="AS334" s="9">
        <v>7552.73</v>
      </c>
      <c r="AT334" s="9">
        <v>2501.5300000000002</v>
      </c>
      <c r="AU334" s="9">
        <v>86446.3</v>
      </c>
      <c r="AV334" s="9">
        <v>11101.28</v>
      </c>
      <c r="AW334" s="9">
        <v>4697.41</v>
      </c>
      <c r="AX334" s="9">
        <v>16876.52</v>
      </c>
      <c r="AY334" s="9">
        <v>13419.27</v>
      </c>
      <c r="AZ334" s="9">
        <v>28192.44</v>
      </c>
      <c r="BA334" s="9">
        <v>60521.06</v>
      </c>
      <c r="BB334" s="9">
        <v>43764.72</v>
      </c>
      <c r="BC334" s="9">
        <v>160201.01999999999</v>
      </c>
      <c r="BD334" s="11">
        <v>338773.72</v>
      </c>
    </row>
    <row r="335" spans="1:56" s="1" customFormat="1" ht="20.149999999999999" customHeight="1">
      <c r="A335" s="83"/>
      <c r="B335" s="8" t="s">
        <v>102</v>
      </c>
      <c r="C335" s="12">
        <v>373.77</v>
      </c>
      <c r="D335" s="12">
        <v>61.61</v>
      </c>
      <c r="E335" s="12">
        <v>660.45</v>
      </c>
      <c r="F335" s="12">
        <v>952.49</v>
      </c>
      <c r="G335" s="12">
        <v>5004.4399999999996</v>
      </c>
      <c r="H335" s="12">
        <v>4980.6400000000003</v>
      </c>
      <c r="I335" s="12">
        <v>32.549999999999997</v>
      </c>
      <c r="J335" s="12">
        <v>22.8</v>
      </c>
      <c r="K335" s="12">
        <v>12088.75</v>
      </c>
      <c r="L335" s="12">
        <v>9.09</v>
      </c>
      <c r="M335" s="12">
        <v>31.58</v>
      </c>
      <c r="N335" s="12">
        <v>374.25</v>
      </c>
      <c r="O335" s="12">
        <v>563.82000000000005</v>
      </c>
      <c r="P335" s="12">
        <v>770.26</v>
      </c>
      <c r="Q335" s="12">
        <v>1042.6500000000001</v>
      </c>
      <c r="R335" s="12">
        <v>100</v>
      </c>
      <c r="S335" s="12">
        <v>160</v>
      </c>
      <c r="T335" s="12">
        <v>3051.65</v>
      </c>
      <c r="U335" s="12">
        <v>1165.07</v>
      </c>
      <c r="V335" s="12">
        <v>72.59</v>
      </c>
      <c r="W335" s="12">
        <v>172.69</v>
      </c>
      <c r="X335" s="12">
        <v>250.83</v>
      </c>
      <c r="Y335" s="12">
        <v>1004.94</v>
      </c>
      <c r="Z335" s="12">
        <v>1005.05</v>
      </c>
      <c r="AA335" s="12">
        <v>55.2</v>
      </c>
      <c r="AB335" s="12">
        <v>31.66</v>
      </c>
      <c r="AC335" s="12">
        <v>3758.03</v>
      </c>
      <c r="AD335" s="13" t="s">
        <v>80</v>
      </c>
      <c r="AE335" s="13" t="s">
        <v>80</v>
      </c>
      <c r="AF335" s="13" t="s">
        <v>80</v>
      </c>
      <c r="AG335" s="13" t="s">
        <v>80</v>
      </c>
      <c r="AH335" s="13" t="s">
        <v>80</v>
      </c>
      <c r="AI335" s="13" t="s">
        <v>80</v>
      </c>
      <c r="AJ335" s="13" t="s">
        <v>80</v>
      </c>
      <c r="AK335" s="13" t="s">
        <v>80</v>
      </c>
      <c r="AL335" s="13" t="s">
        <v>80</v>
      </c>
      <c r="AM335" s="13" t="s">
        <v>80</v>
      </c>
      <c r="AN335" s="13" t="s">
        <v>80</v>
      </c>
      <c r="AO335" s="13" t="s">
        <v>80</v>
      </c>
      <c r="AP335" s="13" t="s">
        <v>80</v>
      </c>
      <c r="AQ335" s="13" t="s">
        <v>80</v>
      </c>
      <c r="AR335" s="13" t="s">
        <v>80</v>
      </c>
      <c r="AS335" s="13" t="s">
        <v>80</v>
      </c>
      <c r="AT335" s="13" t="s">
        <v>80</v>
      </c>
      <c r="AU335" s="13" t="s">
        <v>80</v>
      </c>
      <c r="AV335" s="12">
        <v>657.05</v>
      </c>
      <c r="AW335" s="12">
        <v>298.10000000000002</v>
      </c>
      <c r="AX335" s="12">
        <v>2781.42</v>
      </c>
      <c r="AY335" s="12">
        <v>1697.89</v>
      </c>
      <c r="AZ335" s="12">
        <v>4814.41</v>
      </c>
      <c r="BA335" s="12">
        <v>2183.25</v>
      </c>
      <c r="BB335" s="12">
        <v>0.49</v>
      </c>
      <c r="BC335" s="12">
        <v>4.9400000000000004</v>
      </c>
      <c r="BD335" s="14">
        <v>12437.55</v>
      </c>
    </row>
    <row r="336" spans="1:56" s="1" customFormat="1" ht="20.149999999999999" customHeight="1">
      <c r="A336" s="83"/>
      <c r="B336" s="8" t="s">
        <v>103</v>
      </c>
      <c r="C336" s="9">
        <v>417.48</v>
      </c>
      <c r="D336" s="9">
        <v>228.84</v>
      </c>
      <c r="E336" s="9">
        <v>246.48</v>
      </c>
      <c r="F336" s="9">
        <v>665.62</v>
      </c>
      <c r="G336" s="9">
        <v>770.5</v>
      </c>
      <c r="H336" s="9">
        <v>3191.26</v>
      </c>
      <c r="I336" s="9">
        <v>344.21</v>
      </c>
      <c r="J336" s="9">
        <v>8574.02</v>
      </c>
      <c r="K336" s="9">
        <v>14438.41</v>
      </c>
      <c r="L336" s="10" t="s">
        <v>80</v>
      </c>
      <c r="M336" s="10" t="s">
        <v>80</v>
      </c>
      <c r="N336" s="10" t="s">
        <v>80</v>
      </c>
      <c r="O336" s="10" t="s">
        <v>80</v>
      </c>
      <c r="P336" s="10" t="s">
        <v>80</v>
      </c>
      <c r="Q336" s="10" t="s">
        <v>80</v>
      </c>
      <c r="R336" s="9">
        <v>41.8</v>
      </c>
      <c r="S336" s="10" t="s">
        <v>80</v>
      </c>
      <c r="T336" s="9">
        <v>41.8</v>
      </c>
      <c r="U336" s="9">
        <v>458.42</v>
      </c>
      <c r="V336" s="9">
        <v>147.16999999999999</v>
      </c>
      <c r="W336" s="9">
        <v>1152.68</v>
      </c>
      <c r="X336" s="9">
        <v>367.04</v>
      </c>
      <c r="Y336" s="9">
        <v>285.05</v>
      </c>
      <c r="Z336" s="9">
        <v>705.65</v>
      </c>
      <c r="AA336" s="9">
        <v>601.89</v>
      </c>
      <c r="AB336" s="9">
        <v>2268.79</v>
      </c>
      <c r="AC336" s="9">
        <v>5986.69</v>
      </c>
      <c r="AD336" s="9">
        <v>171.24</v>
      </c>
      <c r="AE336" s="9">
        <v>28.86</v>
      </c>
      <c r="AF336" s="9">
        <v>90.24</v>
      </c>
      <c r="AG336" s="9">
        <v>57.34</v>
      </c>
      <c r="AH336" s="9">
        <v>17.47</v>
      </c>
      <c r="AI336" s="9">
        <v>6.63</v>
      </c>
      <c r="AJ336" s="9">
        <v>43.07</v>
      </c>
      <c r="AK336" s="10" t="s">
        <v>80</v>
      </c>
      <c r="AL336" s="9">
        <v>414.85</v>
      </c>
      <c r="AM336" s="9">
        <v>87.14</v>
      </c>
      <c r="AN336" s="9">
        <v>44.37</v>
      </c>
      <c r="AO336" s="9">
        <v>79.77</v>
      </c>
      <c r="AP336" s="9">
        <v>62.28</v>
      </c>
      <c r="AQ336" s="9">
        <v>41.03</v>
      </c>
      <c r="AR336" s="9">
        <v>83.73</v>
      </c>
      <c r="AS336" s="9">
        <v>17</v>
      </c>
      <c r="AT336" s="9">
        <v>0.15</v>
      </c>
      <c r="AU336" s="9">
        <v>415.47</v>
      </c>
      <c r="AV336" s="9">
        <v>224.99</v>
      </c>
      <c r="AW336" s="9">
        <v>132.15</v>
      </c>
      <c r="AX336" s="9">
        <v>572.05999999999995</v>
      </c>
      <c r="AY336" s="9">
        <v>625.24</v>
      </c>
      <c r="AZ336" s="9">
        <v>1513.81</v>
      </c>
      <c r="BA336" s="9">
        <v>3504.45</v>
      </c>
      <c r="BB336" s="9">
        <v>613.03</v>
      </c>
      <c r="BC336" s="9">
        <v>666.92</v>
      </c>
      <c r="BD336" s="11">
        <v>7852.65</v>
      </c>
    </row>
    <row r="337" spans="1:56" s="1" customFormat="1" ht="20.149999999999999" customHeight="1">
      <c r="A337" s="83"/>
      <c r="B337" s="8" t="s">
        <v>104</v>
      </c>
      <c r="C337" s="12">
        <v>1597.5</v>
      </c>
      <c r="D337" s="12">
        <v>475.62</v>
      </c>
      <c r="E337" s="12">
        <v>1212.96</v>
      </c>
      <c r="F337" s="12">
        <v>1571.68</v>
      </c>
      <c r="G337" s="12">
        <v>2503.5700000000002</v>
      </c>
      <c r="H337" s="12">
        <v>17333.71</v>
      </c>
      <c r="I337" s="12">
        <v>1737.16</v>
      </c>
      <c r="J337" s="12">
        <v>725.93</v>
      </c>
      <c r="K337" s="12">
        <v>27158.13</v>
      </c>
      <c r="L337" s="12">
        <v>7.0000000000000007E-2</v>
      </c>
      <c r="M337" s="12">
        <v>30</v>
      </c>
      <c r="N337" s="13" t="s">
        <v>80</v>
      </c>
      <c r="O337" s="12">
        <v>18.12</v>
      </c>
      <c r="P337" s="12">
        <v>18.12</v>
      </c>
      <c r="Q337" s="12">
        <v>46.24</v>
      </c>
      <c r="R337" s="13" t="s">
        <v>80</v>
      </c>
      <c r="S337" s="13" t="s">
        <v>80</v>
      </c>
      <c r="T337" s="12">
        <v>112.55</v>
      </c>
      <c r="U337" s="12">
        <v>1627.15</v>
      </c>
      <c r="V337" s="12">
        <v>468.89</v>
      </c>
      <c r="W337" s="12">
        <v>1077.2</v>
      </c>
      <c r="X337" s="12">
        <v>1076.3499999999999</v>
      </c>
      <c r="Y337" s="12">
        <v>419.49</v>
      </c>
      <c r="Z337" s="12">
        <v>1198.19</v>
      </c>
      <c r="AA337" s="12">
        <v>12.5</v>
      </c>
      <c r="AB337" s="12">
        <v>444.68</v>
      </c>
      <c r="AC337" s="12">
        <v>6324.45</v>
      </c>
      <c r="AD337" s="12">
        <v>434.27</v>
      </c>
      <c r="AE337" s="12">
        <v>1075.67</v>
      </c>
      <c r="AF337" s="12">
        <v>217.27</v>
      </c>
      <c r="AG337" s="12">
        <v>635.88</v>
      </c>
      <c r="AH337" s="12">
        <v>808.86</v>
      </c>
      <c r="AI337" s="12">
        <v>8.9600000000000009</v>
      </c>
      <c r="AJ337" s="12">
        <v>38.79</v>
      </c>
      <c r="AK337" s="13" t="s">
        <v>80</v>
      </c>
      <c r="AL337" s="12">
        <v>3219.7</v>
      </c>
      <c r="AM337" s="12">
        <v>322.31</v>
      </c>
      <c r="AN337" s="12">
        <v>1022.46</v>
      </c>
      <c r="AO337" s="12">
        <v>190.14</v>
      </c>
      <c r="AP337" s="12">
        <v>569.57000000000005</v>
      </c>
      <c r="AQ337" s="12">
        <v>874.05</v>
      </c>
      <c r="AR337" s="12">
        <v>159.75</v>
      </c>
      <c r="AS337" s="12">
        <v>142.84</v>
      </c>
      <c r="AT337" s="13" t="s">
        <v>80</v>
      </c>
      <c r="AU337" s="12">
        <v>3281.12</v>
      </c>
      <c r="AV337" s="12">
        <v>1358.31</v>
      </c>
      <c r="AW337" s="12">
        <v>333.82</v>
      </c>
      <c r="AX337" s="12">
        <v>404.46</v>
      </c>
      <c r="AY337" s="12">
        <v>501.96</v>
      </c>
      <c r="AZ337" s="12">
        <v>1487.11</v>
      </c>
      <c r="BA337" s="12">
        <v>12748.03</v>
      </c>
      <c r="BB337" s="12">
        <v>1484.7</v>
      </c>
      <c r="BC337" s="12">
        <v>2738.53</v>
      </c>
      <c r="BD337" s="14">
        <v>21056.92</v>
      </c>
    </row>
    <row r="338" spans="1:56" s="1" customFormat="1" ht="20.149999999999999" customHeight="1">
      <c r="A338" s="83"/>
      <c r="B338" s="8" t="s">
        <v>105</v>
      </c>
      <c r="C338" s="9">
        <v>1059.74</v>
      </c>
      <c r="D338" s="9">
        <v>505.28</v>
      </c>
      <c r="E338" s="9">
        <v>1402.73</v>
      </c>
      <c r="F338" s="9">
        <v>1752.25</v>
      </c>
      <c r="G338" s="9">
        <v>3404.05</v>
      </c>
      <c r="H338" s="9">
        <v>6357.51</v>
      </c>
      <c r="I338" s="9">
        <v>324.14999999999998</v>
      </c>
      <c r="J338" s="9">
        <v>120.28</v>
      </c>
      <c r="K338" s="9">
        <v>14925.99</v>
      </c>
      <c r="L338" s="9">
        <v>308</v>
      </c>
      <c r="M338" s="10" t="s">
        <v>80</v>
      </c>
      <c r="N338" s="10" t="s">
        <v>80</v>
      </c>
      <c r="O338" s="9">
        <v>39.409999999999997</v>
      </c>
      <c r="P338" s="9">
        <v>39.409999999999997</v>
      </c>
      <c r="Q338" s="9">
        <v>640.17999999999995</v>
      </c>
      <c r="R338" s="9">
        <v>34.299999999999997</v>
      </c>
      <c r="S338" s="9">
        <v>86.6</v>
      </c>
      <c r="T338" s="9">
        <v>1147.9000000000001</v>
      </c>
      <c r="U338" s="9">
        <v>711.59</v>
      </c>
      <c r="V338" s="9">
        <v>9.61</v>
      </c>
      <c r="W338" s="9">
        <v>176.81</v>
      </c>
      <c r="X338" s="9">
        <v>175.81</v>
      </c>
      <c r="Y338" s="9">
        <v>99.66</v>
      </c>
      <c r="Z338" s="9">
        <v>210.91</v>
      </c>
      <c r="AA338" s="9">
        <v>593.41</v>
      </c>
      <c r="AB338" s="9">
        <v>2355.5300000000002</v>
      </c>
      <c r="AC338" s="9">
        <v>4333.33</v>
      </c>
      <c r="AD338" s="9">
        <v>127.29</v>
      </c>
      <c r="AE338" s="9">
        <v>6.1</v>
      </c>
      <c r="AF338" s="9">
        <v>30.2</v>
      </c>
      <c r="AG338" s="9">
        <v>16.7</v>
      </c>
      <c r="AH338" s="9">
        <v>1.44</v>
      </c>
      <c r="AI338" s="9">
        <v>41.36</v>
      </c>
      <c r="AJ338" s="10" t="s">
        <v>80</v>
      </c>
      <c r="AK338" s="9">
        <v>6.46</v>
      </c>
      <c r="AL338" s="9">
        <v>229.55</v>
      </c>
      <c r="AM338" s="9">
        <v>20.76</v>
      </c>
      <c r="AN338" s="9">
        <v>0.35</v>
      </c>
      <c r="AO338" s="9">
        <v>3.14</v>
      </c>
      <c r="AP338" s="9">
        <v>7.3</v>
      </c>
      <c r="AQ338" s="9">
        <v>39.979999999999997</v>
      </c>
      <c r="AR338" s="9">
        <v>69.56</v>
      </c>
      <c r="AS338" s="9">
        <v>36.11</v>
      </c>
      <c r="AT338" s="10" t="s">
        <v>80</v>
      </c>
      <c r="AU338" s="9">
        <v>177.2</v>
      </c>
      <c r="AV338" s="9">
        <v>326.14</v>
      </c>
      <c r="AW338" s="9">
        <v>162.26</v>
      </c>
      <c r="AX338" s="9">
        <v>655.82</v>
      </c>
      <c r="AY338" s="9">
        <v>533.17999999999995</v>
      </c>
      <c r="AZ338" s="9">
        <v>1210.3599999999999</v>
      </c>
      <c r="BA338" s="9">
        <v>4687.13</v>
      </c>
      <c r="BB338" s="9">
        <v>1417.54</v>
      </c>
      <c r="BC338" s="9">
        <v>3928.96</v>
      </c>
      <c r="BD338" s="11">
        <v>12921.39</v>
      </c>
    </row>
    <row r="339" spans="1:56" s="1" customFormat="1" ht="20.149999999999999" customHeight="1">
      <c r="A339" s="83"/>
      <c r="B339" s="8" t="s">
        <v>106</v>
      </c>
      <c r="C339" s="12">
        <v>1940.1</v>
      </c>
      <c r="D339" s="12">
        <v>1608.96</v>
      </c>
      <c r="E339" s="12">
        <v>5451.07</v>
      </c>
      <c r="F339" s="12">
        <v>5609.57</v>
      </c>
      <c r="G339" s="12">
        <v>15635.8</v>
      </c>
      <c r="H339" s="12">
        <v>31273.85</v>
      </c>
      <c r="I339" s="12">
        <v>1064.7</v>
      </c>
      <c r="J339" s="12">
        <v>16587.66</v>
      </c>
      <c r="K339" s="12">
        <v>79171.710000000006</v>
      </c>
      <c r="L339" s="12">
        <v>4104.42</v>
      </c>
      <c r="M339" s="13" t="s">
        <v>80</v>
      </c>
      <c r="N339" s="12">
        <v>86.85</v>
      </c>
      <c r="O339" s="12">
        <v>256.11</v>
      </c>
      <c r="P339" s="12">
        <v>402.44</v>
      </c>
      <c r="Q339" s="12">
        <v>259.86</v>
      </c>
      <c r="R339" s="12">
        <v>4.8899999999999997</v>
      </c>
      <c r="S339" s="13" t="s">
        <v>80</v>
      </c>
      <c r="T339" s="12">
        <v>5114.57</v>
      </c>
      <c r="U339" s="12">
        <v>5467.5</v>
      </c>
      <c r="V339" s="12">
        <v>338.6</v>
      </c>
      <c r="W339" s="12">
        <v>1374.29</v>
      </c>
      <c r="X339" s="12">
        <v>1311.73</v>
      </c>
      <c r="Y339" s="12">
        <v>1011.78</v>
      </c>
      <c r="Z339" s="12">
        <v>2980.65</v>
      </c>
      <c r="AA339" s="12">
        <v>2207.36</v>
      </c>
      <c r="AB339" s="12">
        <v>10463.58</v>
      </c>
      <c r="AC339" s="12">
        <v>25155.49</v>
      </c>
      <c r="AD339" s="12">
        <v>1318.34</v>
      </c>
      <c r="AE339" s="12">
        <v>40.520000000000003</v>
      </c>
      <c r="AF339" s="12">
        <v>320.01</v>
      </c>
      <c r="AG339" s="12">
        <v>847.54</v>
      </c>
      <c r="AH339" s="12">
        <v>344.4</v>
      </c>
      <c r="AI339" s="12">
        <v>82.25</v>
      </c>
      <c r="AJ339" s="12">
        <v>139.53</v>
      </c>
      <c r="AK339" s="12">
        <v>22.71</v>
      </c>
      <c r="AL339" s="12">
        <v>3115.3</v>
      </c>
      <c r="AM339" s="12">
        <v>582.69000000000005</v>
      </c>
      <c r="AN339" s="12">
        <v>20.63</v>
      </c>
      <c r="AO339" s="12">
        <v>119.31</v>
      </c>
      <c r="AP339" s="12">
        <v>186.52</v>
      </c>
      <c r="AQ339" s="12">
        <v>439</v>
      </c>
      <c r="AR339" s="12">
        <v>831.6</v>
      </c>
      <c r="AS339" s="12">
        <v>284.8</v>
      </c>
      <c r="AT339" s="12">
        <v>0.53</v>
      </c>
      <c r="AU339" s="12">
        <v>2465.08</v>
      </c>
      <c r="AV339" s="12">
        <v>3238.25</v>
      </c>
      <c r="AW339" s="12">
        <v>506.28</v>
      </c>
      <c r="AX339" s="12">
        <v>3114.63</v>
      </c>
      <c r="AY339" s="12">
        <v>5032.0200000000004</v>
      </c>
      <c r="AZ339" s="12">
        <v>7301.15</v>
      </c>
      <c r="BA339" s="12">
        <v>26752.36</v>
      </c>
      <c r="BB339" s="12">
        <v>6302.6</v>
      </c>
      <c r="BC339" s="12">
        <v>5842.86</v>
      </c>
      <c r="BD339" s="14">
        <v>58090.15</v>
      </c>
    </row>
    <row r="340" spans="1:56" s="1" customFormat="1" ht="20.149999999999999" customHeight="1">
      <c r="A340" s="83"/>
      <c r="B340" s="8" t="s">
        <v>107</v>
      </c>
      <c r="C340" s="9">
        <v>46746.92</v>
      </c>
      <c r="D340" s="9">
        <v>12873.38</v>
      </c>
      <c r="E340" s="9">
        <v>36815.06</v>
      </c>
      <c r="F340" s="9">
        <v>39301.81</v>
      </c>
      <c r="G340" s="9">
        <v>78240.13</v>
      </c>
      <c r="H340" s="9">
        <v>222890.76</v>
      </c>
      <c r="I340" s="9">
        <v>12361.51</v>
      </c>
      <c r="J340" s="9">
        <v>97194.62</v>
      </c>
      <c r="K340" s="9">
        <v>546424.18999999994</v>
      </c>
      <c r="L340" s="9">
        <v>35341.050000000003</v>
      </c>
      <c r="M340" s="9">
        <v>2669.86</v>
      </c>
      <c r="N340" s="9">
        <v>8342.6</v>
      </c>
      <c r="O340" s="9">
        <v>3960.08</v>
      </c>
      <c r="P340" s="9">
        <v>10046.25</v>
      </c>
      <c r="Q340" s="9">
        <v>8977.0499999999993</v>
      </c>
      <c r="R340" s="9">
        <v>1767.55</v>
      </c>
      <c r="S340" s="9">
        <v>13864.55</v>
      </c>
      <c r="T340" s="9">
        <v>84968.99</v>
      </c>
      <c r="U340" s="9">
        <v>60528.23</v>
      </c>
      <c r="V340" s="9">
        <v>12010.84</v>
      </c>
      <c r="W340" s="9">
        <v>22476.07</v>
      </c>
      <c r="X340" s="9">
        <v>11515.93</v>
      </c>
      <c r="Y340" s="9">
        <v>13973.17</v>
      </c>
      <c r="Z340" s="9">
        <v>45249.83</v>
      </c>
      <c r="AA340" s="9">
        <v>3515.43</v>
      </c>
      <c r="AB340" s="9">
        <v>26566.79</v>
      </c>
      <c r="AC340" s="9">
        <v>195836.29</v>
      </c>
      <c r="AD340" s="9">
        <v>11585.2</v>
      </c>
      <c r="AE340" s="9">
        <v>6326.41</v>
      </c>
      <c r="AF340" s="9">
        <v>7498.51</v>
      </c>
      <c r="AG340" s="9">
        <v>5275.05</v>
      </c>
      <c r="AH340" s="9">
        <v>15829.01</v>
      </c>
      <c r="AI340" s="9">
        <v>5571.21</v>
      </c>
      <c r="AJ340" s="9">
        <v>1326.15</v>
      </c>
      <c r="AK340" s="9">
        <v>603.6</v>
      </c>
      <c r="AL340" s="9">
        <v>54015.14</v>
      </c>
      <c r="AM340" s="9">
        <v>3811.22</v>
      </c>
      <c r="AN340" s="9">
        <v>3620.26</v>
      </c>
      <c r="AO340" s="9">
        <v>9461.86</v>
      </c>
      <c r="AP340" s="9">
        <v>6554.33</v>
      </c>
      <c r="AQ340" s="9">
        <v>35293.919999999998</v>
      </c>
      <c r="AR340" s="9">
        <v>14418.24</v>
      </c>
      <c r="AS340" s="9">
        <v>1290.48</v>
      </c>
      <c r="AT340" s="9">
        <v>719.14</v>
      </c>
      <c r="AU340" s="9">
        <v>75169.45</v>
      </c>
      <c r="AV340" s="9">
        <v>21978.17</v>
      </c>
      <c r="AW340" s="9">
        <v>20239.900000000001</v>
      </c>
      <c r="AX340" s="9">
        <v>43477.82</v>
      </c>
      <c r="AY340" s="9">
        <v>34648.74</v>
      </c>
      <c r="AZ340" s="9">
        <v>61882.67</v>
      </c>
      <c r="BA340" s="9">
        <v>207986.19</v>
      </c>
      <c r="BB340" s="9">
        <v>40680.300000000003</v>
      </c>
      <c r="BC340" s="9">
        <v>33700.17</v>
      </c>
      <c r="BD340" s="11">
        <v>464593.96</v>
      </c>
    </row>
    <row r="341" spans="1:56" s="1" customFormat="1" ht="20.149999999999999" customHeight="1">
      <c r="A341" s="83"/>
      <c r="B341" s="8" t="s">
        <v>108</v>
      </c>
      <c r="C341" s="12">
        <v>23991.85</v>
      </c>
      <c r="D341" s="12">
        <v>6401.77</v>
      </c>
      <c r="E341" s="12">
        <v>29747.82</v>
      </c>
      <c r="F341" s="12">
        <v>26249.79</v>
      </c>
      <c r="G341" s="12">
        <v>53683.64</v>
      </c>
      <c r="H341" s="12">
        <v>45390.68</v>
      </c>
      <c r="I341" s="12">
        <v>118552.47</v>
      </c>
      <c r="J341" s="12">
        <v>117407.69</v>
      </c>
      <c r="K341" s="12">
        <v>421425.71</v>
      </c>
      <c r="L341" s="12">
        <v>5886</v>
      </c>
      <c r="M341" s="12">
        <v>2214.8000000000002</v>
      </c>
      <c r="N341" s="12">
        <v>10316</v>
      </c>
      <c r="O341" s="12">
        <v>13203.18</v>
      </c>
      <c r="P341" s="12">
        <v>40144.53</v>
      </c>
      <c r="Q341" s="12">
        <v>42215.8</v>
      </c>
      <c r="R341" s="12">
        <v>40417.61</v>
      </c>
      <c r="S341" s="12">
        <v>20409.46</v>
      </c>
      <c r="T341" s="12">
        <v>174807.38</v>
      </c>
      <c r="U341" s="12">
        <v>38694.480000000003</v>
      </c>
      <c r="V341" s="12">
        <v>9278.41</v>
      </c>
      <c r="W341" s="12">
        <v>6613.9</v>
      </c>
      <c r="X341" s="12">
        <v>8306.51</v>
      </c>
      <c r="Y341" s="12">
        <v>14261.98</v>
      </c>
      <c r="Z341" s="12">
        <v>15482.21</v>
      </c>
      <c r="AA341" s="12">
        <v>27819.84</v>
      </c>
      <c r="AB341" s="12">
        <v>39954.46</v>
      </c>
      <c r="AC341" s="12">
        <v>160411.79</v>
      </c>
      <c r="AD341" s="12">
        <v>31377.52</v>
      </c>
      <c r="AE341" s="12">
        <v>5664.68</v>
      </c>
      <c r="AF341" s="12">
        <v>11641.95</v>
      </c>
      <c r="AG341" s="12">
        <v>8443.4699999999993</v>
      </c>
      <c r="AH341" s="12">
        <v>17062.21</v>
      </c>
      <c r="AI341" s="12">
        <v>28860.03</v>
      </c>
      <c r="AJ341" s="12">
        <v>17520.86</v>
      </c>
      <c r="AK341" s="12">
        <v>24847.22</v>
      </c>
      <c r="AL341" s="12">
        <v>145417.94</v>
      </c>
      <c r="AM341" s="12">
        <v>4398.6000000000004</v>
      </c>
      <c r="AN341" s="12">
        <v>4123.5200000000004</v>
      </c>
      <c r="AO341" s="12">
        <v>11250.82</v>
      </c>
      <c r="AP341" s="12">
        <v>6100.21</v>
      </c>
      <c r="AQ341" s="12">
        <v>54826.26</v>
      </c>
      <c r="AR341" s="12">
        <v>35784.89</v>
      </c>
      <c r="AS341" s="12">
        <v>28571.25</v>
      </c>
      <c r="AT341" s="12">
        <v>8567.18</v>
      </c>
      <c r="AU341" s="12">
        <v>153622.73000000001</v>
      </c>
      <c r="AV341" s="12">
        <v>7761.71</v>
      </c>
      <c r="AW341" s="12">
        <v>6621.79</v>
      </c>
      <c r="AX341" s="12">
        <v>26294.39</v>
      </c>
      <c r="AY341" s="12">
        <v>29377.54</v>
      </c>
      <c r="AZ341" s="12">
        <v>54482.22</v>
      </c>
      <c r="BA341" s="12">
        <v>145628.49</v>
      </c>
      <c r="BB341" s="12">
        <v>71691.86</v>
      </c>
      <c r="BC341" s="12">
        <v>93405.94</v>
      </c>
      <c r="BD341" s="14">
        <v>435263.94</v>
      </c>
    </row>
    <row r="342" spans="1:56" s="1" customFormat="1" ht="20.149999999999999" customHeight="1">
      <c r="A342" s="83"/>
      <c r="B342" s="8" t="s">
        <v>110</v>
      </c>
      <c r="C342" s="9">
        <v>859.92</v>
      </c>
      <c r="D342" s="9">
        <v>2185.9</v>
      </c>
      <c r="E342" s="9">
        <v>3254</v>
      </c>
      <c r="F342" s="9">
        <v>352.58</v>
      </c>
      <c r="G342" s="9">
        <v>807.81</v>
      </c>
      <c r="H342" s="9">
        <v>757.86</v>
      </c>
      <c r="I342" s="9">
        <v>0.28999999999999998</v>
      </c>
      <c r="J342" s="9">
        <v>0.7</v>
      </c>
      <c r="K342" s="9">
        <v>8219.06</v>
      </c>
      <c r="L342" s="9">
        <v>9314.64</v>
      </c>
      <c r="M342" s="9">
        <v>49.66</v>
      </c>
      <c r="N342" s="9">
        <v>1230.77</v>
      </c>
      <c r="O342" s="9">
        <v>869.27</v>
      </c>
      <c r="P342" s="9">
        <v>3330.41</v>
      </c>
      <c r="Q342" s="9">
        <v>10725.73</v>
      </c>
      <c r="R342" s="9">
        <v>7951.51</v>
      </c>
      <c r="S342" s="9">
        <v>23687.84</v>
      </c>
      <c r="T342" s="9">
        <v>57159.83</v>
      </c>
      <c r="U342" s="9">
        <v>12753.94</v>
      </c>
      <c r="V342" s="9">
        <v>418.7</v>
      </c>
      <c r="W342" s="9">
        <v>1885</v>
      </c>
      <c r="X342" s="9">
        <v>208.45</v>
      </c>
      <c r="Y342" s="9">
        <v>1146.92</v>
      </c>
      <c r="Z342" s="9">
        <v>2879.48</v>
      </c>
      <c r="AA342" s="9">
        <v>4026.52</v>
      </c>
      <c r="AB342" s="9">
        <v>6409.6</v>
      </c>
      <c r="AC342" s="9">
        <v>29728.61</v>
      </c>
      <c r="AD342" s="9">
        <v>258.86</v>
      </c>
      <c r="AE342" s="9">
        <v>0.68</v>
      </c>
      <c r="AF342" s="9">
        <v>50.35</v>
      </c>
      <c r="AG342" s="9">
        <v>311.36</v>
      </c>
      <c r="AH342" s="10" t="s">
        <v>80</v>
      </c>
      <c r="AI342" s="9">
        <v>66.260000000000005</v>
      </c>
      <c r="AJ342" s="10" t="s">
        <v>80</v>
      </c>
      <c r="AK342" s="10" t="s">
        <v>80</v>
      </c>
      <c r="AL342" s="9">
        <v>687.51</v>
      </c>
      <c r="AM342" s="9">
        <v>14.38</v>
      </c>
      <c r="AN342" s="9">
        <v>14.26</v>
      </c>
      <c r="AO342" s="9">
        <v>725.77</v>
      </c>
      <c r="AP342" s="9">
        <v>662.6</v>
      </c>
      <c r="AQ342" s="9">
        <v>70.989999999999995</v>
      </c>
      <c r="AR342" s="9">
        <v>2059.4299999999998</v>
      </c>
      <c r="AS342" s="9">
        <v>1656.51</v>
      </c>
      <c r="AT342" s="9">
        <v>2222.66</v>
      </c>
      <c r="AU342" s="9">
        <v>7426.6</v>
      </c>
      <c r="AV342" s="9">
        <v>149.68</v>
      </c>
      <c r="AW342" s="9">
        <v>355.95</v>
      </c>
      <c r="AX342" s="9">
        <v>1105.69</v>
      </c>
      <c r="AY342" s="9">
        <v>1983.58</v>
      </c>
      <c r="AZ342" s="9">
        <v>2783.28</v>
      </c>
      <c r="BA342" s="9">
        <v>11783.64</v>
      </c>
      <c r="BB342" s="9">
        <v>10681.22</v>
      </c>
      <c r="BC342" s="9">
        <v>16856.39</v>
      </c>
      <c r="BD342" s="11">
        <v>45699.43</v>
      </c>
    </row>
    <row r="343" spans="1:56" s="1" customFormat="1" ht="20.149999999999999" customHeight="1">
      <c r="A343" s="83"/>
      <c r="B343" s="8" t="s">
        <v>111</v>
      </c>
      <c r="C343" s="12">
        <v>5949.57</v>
      </c>
      <c r="D343" s="12">
        <v>4683.67</v>
      </c>
      <c r="E343" s="12">
        <v>15697.49</v>
      </c>
      <c r="F343" s="12">
        <v>6573.26</v>
      </c>
      <c r="G343" s="12">
        <v>16645.95</v>
      </c>
      <c r="H343" s="12">
        <v>14472.24</v>
      </c>
      <c r="I343" s="12">
        <v>10323.07</v>
      </c>
      <c r="J343" s="12">
        <v>18655.099999999999</v>
      </c>
      <c r="K343" s="12">
        <v>93000.35</v>
      </c>
      <c r="L343" s="12">
        <v>9371.83</v>
      </c>
      <c r="M343" s="12">
        <v>662.55</v>
      </c>
      <c r="N343" s="13" t="s">
        <v>80</v>
      </c>
      <c r="O343" s="12">
        <v>3496.62</v>
      </c>
      <c r="P343" s="12">
        <v>3475.72</v>
      </c>
      <c r="Q343" s="12">
        <v>7014.6</v>
      </c>
      <c r="R343" s="12">
        <v>265.64</v>
      </c>
      <c r="S343" s="12">
        <v>708.9</v>
      </c>
      <c r="T343" s="12">
        <v>24995.86</v>
      </c>
      <c r="U343" s="12">
        <v>81.23</v>
      </c>
      <c r="V343" s="13" t="s">
        <v>80</v>
      </c>
      <c r="W343" s="12">
        <v>1930.87</v>
      </c>
      <c r="X343" s="12">
        <v>2876</v>
      </c>
      <c r="Y343" s="12">
        <v>4345.55</v>
      </c>
      <c r="Z343" s="12">
        <v>3038.97</v>
      </c>
      <c r="AA343" s="12">
        <v>4055.44</v>
      </c>
      <c r="AB343" s="12">
        <v>17726.25</v>
      </c>
      <c r="AC343" s="12">
        <v>34054.31</v>
      </c>
      <c r="AD343" s="12">
        <v>3191.3</v>
      </c>
      <c r="AE343" s="12">
        <v>714.67</v>
      </c>
      <c r="AF343" s="12">
        <v>4197.3999999999996</v>
      </c>
      <c r="AG343" s="12">
        <v>868.2</v>
      </c>
      <c r="AH343" s="12">
        <v>714.54</v>
      </c>
      <c r="AI343" s="12">
        <v>4817.66</v>
      </c>
      <c r="AJ343" s="12">
        <v>219.86</v>
      </c>
      <c r="AK343" s="12">
        <v>37.58</v>
      </c>
      <c r="AL343" s="12">
        <v>14761.21</v>
      </c>
      <c r="AM343" s="12">
        <v>1554.96</v>
      </c>
      <c r="AN343" s="12">
        <v>680.73</v>
      </c>
      <c r="AO343" s="12">
        <v>157.85</v>
      </c>
      <c r="AP343" s="12">
        <v>456.95</v>
      </c>
      <c r="AQ343" s="12">
        <v>1316.62</v>
      </c>
      <c r="AR343" s="12">
        <v>5839.6</v>
      </c>
      <c r="AS343" s="12">
        <v>2344.06</v>
      </c>
      <c r="AT343" s="12">
        <v>264.83</v>
      </c>
      <c r="AU343" s="12">
        <v>12615.6</v>
      </c>
      <c r="AV343" s="12">
        <v>10613.88</v>
      </c>
      <c r="AW343" s="12">
        <v>2814.44</v>
      </c>
      <c r="AX343" s="12">
        <v>12501.44</v>
      </c>
      <c r="AY343" s="12">
        <v>5783.52</v>
      </c>
      <c r="AZ343" s="12">
        <v>10888.79</v>
      </c>
      <c r="BA343" s="12">
        <v>32790.97</v>
      </c>
      <c r="BB343" s="12">
        <v>9126.65</v>
      </c>
      <c r="BC343" s="12">
        <v>5599.65</v>
      </c>
      <c r="BD343" s="14">
        <v>90119.34</v>
      </c>
    </row>
    <row r="344" spans="1:56" s="1" customFormat="1" ht="20.149999999999999" customHeight="1">
      <c r="A344" s="83"/>
      <c r="B344" s="8" t="s">
        <v>112</v>
      </c>
      <c r="C344" s="9">
        <v>3056.16</v>
      </c>
      <c r="D344" s="9">
        <v>1286.3499999999999</v>
      </c>
      <c r="E344" s="9">
        <v>1772.83</v>
      </c>
      <c r="F344" s="9">
        <v>3943.27</v>
      </c>
      <c r="G344" s="9">
        <v>8324.0499999999993</v>
      </c>
      <c r="H344" s="9">
        <v>30875.93</v>
      </c>
      <c r="I344" s="9">
        <v>19599.71</v>
      </c>
      <c r="J344" s="9">
        <v>531.95000000000005</v>
      </c>
      <c r="K344" s="9">
        <v>69390.25</v>
      </c>
      <c r="L344" s="9">
        <v>1210</v>
      </c>
      <c r="M344" s="10" t="s">
        <v>80</v>
      </c>
      <c r="N344" s="10" t="s">
        <v>80</v>
      </c>
      <c r="O344" s="10" t="s">
        <v>80</v>
      </c>
      <c r="P344" s="9">
        <v>255</v>
      </c>
      <c r="Q344" s="9">
        <v>175</v>
      </c>
      <c r="R344" s="9">
        <v>600</v>
      </c>
      <c r="S344" s="10" t="s">
        <v>80</v>
      </c>
      <c r="T344" s="9">
        <v>2240</v>
      </c>
      <c r="U344" s="9">
        <v>2248.9499999999998</v>
      </c>
      <c r="V344" s="9">
        <v>107.36</v>
      </c>
      <c r="W344" s="9">
        <v>1571.87</v>
      </c>
      <c r="X344" s="9">
        <v>1309.42</v>
      </c>
      <c r="Y344" s="9">
        <v>1841.69</v>
      </c>
      <c r="Z344" s="9">
        <v>4007.44</v>
      </c>
      <c r="AA344" s="9">
        <v>2664.98</v>
      </c>
      <c r="AB344" s="9">
        <v>6601.91</v>
      </c>
      <c r="AC344" s="9">
        <v>20353.62</v>
      </c>
      <c r="AD344" s="9">
        <v>465.8</v>
      </c>
      <c r="AE344" s="9">
        <v>94.44</v>
      </c>
      <c r="AF344" s="9">
        <v>1149.3900000000001</v>
      </c>
      <c r="AG344" s="9">
        <v>394.58</v>
      </c>
      <c r="AH344" s="9">
        <v>2980.78</v>
      </c>
      <c r="AI344" s="10" t="s">
        <v>80</v>
      </c>
      <c r="AJ344" s="10" t="s">
        <v>80</v>
      </c>
      <c r="AK344" s="10" t="s">
        <v>80</v>
      </c>
      <c r="AL344" s="9">
        <v>5084.99</v>
      </c>
      <c r="AM344" s="9">
        <v>401.43</v>
      </c>
      <c r="AN344" s="9">
        <v>109.16</v>
      </c>
      <c r="AO344" s="9">
        <v>1243.17</v>
      </c>
      <c r="AP344" s="9">
        <v>382.2</v>
      </c>
      <c r="AQ344" s="9">
        <v>2983.14</v>
      </c>
      <c r="AR344" s="10" t="s">
        <v>80</v>
      </c>
      <c r="AS344" s="10" t="s">
        <v>80</v>
      </c>
      <c r="AT344" s="10" t="s">
        <v>80</v>
      </c>
      <c r="AU344" s="9">
        <v>5119.1000000000004</v>
      </c>
      <c r="AV344" s="9">
        <v>2715.33</v>
      </c>
      <c r="AW344" s="9">
        <v>178.8</v>
      </c>
      <c r="AX344" s="9">
        <v>4616.1899999999996</v>
      </c>
      <c r="AY344" s="9">
        <v>3867</v>
      </c>
      <c r="AZ344" s="9">
        <v>6032.27</v>
      </c>
      <c r="BA344" s="9">
        <v>24864.39</v>
      </c>
      <c r="BB344" s="9">
        <v>5394.47</v>
      </c>
      <c r="BC344" s="9">
        <v>2524.84</v>
      </c>
      <c r="BD344" s="11">
        <v>50193.29</v>
      </c>
    </row>
    <row r="345" spans="1:56" s="1" customFormat="1" ht="20.149999999999999" customHeight="1">
      <c r="A345" s="83"/>
      <c r="B345" s="8" t="s">
        <v>113</v>
      </c>
      <c r="C345" s="12">
        <v>1914.44</v>
      </c>
      <c r="D345" s="12">
        <v>636.15</v>
      </c>
      <c r="E345" s="12">
        <v>3374.76</v>
      </c>
      <c r="F345" s="12">
        <v>4222.3100000000004</v>
      </c>
      <c r="G345" s="12">
        <v>5215.87</v>
      </c>
      <c r="H345" s="12">
        <v>23681.91</v>
      </c>
      <c r="I345" s="12">
        <v>1990.93</v>
      </c>
      <c r="J345" s="12">
        <v>9451.84</v>
      </c>
      <c r="K345" s="12">
        <v>50488.21</v>
      </c>
      <c r="L345" s="12">
        <v>47.9</v>
      </c>
      <c r="M345" s="12">
        <v>53</v>
      </c>
      <c r="N345" s="12">
        <v>46.38</v>
      </c>
      <c r="O345" s="12">
        <v>17.899999999999999</v>
      </c>
      <c r="P345" s="12">
        <v>35.81</v>
      </c>
      <c r="Q345" s="12">
        <v>511.13</v>
      </c>
      <c r="R345" s="12">
        <v>89.36</v>
      </c>
      <c r="S345" s="12">
        <v>250</v>
      </c>
      <c r="T345" s="12">
        <v>1051.48</v>
      </c>
      <c r="U345" s="12">
        <v>848.63</v>
      </c>
      <c r="V345" s="12">
        <v>74.599999999999994</v>
      </c>
      <c r="W345" s="12">
        <v>1405.82</v>
      </c>
      <c r="X345" s="12">
        <v>355.92</v>
      </c>
      <c r="Y345" s="12">
        <v>517.38</v>
      </c>
      <c r="Z345" s="12">
        <v>1798.92</v>
      </c>
      <c r="AA345" s="12">
        <v>1721.37</v>
      </c>
      <c r="AB345" s="12">
        <v>9534.01</v>
      </c>
      <c r="AC345" s="12">
        <v>16256.65</v>
      </c>
      <c r="AD345" s="12">
        <v>725.28</v>
      </c>
      <c r="AE345" s="12">
        <v>86.9</v>
      </c>
      <c r="AF345" s="12">
        <v>738.73</v>
      </c>
      <c r="AG345" s="12">
        <v>330.33</v>
      </c>
      <c r="AH345" s="12">
        <v>299.44</v>
      </c>
      <c r="AI345" s="12">
        <v>3.98</v>
      </c>
      <c r="AJ345" s="13" t="s">
        <v>80</v>
      </c>
      <c r="AK345" s="13" t="s">
        <v>80</v>
      </c>
      <c r="AL345" s="12">
        <v>2184.66</v>
      </c>
      <c r="AM345" s="12">
        <v>564.48</v>
      </c>
      <c r="AN345" s="12">
        <v>71.19</v>
      </c>
      <c r="AO345" s="12">
        <v>697.76</v>
      </c>
      <c r="AP345" s="12">
        <v>213.82</v>
      </c>
      <c r="AQ345" s="12">
        <v>355.77</v>
      </c>
      <c r="AR345" s="12">
        <v>174.21</v>
      </c>
      <c r="AS345" s="12">
        <v>82.42</v>
      </c>
      <c r="AT345" s="12">
        <v>22.64</v>
      </c>
      <c r="AU345" s="12">
        <v>2182.29</v>
      </c>
      <c r="AV345" s="12">
        <v>1429.03</v>
      </c>
      <c r="AW345" s="12">
        <v>270.60000000000002</v>
      </c>
      <c r="AX345" s="12">
        <v>2512.19</v>
      </c>
      <c r="AY345" s="12">
        <v>2364.13</v>
      </c>
      <c r="AZ345" s="12">
        <v>3621.97</v>
      </c>
      <c r="BA345" s="12">
        <v>14771.35</v>
      </c>
      <c r="BB345" s="12">
        <v>3389.68</v>
      </c>
      <c r="BC345" s="12">
        <v>5543.5</v>
      </c>
      <c r="BD345" s="14">
        <v>33902.449999999997</v>
      </c>
    </row>
    <row r="346" spans="1:56" s="1" customFormat="1" ht="20.149999999999999" customHeight="1">
      <c r="A346" s="83"/>
      <c r="B346" s="8" t="s">
        <v>114</v>
      </c>
      <c r="C346" s="9">
        <v>1114.71</v>
      </c>
      <c r="D346" s="9">
        <v>695.02</v>
      </c>
      <c r="E346" s="9">
        <v>4560.1400000000003</v>
      </c>
      <c r="F346" s="9">
        <v>3369.6</v>
      </c>
      <c r="G346" s="9">
        <v>8536.2099999999991</v>
      </c>
      <c r="H346" s="9">
        <v>9578.42</v>
      </c>
      <c r="I346" s="9">
        <v>6574.26</v>
      </c>
      <c r="J346" s="9">
        <v>15650.54</v>
      </c>
      <c r="K346" s="9">
        <v>50078.9</v>
      </c>
      <c r="L346" s="9">
        <v>891.35</v>
      </c>
      <c r="M346" s="10" t="s">
        <v>80</v>
      </c>
      <c r="N346" s="9">
        <v>33.21</v>
      </c>
      <c r="O346" s="9">
        <v>100.59</v>
      </c>
      <c r="P346" s="10" t="s">
        <v>80</v>
      </c>
      <c r="Q346" s="10" t="s">
        <v>80</v>
      </c>
      <c r="R346" s="9">
        <v>548.09</v>
      </c>
      <c r="S346" s="10" t="s">
        <v>80</v>
      </c>
      <c r="T346" s="9">
        <v>1573.24</v>
      </c>
      <c r="U346" s="9">
        <v>2174.23</v>
      </c>
      <c r="V346" s="9">
        <v>195.22</v>
      </c>
      <c r="W346" s="9">
        <v>796.58</v>
      </c>
      <c r="X346" s="9">
        <v>687.59</v>
      </c>
      <c r="Y346" s="9">
        <v>1796.92</v>
      </c>
      <c r="Z346" s="9">
        <v>2503.4899999999998</v>
      </c>
      <c r="AA346" s="9">
        <v>1630.59</v>
      </c>
      <c r="AB346" s="9">
        <v>3496.78</v>
      </c>
      <c r="AC346" s="9">
        <v>13281.4</v>
      </c>
      <c r="AD346" s="9">
        <v>428.11</v>
      </c>
      <c r="AE346" s="9">
        <v>187.87</v>
      </c>
      <c r="AF346" s="9">
        <v>359.62</v>
      </c>
      <c r="AG346" s="9">
        <v>202.04</v>
      </c>
      <c r="AH346" s="9">
        <v>2.58</v>
      </c>
      <c r="AI346" s="10" t="s">
        <v>80</v>
      </c>
      <c r="AJ346" s="9">
        <v>3.74</v>
      </c>
      <c r="AK346" s="9">
        <v>3.74</v>
      </c>
      <c r="AL346" s="9">
        <v>1187.7</v>
      </c>
      <c r="AM346" s="9">
        <v>351.43</v>
      </c>
      <c r="AN346" s="9">
        <v>0.12</v>
      </c>
      <c r="AO346" s="9">
        <v>37.35</v>
      </c>
      <c r="AP346" s="9">
        <v>108.79</v>
      </c>
      <c r="AQ346" s="9">
        <v>24.63</v>
      </c>
      <c r="AR346" s="9">
        <v>283.63</v>
      </c>
      <c r="AS346" s="9">
        <v>76.209999999999994</v>
      </c>
      <c r="AT346" s="9">
        <v>0.56000000000000005</v>
      </c>
      <c r="AU346" s="9">
        <v>882.72</v>
      </c>
      <c r="AV346" s="9">
        <v>3606.67</v>
      </c>
      <c r="AW346" s="9">
        <v>613.53</v>
      </c>
      <c r="AX346" s="9">
        <v>2697.08</v>
      </c>
      <c r="AY346" s="9">
        <v>2964.43</v>
      </c>
      <c r="AZ346" s="9">
        <v>5737.03</v>
      </c>
      <c r="BA346" s="9">
        <v>16218.29</v>
      </c>
      <c r="BB346" s="9">
        <v>3414.8</v>
      </c>
      <c r="BC346" s="9">
        <v>4223.87</v>
      </c>
      <c r="BD346" s="11">
        <v>39475.699999999997</v>
      </c>
    </row>
    <row r="347" spans="1:56" s="1" customFormat="1" ht="20.149999999999999" customHeight="1">
      <c r="A347" s="83"/>
      <c r="B347" s="8" t="s">
        <v>115</v>
      </c>
      <c r="C347" s="12">
        <v>18131.96</v>
      </c>
      <c r="D347" s="12">
        <v>5347.96</v>
      </c>
      <c r="E347" s="12">
        <v>18202.25</v>
      </c>
      <c r="F347" s="12">
        <v>25360.66</v>
      </c>
      <c r="G347" s="12">
        <v>20603.439999999999</v>
      </c>
      <c r="H347" s="12">
        <v>41146.449999999997</v>
      </c>
      <c r="I347" s="12">
        <v>9281.7099999999991</v>
      </c>
      <c r="J347" s="12">
        <v>568.59</v>
      </c>
      <c r="K347" s="12">
        <v>138643.01999999999</v>
      </c>
      <c r="L347" s="12">
        <v>2964.72</v>
      </c>
      <c r="M347" s="12">
        <v>61.29</v>
      </c>
      <c r="N347" s="12">
        <v>7086.81</v>
      </c>
      <c r="O347" s="12">
        <v>2518.67</v>
      </c>
      <c r="P347" s="12">
        <v>3049.24</v>
      </c>
      <c r="Q347" s="12">
        <v>3286.16</v>
      </c>
      <c r="R347" s="12">
        <v>156.30000000000001</v>
      </c>
      <c r="S347" s="12">
        <v>1852.15</v>
      </c>
      <c r="T347" s="12">
        <v>20975.34</v>
      </c>
      <c r="U347" s="12">
        <v>16819.73</v>
      </c>
      <c r="V347" s="12">
        <v>3209.76</v>
      </c>
      <c r="W347" s="12">
        <v>5790.74</v>
      </c>
      <c r="X347" s="12">
        <v>5078.5200000000004</v>
      </c>
      <c r="Y347" s="12">
        <v>5887.7</v>
      </c>
      <c r="Z347" s="12">
        <v>9193.24</v>
      </c>
      <c r="AA347" s="12">
        <v>2110.65</v>
      </c>
      <c r="AB347" s="12">
        <v>2844.06</v>
      </c>
      <c r="AC347" s="12">
        <v>50934.400000000001</v>
      </c>
      <c r="AD347" s="12">
        <v>2124.13</v>
      </c>
      <c r="AE347" s="12">
        <v>464.45</v>
      </c>
      <c r="AF347" s="12">
        <v>2894.9</v>
      </c>
      <c r="AG347" s="12">
        <v>1357.4</v>
      </c>
      <c r="AH347" s="12">
        <v>372.31</v>
      </c>
      <c r="AI347" s="12">
        <v>1388.4</v>
      </c>
      <c r="AJ347" s="12">
        <v>298.67</v>
      </c>
      <c r="AK347" s="12">
        <v>39.79</v>
      </c>
      <c r="AL347" s="12">
        <v>8940.0499999999993</v>
      </c>
      <c r="AM347" s="12">
        <v>1793.4</v>
      </c>
      <c r="AN347" s="12">
        <v>70.88</v>
      </c>
      <c r="AO347" s="12">
        <v>4965.34</v>
      </c>
      <c r="AP347" s="12">
        <v>2459.17</v>
      </c>
      <c r="AQ347" s="12">
        <v>1577.12</v>
      </c>
      <c r="AR347" s="12">
        <v>2694.24</v>
      </c>
      <c r="AS347" s="12">
        <v>267.02</v>
      </c>
      <c r="AT347" s="12">
        <v>318.73</v>
      </c>
      <c r="AU347" s="12">
        <v>14145.9</v>
      </c>
      <c r="AV347" s="12">
        <v>7460.39</v>
      </c>
      <c r="AW347" s="12">
        <v>3104.18</v>
      </c>
      <c r="AX347" s="12">
        <v>12403.62</v>
      </c>
      <c r="AY347" s="12">
        <v>7065.33</v>
      </c>
      <c r="AZ347" s="12">
        <v>9633.61</v>
      </c>
      <c r="BA347" s="12">
        <v>51348.06</v>
      </c>
      <c r="BB347" s="12">
        <v>11675.1</v>
      </c>
      <c r="BC347" s="12">
        <v>15975.01</v>
      </c>
      <c r="BD347" s="14">
        <v>118665.3</v>
      </c>
    </row>
    <row r="348" spans="1:56" s="1" customFormat="1" ht="20.149999999999999" customHeight="1">
      <c r="A348" s="83"/>
      <c r="B348" s="8" t="s">
        <v>116</v>
      </c>
      <c r="C348" s="9">
        <v>1598.34</v>
      </c>
      <c r="D348" s="9">
        <v>579.69000000000005</v>
      </c>
      <c r="E348" s="9">
        <v>2843.73</v>
      </c>
      <c r="F348" s="9">
        <v>2342.2399999999998</v>
      </c>
      <c r="G348" s="9">
        <v>4063.93</v>
      </c>
      <c r="H348" s="9">
        <v>8252.73</v>
      </c>
      <c r="I348" s="9">
        <v>1740.28</v>
      </c>
      <c r="J348" s="9">
        <v>4010.02</v>
      </c>
      <c r="K348" s="9">
        <v>25430.959999999999</v>
      </c>
      <c r="L348" s="9">
        <v>24.81</v>
      </c>
      <c r="M348" s="10" t="s">
        <v>80</v>
      </c>
      <c r="N348" s="9">
        <v>30</v>
      </c>
      <c r="O348" s="10" t="s">
        <v>80</v>
      </c>
      <c r="P348" s="10" t="s">
        <v>80</v>
      </c>
      <c r="Q348" s="9">
        <v>399.5</v>
      </c>
      <c r="R348" s="10" t="s">
        <v>80</v>
      </c>
      <c r="S348" s="9">
        <v>268.7</v>
      </c>
      <c r="T348" s="9">
        <v>723.01</v>
      </c>
      <c r="U348" s="9">
        <v>226.13</v>
      </c>
      <c r="V348" s="9">
        <v>74.5</v>
      </c>
      <c r="W348" s="9">
        <v>100.07</v>
      </c>
      <c r="X348" s="9">
        <v>30.01</v>
      </c>
      <c r="Y348" s="9">
        <v>14.59</v>
      </c>
      <c r="Z348" s="9">
        <v>482.57</v>
      </c>
      <c r="AA348" s="9">
        <v>519.14</v>
      </c>
      <c r="AB348" s="9">
        <v>5098.3999999999996</v>
      </c>
      <c r="AC348" s="9">
        <v>6545.41</v>
      </c>
      <c r="AD348" s="9">
        <v>96.11</v>
      </c>
      <c r="AE348" s="9">
        <v>7.24</v>
      </c>
      <c r="AF348" s="9">
        <v>26.25</v>
      </c>
      <c r="AG348" s="9">
        <v>16.41</v>
      </c>
      <c r="AH348" s="9">
        <v>11.41</v>
      </c>
      <c r="AI348" s="10" t="s">
        <v>80</v>
      </c>
      <c r="AJ348" s="10" t="s">
        <v>80</v>
      </c>
      <c r="AK348" s="10" t="s">
        <v>80</v>
      </c>
      <c r="AL348" s="9">
        <v>157.41999999999999</v>
      </c>
      <c r="AM348" s="9">
        <v>31.27</v>
      </c>
      <c r="AN348" s="9">
        <v>0.1</v>
      </c>
      <c r="AO348" s="9">
        <v>6.94</v>
      </c>
      <c r="AP348" s="9">
        <v>6.63</v>
      </c>
      <c r="AQ348" s="9">
        <v>13.17</v>
      </c>
      <c r="AR348" s="9">
        <v>12.96</v>
      </c>
      <c r="AS348" s="9">
        <v>25.09</v>
      </c>
      <c r="AT348" s="10" t="s">
        <v>80</v>
      </c>
      <c r="AU348" s="9">
        <v>96.16</v>
      </c>
      <c r="AV348" s="9">
        <v>954.07</v>
      </c>
      <c r="AW348" s="9">
        <v>629.64</v>
      </c>
      <c r="AX348" s="9">
        <v>1879.01</v>
      </c>
      <c r="AY348" s="9">
        <v>1195.6300000000001</v>
      </c>
      <c r="AZ348" s="9">
        <v>3212.66</v>
      </c>
      <c r="BA348" s="9">
        <v>7465.78</v>
      </c>
      <c r="BB348" s="9">
        <v>1292.6099999999999</v>
      </c>
      <c r="BC348" s="9">
        <v>3014.34</v>
      </c>
      <c r="BD348" s="11">
        <v>19643.740000000002</v>
      </c>
    </row>
    <row r="349" spans="1:56" s="1" customFormat="1" ht="20.149999999999999" customHeight="1">
      <c r="A349" s="83"/>
      <c r="B349" s="8" t="s">
        <v>117</v>
      </c>
      <c r="C349" s="12">
        <v>292.41000000000003</v>
      </c>
      <c r="D349" s="12">
        <v>72.23</v>
      </c>
      <c r="E349" s="12">
        <v>471.55</v>
      </c>
      <c r="F349" s="12">
        <v>826.89</v>
      </c>
      <c r="G349" s="12">
        <v>1539.78</v>
      </c>
      <c r="H349" s="12">
        <v>2033.23</v>
      </c>
      <c r="I349" s="12">
        <v>62.24</v>
      </c>
      <c r="J349" s="12">
        <v>12.26</v>
      </c>
      <c r="K349" s="12">
        <v>5310.59</v>
      </c>
      <c r="L349" s="13" t="s">
        <v>80</v>
      </c>
      <c r="M349" s="13" t="s">
        <v>80</v>
      </c>
      <c r="N349" s="13" t="s">
        <v>80</v>
      </c>
      <c r="O349" s="13" t="s">
        <v>80</v>
      </c>
      <c r="P349" s="13" t="s">
        <v>80</v>
      </c>
      <c r="Q349" s="12">
        <v>0.09</v>
      </c>
      <c r="R349" s="13" t="s">
        <v>80</v>
      </c>
      <c r="S349" s="12">
        <v>0.03</v>
      </c>
      <c r="T349" s="12">
        <v>0.12</v>
      </c>
      <c r="U349" s="12">
        <v>39.53</v>
      </c>
      <c r="V349" s="13" t="s">
        <v>80</v>
      </c>
      <c r="W349" s="12">
        <v>287.58</v>
      </c>
      <c r="X349" s="13" t="s">
        <v>80</v>
      </c>
      <c r="Y349" s="12">
        <v>89.07</v>
      </c>
      <c r="Z349" s="12">
        <v>84.03</v>
      </c>
      <c r="AA349" s="12">
        <v>84.72</v>
      </c>
      <c r="AB349" s="12">
        <v>796.48</v>
      </c>
      <c r="AC349" s="12">
        <v>1381.41</v>
      </c>
      <c r="AD349" s="13" t="s">
        <v>80</v>
      </c>
      <c r="AE349" s="13" t="s">
        <v>80</v>
      </c>
      <c r="AF349" s="13" t="s">
        <v>80</v>
      </c>
      <c r="AG349" s="13" t="s">
        <v>80</v>
      </c>
      <c r="AH349" s="13" t="s">
        <v>80</v>
      </c>
      <c r="AI349" s="13" t="s">
        <v>80</v>
      </c>
      <c r="AJ349" s="13" t="s">
        <v>80</v>
      </c>
      <c r="AK349" s="13" t="s">
        <v>80</v>
      </c>
      <c r="AL349" s="13" t="s">
        <v>80</v>
      </c>
      <c r="AM349" s="13" t="s">
        <v>80</v>
      </c>
      <c r="AN349" s="13" t="s">
        <v>80</v>
      </c>
      <c r="AO349" s="13" t="s">
        <v>80</v>
      </c>
      <c r="AP349" s="13" t="s">
        <v>80</v>
      </c>
      <c r="AQ349" s="13" t="s">
        <v>80</v>
      </c>
      <c r="AR349" s="13" t="s">
        <v>80</v>
      </c>
      <c r="AS349" s="13" t="s">
        <v>80</v>
      </c>
      <c r="AT349" s="13" t="s">
        <v>80</v>
      </c>
      <c r="AU349" s="13" t="s">
        <v>80</v>
      </c>
      <c r="AV349" s="12">
        <v>209.36</v>
      </c>
      <c r="AW349" s="12">
        <v>194.04</v>
      </c>
      <c r="AX349" s="12">
        <v>200.39</v>
      </c>
      <c r="AY349" s="12">
        <v>83.09</v>
      </c>
      <c r="AZ349" s="12">
        <v>102.35</v>
      </c>
      <c r="BA349" s="12">
        <v>1399.8</v>
      </c>
      <c r="BB349" s="12">
        <v>215</v>
      </c>
      <c r="BC349" s="12">
        <v>282.05</v>
      </c>
      <c r="BD349" s="14">
        <v>2686.08</v>
      </c>
    </row>
    <row r="350" spans="1:56" s="1" customFormat="1" ht="20.149999999999999" customHeight="1">
      <c r="A350" s="83"/>
      <c r="B350" s="8" t="s">
        <v>118</v>
      </c>
      <c r="C350" s="9">
        <v>2125.23</v>
      </c>
      <c r="D350" s="9">
        <v>1299.18</v>
      </c>
      <c r="E350" s="9">
        <v>7258.36</v>
      </c>
      <c r="F350" s="9">
        <v>2703.3</v>
      </c>
      <c r="G350" s="9">
        <v>3593.95</v>
      </c>
      <c r="H350" s="9">
        <v>6414.55</v>
      </c>
      <c r="I350" s="9">
        <v>366.05</v>
      </c>
      <c r="J350" s="9">
        <v>170.37</v>
      </c>
      <c r="K350" s="9">
        <v>23930.99</v>
      </c>
      <c r="L350" s="9">
        <v>4943.32</v>
      </c>
      <c r="M350" s="10" t="s">
        <v>80</v>
      </c>
      <c r="N350" s="9">
        <v>545</v>
      </c>
      <c r="O350" s="9">
        <v>743.26</v>
      </c>
      <c r="P350" s="9">
        <v>555.45000000000005</v>
      </c>
      <c r="Q350" s="9">
        <v>1214.71</v>
      </c>
      <c r="R350" s="9">
        <v>183.48</v>
      </c>
      <c r="S350" s="9">
        <v>472.8</v>
      </c>
      <c r="T350" s="9">
        <v>8658.02</v>
      </c>
      <c r="U350" s="9">
        <v>5118.1400000000003</v>
      </c>
      <c r="V350" s="9">
        <v>544.86</v>
      </c>
      <c r="W350" s="9">
        <v>2876.82</v>
      </c>
      <c r="X350" s="9">
        <v>965.58</v>
      </c>
      <c r="Y350" s="9">
        <v>1530.23</v>
      </c>
      <c r="Z350" s="9">
        <v>2142.37</v>
      </c>
      <c r="AA350" s="9">
        <v>663.18</v>
      </c>
      <c r="AB350" s="9">
        <v>594.66999999999996</v>
      </c>
      <c r="AC350" s="9">
        <v>14435.85</v>
      </c>
      <c r="AD350" s="9">
        <v>295.60000000000002</v>
      </c>
      <c r="AE350" s="9">
        <v>52.57</v>
      </c>
      <c r="AF350" s="9">
        <v>209.86</v>
      </c>
      <c r="AG350" s="9">
        <v>110.18</v>
      </c>
      <c r="AH350" s="9">
        <v>579.24</v>
      </c>
      <c r="AI350" s="9">
        <v>542.75</v>
      </c>
      <c r="AJ350" s="9">
        <v>116.65</v>
      </c>
      <c r="AK350" s="9">
        <v>90.21</v>
      </c>
      <c r="AL350" s="9">
        <v>1997.06</v>
      </c>
      <c r="AM350" s="9">
        <v>32.07</v>
      </c>
      <c r="AN350" s="9">
        <v>19.07</v>
      </c>
      <c r="AO350" s="9">
        <v>100.15</v>
      </c>
      <c r="AP350" s="9">
        <v>617.87</v>
      </c>
      <c r="AQ350" s="9">
        <v>462.02</v>
      </c>
      <c r="AR350" s="9">
        <v>263.82</v>
      </c>
      <c r="AS350" s="9">
        <v>677.3</v>
      </c>
      <c r="AT350" s="9">
        <v>133.75</v>
      </c>
      <c r="AU350" s="9">
        <v>2306.0500000000002</v>
      </c>
      <c r="AV350" s="9">
        <v>1078.9100000000001</v>
      </c>
      <c r="AW350" s="9">
        <v>476.81</v>
      </c>
      <c r="AX350" s="9">
        <v>2318.65</v>
      </c>
      <c r="AY350" s="9">
        <v>1624.32</v>
      </c>
      <c r="AZ350" s="9">
        <v>5259.63</v>
      </c>
      <c r="BA350" s="9">
        <v>5443.21</v>
      </c>
      <c r="BB350" s="9">
        <v>1559.03</v>
      </c>
      <c r="BC350" s="9">
        <v>1588.76</v>
      </c>
      <c r="BD350" s="11">
        <v>19349.32</v>
      </c>
    </row>
    <row r="351" spans="1:56" s="1" customFormat="1" ht="20.149999999999999" customHeight="1">
      <c r="A351" s="83"/>
      <c r="B351" s="8" t="s">
        <v>119</v>
      </c>
      <c r="C351" s="12">
        <v>1479.1</v>
      </c>
      <c r="D351" s="12">
        <v>1040.23</v>
      </c>
      <c r="E351" s="12">
        <v>7251.43</v>
      </c>
      <c r="F351" s="12">
        <v>4225.78</v>
      </c>
      <c r="G351" s="12">
        <v>8815.0300000000007</v>
      </c>
      <c r="H351" s="12">
        <v>4797.32</v>
      </c>
      <c r="I351" s="12">
        <v>4890.8500000000004</v>
      </c>
      <c r="J351" s="12">
        <v>23220.99</v>
      </c>
      <c r="K351" s="12">
        <v>55720.73</v>
      </c>
      <c r="L351" s="12">
        <v>363.69</v>
      </c>
      <c r="M351" s="13" t="s">
        <v>80</v>
      </c>
      <c r="N351" s="12">
        <v>927.57</v>
      </c>
      <c r="O351" s="12">
        <v>336.27</v>
      </c>
      <c r="P351" s="12">
        <v>170.63</v>
      </c>
      <c r="Q351" s="12">
        <v>316.79000000000002</v>
      </c>
      <c r="R351" s="12">
        <v>200</v>
      </c>
      <c r="S351" s="12">
        <v>300</v>
      </c>
      <c r="T351" s="12">
        <v>2614.9499999999998</v>
      </c>
      <c r="U351" s="12">
        <v>1984.56</v>
      </c>
      <c r="V351" s="12">
        <v>193.73</v>
      </c>
      <c r="W351" s="12">
        <v>1428.1</v>
      </c>
      <c r="X351" s="12">
        <v>780.5</v>
      </c>
      <c r="Y351" s="12">
        <v>1809.96</v>
      </c>
      <c r="Z351" s="12">
        <v>1630.31</v>
      </c>
      <c r="AA351" s="12">
        <v>1112.43</v>
      </c>
      <c r="AB351" s="12">
        <v>5804.34</v>
      </c>
      <c r="AC351" s="12">
        <v>14743.93</v>
      </c>
      <c r="AD351" s="12">
        <v>414.24</v>
      </c>
      <c r="AE351" s="12">
        <v>93.88</v>
      </c>
      <c r="AF351" s="12">
        <v>165.87</v>
      </c>
      <c r="AG351" s="12">
        <v>330.03</v>
      </c>
      <c r="AH351" s="12">
        <v>85.08</v>
      </c>
      <c r="AI351" s="12">
        <v>9.23</v>
      </c>
      <c r="AJ351" s="13" t="s">
        <v>80</v>
      </c>
      <c r="AK351" s="13" t="s">
        <v>80</v>
      </c>
      <c r="AL351" s="12">
        <v>1098.33</v>
      </c>
      <c r="AM351" s="12">
        <v>1200.1099999999999</v>
      </c>
      <c r="AN351" s="12">
        <v>15.04</v>
      </c>
      <c r="AO351" s="12">
        <v>987.49</v>
      </c>
      <c r="AP351" s="12">
        <v>307.52999999999997</v>
      </c>
      <c r="AQ351" s="12">
        <v>165.14</v>
      </c>
      <c r="AR351" s="12">
        <v>391.93</v>
      </c>
      <c r="AS351" s="12">
        <v>403.52</v>
      </c>
      <c r="AT351" s="13" t="s">
        <v>80</v>
      </c>
      <c r="AU351" s="12">
        <v>3470.76</v>
      </c>
      <c r="AV351" s="12">
        <v>1758.25</v>
      </c>
      <c r="AW351" s="12">
        <v>1359.21</v>
      </c>
      <c r="AX351" s="12">
        <v>4750.84</v>
      </c>
      <c r="AY351" s="12">
        <v>3971.4</v>
      </c>
      <c r="AZ351" s="12">
        <v>6349.43</v>
      </c>
      <c r="BA351" s="12">
        <v>5512.78</v>
      </c>
      <c r="BB351" s="12">
        <v>4203.42</v>
      </c>
      <c r="BC351" s="12">
        <v>13180.42</v>
      </c>
      <c r="BD351" s="14">
        <v>41085.75</v>
      </c>
    </row>
    <row r="352" spans="1:56" s="1" customFormat="1" ht="20.149999999999999" customHeight="1">
      <c r="A352" s="83"/>
      <c r="B352" s="8" t="s">
        <v>120</v>
      </c>
      <c r="C352" s="9">
        <v>851.83</v>
      </c>
      <c r="D352" s="9">
        <v>638.52</v>
      </c>
      <c r="E352" s="9">
        <v>3125.49</v>
      </c>
      <c r="F352" s="9">
        <v>2918.94</v>
      </c>
      <c r="G352" s="9">
        <v>6806.42</v>
      </c>
      <c r="H352" s="9">
        <v>12624.9</v>
      </c>
      <c r="I352" s="9">
        <v>2235.5700000000002</v>
      </c>
      <c r="J352" s="9">
        <v>1167.19</v>
      </c>
      <c r="K352" s="9">
        <v>30368.86</v>
      </c>
      <c r="L352" s="9">
        <v>313</v>
      </c>
      <c r="M352" s="10" t="s">
        <v>80</v>
      </c>
      <c r="N352" s="10" t="s">
        <v>80</v>
      </c>
      <c r="O352" s="10" t="s">
        <v>80</v>
      </c>
      <c r="P352" s="9">
        <v>20.2</v>
      </c>
      <c r="Q352" s="10" t="s">
        <v>80</v>
      </c>
      <c r="R352" s="10" t="s">
        <v>80</v>
      </c>
      <c r="S352" s="10" t="s">
        <v>80</v>
      </c>
      <c r="T352" s="9">
        <v>333.2</v>
      </c>
      <c r="U352" s="9">
        <v>2231.02</v>
      </c>
      <c r="V352" s="9">
        <v>249.5</v>
      </c>
      <c r="W352" s="9">
        <v>933.62</v>
      </c>
      <c r="X352" s="9">
        <v>517.65</v>
      </c>
      <c r="Y352" s="9">
        <v>1593.8</v>
      </c>
      <c r="Z352" s="9">
        <v>2083.59</v>
      </c>
      <c r="AA352" s="9">
        <v>639.16</v>
      </c>
      <c r="AB352" s="9">
        <v>616.37</v>
      </c>
      <c r="AC352" s="9">
        <v>8864.7099999999991</v>
      </c>
      <c r="AD352" s="9">
        <v>158.19999999999999</v>
      </c>
      <c r="AE352" s="9">
        <v>16.62</v>
      </c>
      <c r="AF352" s="9">
        <v>22.89</v>
      </c>
      <c r="AG352" s="9">
        <v>8.5500000000000007</v>
      </c>
      <c r="AH352" s="9">
        <v>3.23</v>
      </c>
      <c r="AI352" s="9">
        <v>1.03</v>
      </c>
      <c r="AJ352" s="9">
        <v>3.38</v>
      </c>
      <c r="AK352" s="9">
        <v>4.9800000000000004</v>
      </c>
      <c r="AL352" s="9">
        <v>218.88</v>
      </c>
      <c r="AM352" s="9">
        <v>28.7</v>
      </c>
      <c r="AN352" s="9">
        <v>0.31</v>
      </c>
      <c r="AO352" s="9">
        <v>1.39</v>
      </c>
      <c r="AP352" s="9">
        <v>4.67</v>
      </c>
      <c r="AQ352" s="9">
        <v>30.16</v>
      </c>
      <c r="AR352" s="9">
        <v>59.08</v>
      </c>
      <c r="AS352" s="9">
        <v>61.44</v>
      </c>
      <c r="AT352" s="10" t="s">
        <v>80</v>
      </c>
      <c r="AU352" s="9">
        <v>185.75</v>
      </c>
      <c r="AV352" s="9">
        <v>1166.77</v>
      </c>
      <c r="AW352" s="9">
        <v>1044.8599999999999</v>
      </c>
      <c r="AX352" s="9">
        <v>1566.48</v>
      </c>
      <c r="AY352" s="9">
        <v>1306.8699999999999</v>
      </c>
      <c r="AZ352" s="9">
        <v>1971.11</v>
      </c>
      <c r="BA352" s="9">
        <v>11607.21</v>
      </c>
      <c r="BB352" s="9">
        <v>2238.54</v>
      </c>
      <c r="BC352" s="9">
        <v>1675.87</v>
      </c>
      <c r="BD352" s="11">
        <v>22577.71</v>
      </c>
    </row>
    <row r="353" spans="1:56" s="1" customFormat="1" ht="20.149999999999999" customHeight="1">
      <c r="A353" s="83"/>
      <c r="B353" s="8" t="s">
        <v>121</v>
      </c>
      <c r="C353" s="12">
        <v>504.61</v>
      </c>
      <c r="D353" s="12">
        <v>311.39</v>
      </c>
      <c r="E353" s="12">
        <v>1091.1099999999999</v>
      </c>
      <c r="F353" s="12">
        <v>1423.43</v>
      </c>
      <c r="G353" s="12">
        <v>3241.74</v>
      </c>
      <c r="H353" s="12">
        <v>4441.87</v>
      </c>
      <c r="I353" s="12">
        <v>249.57</v>
      </c>
      <c r="J353" s="12">
        <v>90.04</v>
      </c>
      <c r="K353" s="12">
        <v>11353.76</v>
      </c>
      <c r="L353" s="12">
        <v>68</v>
      </c>
      <c r="M353" s="13" t="s">
        <v>80</v>
      </c>
      <c r="N353" s="13" t="s">
        <v>80</v>
      </c>
      <c r="O353" s="12">
        <v>20.260000000000002</v>
      </c>
      <c r="P353" s="12">
        <v>18.39</v>
      </c>
      <c r="Q353" s="12">
        <v>94.8</v>
      </c>
      <c r="R353" s="12">
        <v>22.9</v>
      </c>
      <c r="S353" s="12">
        <v>27.5</v>
      </c>
      <c r="T353" s="12">
        <v>251.85</v>
      </c>
      <c r="U353" s="12">
        <v>135.94999999999999</v>
      </c>
      <c r="V353" s="12">
        <v>24.17</v>
      </c>
      <c r="W353" s="12">
        <v>329.66</v>
      </c>
      <c r="X353" s="12">
        <v>315.51</v>
      </c>
      <c r="Y353" s="12">
        <v>114.79</v>
      </c>
      <c r="Z353" s="12">
        <v>488.82</v>
      </c>
      <c r="AA353" s="12">
        <v>255.73</v>
      </c>
      <c r="AB353" s="12">
        <v>2228.96</v>
      </c>
      <c r="AC353" s="12">
        <v>3893.59</v>
      </c>
      <c r="AD353" s="12">
        <v>178.77</v>
      </c>
      <c r="AE353" s="12">
        <v>10.59</v>
      </c>
      <c r="AF353" s="12">
        <v>110.52</v>
      </c>
      <c r="AG353" s="12">
        <v>104.85</v>
      </c>
      <c r="AH353" s="12">
        <v>29.9</v>
      </c>
      <c r="AI353" s="12">
        <v>0.34</v>
      </c>
      <c r="AJ353" s="12">
        <v>1.58</v>
      </c>
      <c r="AK353" s="12">
        <v>6.01</v>
      </c>
      <c r="AL353" s="12">
        <v>442.56</v>
      </c>
      <c r="AM353" s="12">
        <v>105.26</v>
      </c>
      <c r="AN353" s="12">
        <v>17.98</v>
      </c>
      <c r="AO353" s="12">
        <v>83.51</v>
      </c>
      <c r="AP353" s="12">
        <v>39.270000000000003</v>
      </c>
      <c r="AQ353" s="12">
        <v>11.58</v>
      </c>
      <c r="AR353" s="12">
        <v>131.74</v>
      </c>
      <c r="AS353" s="12">
        <v>44.38</v>
      </c>
      <c r="AT353" s="13" t="s">
        <v>80</v>
      </c>
      <c r="AU353" s="12">
        <v>433.72</v>
      </c>
      <c r="AV353" s="12">
        <v>167.56</v>
      </c>
      <c r="AW353" s="12">
        <v>102.22</v>
      </c>
      <c r="AX353" s="12">
        <v>285.16000000000003</v>
      </c>
      <c r="AY353" s="12">
        <v>427.87</v>
      </c>
      <c r="AZ353" s="12">
        <v>711.5</v>
      </c>
      <c r="BA353" s="12">
        <v>3182.02</v>
      </c>
      <c r="BB353" s="12">
        <v>583.61</v>
      </c>
      <c r="BC353" s="12">
        <v>1492.74</v>
      </c>
      <c r="BD353" s="14">
        <v>6952.68</v>
      </c>
    </row>
    <row r="354" spans="1:56" s="1" customFormat="1" ht="20.149999999999999" customHeight="1">
      <c r="A354" s="83"/>
      <c r="B354" s="8" t="s">
        <v>122</v>
      </c>
      <c r="C354" s="9">
        <v>10128.712100000001</v>
      </c>
      <c r="D354" s="9">
        <v>4559.4840999999997</v>
      </c>
      <c r="E354" s="9">
        <v>12375.263499999999</v>
      </c>
      <c r="F354" s="9">
        <v>16851.525699999998</v>
      </c>
      <c r="G354" s="9">
        <v>26992.127499999999</v>
      </c>
      <c r="H354" s="9">
        <v>9737.2324000000008</v>
      </c>
      <c r="I354" s="9">
        <v>30017.957999999999</v>
      </c>
      <c r="J354" s="9">
        <v>1057.2298000000001</v>
      </c>
      <c r="K354" s="9">
        <v>111719.5331</v>
      </c>
      <c r="L354" s="9">
        <v>1800.2203</v>
      </c>
      <c r="M354" s="9">
        <v>509.71159999999998</v>
      </c>
      <c r="N354" s="9">
        <v>2617.3519000000001</v>
      </c>
      <c r="O354" s="9">
        <v>2070.9665</v>
      </c>
      <c r="P354" s="9">
        <v>3142.2662999999998</v>
      </c>
      <c r="Q354" s="9">
        <v>6781.03</v>
      </c>
      <c r="R354" s="9">
        <v>2768.0428999999999</v>
      </c>
      <c r="S354" s="9">
        <v>11969.3874</v>
      </c>
      <c r="T354" s="9">
        <v>31658.976900000001</v>
      </c>
      <c r="U354" s="9">
        <v>15777.99</v>
      </c>
      <c r="V354" s="9">
        <v>3510.8519999999999</v>
      </c>
      <c r="W354" s="9">
        <v>2936.482</v>
      </c>
      <c r="X354" s="9">
        <v>4005.6680000000001</v>
      </c>
      <c r="Y354" s="9">
        <v>6423.9669999999996</v>
      </c>
      <c r="Z354" s="9">
        <v>4841.5990000000002</v>
      </c>
      <c r="AA354" s="9">
        <v>6288.5309999999999</v>
      </c>
      <c r="AB354" s="9">
        <v>5053.3770000000004</v>
      </c>
      <c r="AC354" s="9">
        <v>48838.466</v>
      </c>
      <c r="AD354" s="9">
        <v>2263.7766000000001</v>
      </c>
      <c r="AE354" s="9">
        <v>206.6037</v>
      </c>
      <c r="AF354" s="9">
        <v>1547.6661999999999</v>
      </c>
      <c r="AG354" s="9">
        <v>730.22429999999997</v>
      </c>
      <c r="AH354" s="9">
        <v>626.1884</v>
      </c>
      <c r="AI354" s="9">
        <v>1468.0888</v>
      </c>
      <c r="AJ354" s="9">
        <v>375.29860000000002</v>
      </c>
      <c r="AK354" s="9">
        <v>1126.8807999999999</v>
      </c>
      <c r="AL354" s="9">
        <v>8344.7273999999998</v>
      </c>
      <c r="AM354" s="9">
        <v>235.8638</v>
      </c>
      <c r="AN354" s="9">
        <v>570.18290000000002</v>
      </c>
      <c r="AO354" s="9">
        <v>1736.8278</v>
      </c>
      <c r="AP354" s="9">
        <v>565.31629999999996</v>
      </c>
      <c r="AQ354" s="9">
        <v>1989.88</v>
      </c>
      <c r="AR354" s="9">
        <v>5991.7218000000003</v>
      </c>
      <c r="AS354" s="9">
        <v>1892.7135000000001</v>
      </c>
      <c r="AT354" s="9">
        <v>2355.1641</v>
      </c>
      <c r="AU354" s="9">
        <v>15337.6702</v>
      </c>
      <c r="AV354" s="9">
        <v>2675.8755000000001</v>
      </c>
      <c r="AW354" s="9">
        <v>2298.9488000000001</v>
      </c>
      <c r="AX354" s="9">
        <v>11397.151099999999</v>
      </c>
      <c r="AY354" s="9">
        <v>7833.7173000000003</v>
      </c>
      <c r="AZ354" s="9">
        <v>12751.5352</v>
      </c>
      <c r="BA354" s="9">
        <v>35209.349399999999</v>
      </c>
      <c r="BB354" s="9">
        <v>12701.4432</v>
      </c>
      <c r="BC354" s="9">
        <v>13341.906499999999</v>
      </c>
      <c r="BD354" s="11">
        <v>98209.926999999996</v>
      </c>
    </row>
    <row r="355" spans="1:56" s="1" customFormat="1" ht="14.5" customHeight="1">
      <c r="A355" s="83"/>
      <c r="B355" s="15" t="s">
        <v>123</v>
      </c>
      <c r="C355" s="16">
        <v>145901.8321</v>
      </c>
      <c r="D355" s="16">
        <v>53434.194100000001</v>
      </c>
      <c r="E355" s="16">
        <v>187444.4235</v>
      </c>
      <c r="F355" s="16">
        <v>184329.04569999999</v>
      </c>
      <c r="G355" s="16">
        <v>342692.04749999999</v>
      </c>
      <c r="H355" s="16">
        <v>537000.92240000004</v>
      </c>
      <c r="I355" s="16">
        <v>233462.86799999999</v>
      </c>
      <c r="J355" s="16">
        <v>462990.32980000001</v>
      </c>
      <c r="K355" s="16">
        <v>2147255.6631</v>
      </c>
      <c r="L355" s="16">
        <v>87506.180300000007</v>
      </c>
      <c r="M355" s="16">
        <v>9974.1615999999995</v>
      </c>
      <c r="N355" s="16">
        <v>44831.791899999997</v>
      </c>
      <c r="O355" s="16">
        <v>37995.896500000003</v>
      </c>
      <c r="P355" s="16">
        <v>86939.046300000002</v>
      </c>
      <c r="Q355" s="16">
        <v>106472.55</v>
      </c>
      <c r="R355" s="16">
        <v>65122.192900000002</v>
      </c>
      <c r="S355" s="16">
        <v>91219.277400000006</v>
      </c>
      <c r="T355" s="16">
        <v>530061.0969</v>
      </c>
      <c r="U355" s="16">
        <v>202150.65</v>
      </c>
      <c r="V355" s="16">
        <v>34454.462</v>
      </c>
      <c r="W355" s="16">
        <v>63914.052000000003</v>
      </c>
      <c r="X355" s="16">
        <v>47204.898000000001</v>
      </c>
      <c r="Y355" s="16">
        <v>76902.967000000004</v>
      </c>
      <c r="Z355" s="16">
        <v>115515.36900000001</v>
      </c>
      <c r="AA355" s="16">
        <v>65978.691000000006</v>
      </c>
      <c r="AB355" s="16">
        <v>190521.397</v>
      </c>
      <c r="AC355" s="16">
        <v>796642.48600000003</v>
      </c>
      <c r="AD355" s="16">
        <v>65748.306599999996</v>
      </c>
      <c r="AE355" s="16">
        <v>17862.903699999999</v>
      </c>
      <c r="AF355" s="16">
        <v>38987.326200000003</v>
      </c>
      <c r="AG355" s="16">
        <v>24648.8043</v>
      </c>
      <c r="AH355" s="16">
        <v>52324.238400000002</v>
      </c>
      <c r="AI355" s="16">
        <v>55435.188800000004</v>
      </c>
      <c r="AJ355" s="16">
        <v>29939.478599999999</v>
      </c>
      <c r="AK355" s="16">
        <v>53930.660799999998</v>
      </c>
      <c r="AL355" s="16">
        <v>338876.90740000003</v>
      </c>
      <c r="AM355" s="16">
        <v>17576.443800000001</v>
      </c>
      <c r="AN355" s="16">
        <v>14303.5929</v>
      </c>
      <c r="AO355" s="16">
        <v>46271.837800000001</v>
      </c>
      <c r="AP355" s="16">
        <v>27953.076300000001</v>
      </c>
      <c r="AQ355" s="16">
        <v>132632.9</v>
      </c>
      <c r="AR355" s="16">
        <v>84509.0818</v>
      </c>
      <c r="AS355" s="16">
        <v>45425.873500000002</v>
      </c>
      <c r="AT355" s="16">
        <v>17106.864099999999</v>
      </c>
      <c r="AU355" s="16">
        <v>385779.67019999999</v>
      </c>
      <c r="AV355" s="16">
        <v>80631.675499999998</v>
      </c>
      <c r="AW355" s="16">
        <v>46434.938800000004</v>
      </c>
      <c r="AX355" s="16">
        <v>152411.0111</v>
      </c>
      <c r="AY355" s="16">
        <v>126306.7273</v>
      </c>
      <c r="AZ355" s="16">
        <v>229939.3352</v>
      </c>
      <c r="BA355" s="16">
        <v>685607.80940000003</v>
      </c>
      <c r="BB355" s="16">
        <v>232430.8132</v>
      </c>
      <c r="BC355" s="16">
        <v>385788.68650000001</v>
      </c>
      <c r="BD355" s="17">
        <v>1939550.997</v>
      </c>
    </row>
    <row r="356" spans="1:56" s="1" customFormat="1" ht="20.149999999999999" customHeight="1">
      <c r="A356" s="83"/>
      <c r="B356" s="8" t="s">
        <v>124</v>
      </c>
      <c r="C356" s="9">
        <v>4.09</v>
      </c>
      <c r="D356" s="9">
        <v>4.0599999999999996</v>
      </c>
      <c r="E356" s="9">
        <v>23.3</v>
      </c>
      <c r="F356" s="9">
        <v>24.36</v>
      </c>
      <c r="G356" s="9">
        <v>49.15</v>
      </c>
      <c r="H356" s="9">
        <v>45.65</v>
      </c>
      <c r="I356" s="10" t="s">
        <v>80</v>
      </c>
      <c r="J356" s="10" t="s">
        <v>80</v>
      </c>
      <c r="K356" s="9">
        <v>150.61000000000001</v>
      </c>
      <c r="L356" s="10" t="s">
        <v>80</v>
      </c>
      <c r="M356" s="10" t="s">
        <v>80</v>
      </c>
      <c r="N356" s="10" t="s">
        <v>80</v>
      </c>
      <c r="O356" s="10" t="s">
        <v>80</v>
      </c>
      <c r="P356" s="10" t="s">
        <v>80</v>
      </c>
      <c r="Q356" s="10" t="s">
        <v>80</v>
      </c>
      <c r="R356" s="10" t="s">
        <v>80</v>
      </c>
      <c r="S356" s="10" t="s">
        <v>80</v>
      </c>
      <c r="T356" s="10" t="s">
        <v>80</v>
      </c>
      <c r="U356" s="10" t="s">
        <v>80</v>
      </c>
      <c r="V356" s="10" t="s">
        <v>80</v>
      </c>
      <c r="W356" s="9">
        <v>7.67</v>
      </c>
      <c r="X356" s="10" t="s">
        <v>80</v>
      </c>
      <c r="Y356" s="9">
        <v>16.93</v>
      </c>
      <c r="Z356" s="9">
        <v>4.9800000000000004</v>
      </c>
      <c r="AA356" s="10" t="s">
        <v>80</v>
      </c>
      <c r="AB356" s="10" t="s">
        <v>80</v>
      </c>
      <c r="AC356" s="9">
        <v>29.58</v>
      </c>
      <c r="AD356" s="9">
        <v>9.14</v>
      </c>
      <c r="AE356" s="9">
        <v>7.87</v>
      </c>
      <c r="AF356" s="9">
        <v>23.79</v>
      </c>
      <c r="AG356" s="9">
        <v>23.78</v>
      </c>
      <c r="AH356" s="9">
        <v>26.81</v>
      </c>
      <c r="AI356" s="9">
        <v>51.17</v>
      </c>
      <c r="AJ356" s="10" t="s">
        <v>80</v>
      </c>
      <c r="AK356" s="10" t="s">
        <v>80</v>
      </c>
      <c r="AL356" s="9">
        <v>142.56</v>
      </c>
      <c r="AM356" s="9">
        <v>3.42</v>
      </c>
      <c r="AN356" s="9">
        <v>3.41</v>
      </c>
      <c r="AO356" s="9">
        <v>13.72</v>
      </c>
      <c r="AP356" s="9">
        <v>20.57</v>
      </c>
      <c r="AQ356" s="9">
        <v>41.8</v>
      </c>
      <c r="AR356" s="9">
        <v>42.27</v>
      </c>
      <c r="AS356" s="10" t="s">
        <v>80</v>
      </c>
      <c r="AT356" s="10" t="s">
        <v>80</v>
      </c>
      <c r="AU356" s="9">
        <v>125.19</v>
      </c>
      <c r="AV356" s="9">
        <v>7.88</v>
      </c>
      <c r="AW356" s="9">
        <v>7.72</v>
      </c>
      <c r="AX356" s="9">
        <v>32.15</v>
      </c>
      <c r="AY356" s="9">
        <v>9.3800000000000008</v>
      </c>
      <c r="AZ356" s="9">
        <v>1.07</v>
      </c>
      <c r="BA356" s="9">
        <v>3.94</v>
      </c>
      <c r="BB356" s="9">
        <v>0.04</v>
      </c>
      <c r="BC356" s="10" t="s">
        <v>80</v>
      </c>
      <c r="BD356" s="11">
        <v>62.18</v>
      </c>
    </row>
    <row r="357" spans="1:56" s="1" customFormat="1" ht="20.149999999999999" customHeight="1">
      <c r="A357" s="83"/>
      <c r="B357" s="8" t="s">
        <v>125</v>
      </c>
      <c r="C357" s="12">
        <v>65.33</v>
      </c>
      <c r="D357" s="12">
        <v>23.947199999999999</v>
      </c>
      <c r="E357" s="12">
        <v>196.58609999999999</v>
      </c>
      <c r="F357" s="12">
        <v>192.01609999999999</v>
      </c>
      <c r="G357" s="12">
        <v>1045.557</v>
      </c>
      <c r="H357" s="12">
        <v>557.60580000000004</v>
      </c>
      <c r="I357" s="12">
        <v>2.5668000000000002</v>
      </c>
      <c r="J357" s="13" t="s">
        <v>80</v>
      </c>
      <c r="K357" s="12">
        <v>2083.6089999999999</v>
      </c>
      <c r="L357" s="12">
        <v>71.254999999999995</v>
      </c>
      <c r="M357" s="13" t="s">
        <v>80</v>
      </c>
      <c r="N357" s="12">
        <v>60.954599999999999</v>
      </c>
      <c r="O357" s="13" t="s">
        <v>80</v>
      </c>
      <c r="P357" s="13" t="s">
        <v>80</v>
      </c>
      <c r="Q357" s="13" t="s">
        <v>80</v>
      </c>
      <c r="R357" s="13" t="s">
        <v>80</v>
      </c>
      <c r="S357" s="13" t="s">
        <v>80</v>
      </c>
      <c r="T357" s="12">
        <v>132.20959999999999</v>
      </c>
      <c r="U357" s="13" t="s">
        <v>80</v>
      </c>
      <c r="V357" s="12">
        <v>13.8842</v>
      </c>
      <c r="W357" s="12">
        <v>33.283299999999997</v>
      </c>
      <c r="X357" s="12">
        <v>34.274799999999999</v>
      </c>
      <c r="Y357" s="12">
        <v>47.154299999999999</v>
      </c>
      <c r="Z357" s="12">
        <v>59.295499999999997</v>
      </c>
      <c r="AA357" s="12">
        <v>24.591999999999999</v>
      </c>
      <c r="AB357" s="12">
        <v>96.128600000000006</v>
      </c>
      <c r="AC357" s="12">
        <v>308.61270000000002</v>
      </c>
      <c r="AD357" s="12">
        <v>226.43600000000001</v>
      </c>
      <c r="AE357" s="12">
        <v>10.886900000000001</v>
      </c>
      <c r="AF357" s="12">
        <v>101.67449999999999</v>
      </c>
      <c r="AG357" s="12">
        <v>94.709400000000002</v>
      </c>
      <c r="AH357" s="12">
        <v>16.588999999999999</v>
      </c>
      <c r="AI357" s="13" t="s">
        <v>80</v>
      </c>
      <c r="AJ357" s="13" t="s">
        <v>80</v>
      </c>
      <c r="AK357" s="13" t="s">
        <v>80</v>
      </c>
      <c r="AL357" s="12">
        <v>450.29579999999999</v>
      </c>
      <c r="AM357" s="12">
        <v>69.640100000000004</v>
      </c>
      <c r="AN357" s="12">
        <v>0.69869999999999999</v>
      </c>
      <c r="AO357" s="12">
        <v>67.905900000000003</v>
      </c>
      <c r="AP357" s="12">
        <v>90.534899999999993</v>
      </c>
      <c r="AQ357" s="12">
        <v>982.84640000000002</v>
      </c>
      <c r="AR357" s="12">
        <v>85.230099999999993</v>
      </c>
      <c r="AS357" s="13" t="s">
        <v>80</v>
      </c>
      <c r="AT357" s="12">
        <v>0.38829999999999998</v>
      </c>
      <c r="AU357" s="12">
        <v>1297.2444</v>
      </c>
      <c r="AV357" s="12">
        <v>172.97569999999999</v>
      </c>
      <c r="AW357" s="12">
        <v>138.2029</v>
      </c>
      <c r="AX357" s="12">
        <v>813.82550000000003</v>
      </c>
      <c r="AY357" s="12">
        <v>180.42850000000001</v>
      </c>
      <c r="AZ357" s="12">
        <v>131.56800000000001</v>
      </c>
      <c r="BA357" s="12">
        <v>305.3879</v>
      </c>
      <c r="BB357" s="12">
        <v>248.00489999999999</v>
      </c>
      <c r="BC357" s="12">
        <v>6.0815999999999999</v>
      </c>
      <c r="BD357" s="14">
        <v>1996.4749999999999</v>
      </c>
    </row>
    <row r="358" spans="1:56" s="1" customFormat="1" ht="20.149999999999999" customHeight="1">
      <c r="A358" s="83"/>
      <c r="B358" s="8" t="s">
        <v>126</v>
      </c>
      <c r="C358" s="9">
        <v>50.4</v>
      </c>
      <c r="D358" s="9">
        <v>120.9671</v>
      </c>
      <c r="E358" s="9">
        <v>397.0009</v>
      </c>
      <c r="F358" s="9">
        <v>456.97919999999999</v>
      </c>
      <c r="G358" s="9">
        <v>53.375999999999998</v>
      </c>
      <c r="H358" s="9">
        <v>0.15</v>
      </c>
      <c r="I358" s="10" t="s">
        <v>80</v>
      </c>
      <c r="J358" s="10" t="s">
        <v>80</v>
      </c>
      <c r="K358" s="9">
        <v>1078.8732</v>
      </c>
      <c r="L358" s="9">
        <v>249</v>
      </c>
      <c r="M358" s="10" t="s">
        <v>80</v>
      </c>
      <c r="N358" s="9">
        <v>300</v>
      </c>
      <c r="O358" s="9">
        <v>151.0138</v>
      </c>
      <c r="P358" s="9">
        <v>178.52680000000001</v>
      </c>
      <c r="Q358" s="10" t="s">
        <v>80</v>
      </c>
      <c r="R358" s="10" t="s">
        <v>80</v>
      </c>
      <c r="S358" s="9">
        <v>455</v>
      </c>
      <c r="T358" s="9">
        <v>1333.5406</v>
      </c>
      <c r="U358" s="9">
        <v>423.28530000000001</v>
      </c>
      <c r="V358" s="9">
        <v>34.646500000000003</v>
      </c>
      <c r="W358" s="9">
        <v>163.19839999999999</v>
      </c>
      <c r="X358" s="9">
        <v>94.676400000000001</v>
      </c>
      <c r="Y358" s="9">
        <v>45.975000000000001</v>
      </c>
      <c r="Z358" s="9">
        <v>26.092099999999999</v>
      </c>
      <c r="AA358" s="9">
        <v>0.1552</v>
      </c>
      <c r="AB358" s="9">
        <v>93.032200000000003</v>
      </c>
      <c r="AC358" s="9">
        <v>881.06110000000001</v>
      </c>
      <c r="AD358" s="9">
        <v>48.5</v>
      </c>
      <c r="AE358" s="9">
        <v>27.2395</v>
      </c>
      <c r="AF358" s="9">
        <v>8.6E-3</v>
      </c>
      <c r="AG358" s="10" t="s">
        <v>80</v>
      </c>
      <c r="AH358" s="10" t="s">
        <v>80</v>
      </c>
      <c r="AI358" s="10" t="s">
        <v>80</v>
      </c>
      <c r="AJ358" s="10" t="s">
        <v>80</v>
      </c>
      <c r="AK358" s="10" t="s">
        <v>80</v>
      </c>
      <c r="AL358" s="9">
        <v>75.748099999999994</v>
      </c>
      <c r="AM358" s="9">
        <v>5.3090999999999999</v>
      </c>
      <c r="AN358" s="9">
        <v>78.697800000000001</v>
      </c>
      <c r="AO358" s="9">
        <v>31.450399999999998</v>
      </c>
      <c r="AP358" s="10" t="s">
        <v>80</v>
      </c>
      <c r="AQ358" s="10" t="s">
        <v>80</v>
      </c>
      <c r="AR358" s="10" t="s">
        <v>80</v>
      </c>
      <c r="AS358" s="10" t="s">
        <v>80</v>
      </c>
      <c r="AT358" s="9">
        <v>455</v>
      </c>
      <c r="AU358" s="9">
        <v>570.45730000000003</v>
      </c>
      <c r="AV358" s="9">
        <v>1149.9498000000001</v>
      </c>
      <c r="AW358" s="9">
        <v>1149.9498000000001</v>
      </c>
      <c r="AX358" s="9">
        <v>351.64569999999998</v>
      </c>
      <c r="AY358" s="9">
        <v>108.7068</v>
      </c>
      <c r="AZ358" s="9">
        <v>64.521799999999999</v>
      </c>
      <c r="BA358" s="9">
        <v>139.83699999999999</v>
      </c>
      <c r="BB358" s="9">
        <v>24.795200000000001</v>
      </c>
      <c r="BC358" s="10" t="s">
        <v>80</v>
      </c>
      <c r="BD358" s="11">
        <v>2989.4061000000002</v>
      </c>
    </row>
    <row r="359" spans="1:56" s="1" customFormat="1" ht="20.149999999999999" customHeight="1">
      <c r="A359" s="83"/>
      <c r="B359" s="8" t="s">
        <v>127</v>
      </c>
      <c r="C359" s="12">
        <v>362.625</v>
      </c>
      <c r="D359" s="12">
        <v>127.0051</v>
      </c>
      <c r="E359" s="12">
        <v>872.15549999999996</v>
      </c>
      <c r="F359" s="12">
        <v>387.32049999999998</v>
      </c>
      <c r="G359" s="12">
        <v>340.53050000000002</v>
      </c>
      <c r="H359" s="12">
        <v>103.77630000000001</v>
      </c>
      <c r="I359" s="12">
        <v>2.5000000000000001E-3</v>
      </c>
      <c r="J359" s="12">
        <v>0.17949999999999999</v>
      </c>
      <c r="K359" s="12">
        <v>2193.5949000000001</v>
      </c>
      <c r="L359" s="12">
        <v>970.505</v>
      </c>
      <c r="M359" s="13" t="s">
        <v>80</v>
      </c>
      <c r="N359" s="13" t="s">
        <v>80</v>
      </c>
      <c r="O359" s="13" t="s">
        <v>80</v>
      </c>
      <c r="P359" s="13" t="s">
        <v>80</v>
      </c>
      <c r="Q359" s="13" t="s">
        <v>80</v>
      </c>
      <c r="R359" s="13" t="s">
        <v>80</v>
      </c>
      <c r="S359" s="13" t="s">
        <v>80</v>
      </c>
      <c r="T359" s="12">
        <v>970.505</v>
      </c>
      <c r="U359" s="12">
        <v>1252.2022999999999</v>
      </c>
      <c r="V359" s="12">
        <v>104.7899</v>
      </c>
      <c r="W359" s="12">
        <v>149.5462</v>
      </c>
      <c r="X359" s="12">
        <v>177.51410000000001</v>
      </c>
      <c r="Y359" s="12">
        <v>76.172700000000006</v>
      </c>
      <c r="Z359" s="12">
        <v>17.495799999999999</v>
      </c>
      <c r="AA359" s="12">
        <v>1.1006</v>
      </c>
      <c r="AB359" s="12">
        <v>4.24E-2</v>
      </c>
      <c r="AC359" s="12">
        <v>1778.864</v>
      </c>
      <c r="AD359" s="12">
        <v>47.444400000000002</v>
      </c>
      <c r="AE359" s="12">
        <v>50.534700000000001</v>
      </c>
      <c r="AF359" s="12">
        <v>393.98399999999998</v>
      </c>
      <c r="AG359" s="12">
        <v>313.7903</v>
      </c>
      <c r="AH359" s="12">
        <v>9.82</v>
      </c>
      <c r="AI359" s="12">
        <v>34.467100000000002</v>
      </c>
      <c r="AJ359" s="12">
        <v>22.4711</v>
      </c>
      <c r="AK359" s="12">
        <v>19.8765</v>
      </c>
      <c r="AL359" s="12">
        <v>892.38810000000001</v>
      </c>
      <c r="AM359" s="12">
        <v>101.0284</v>
      </c>
      <c r="AN359" s="12">
        <v>1.4931000000000001</v>
      </c>
      <c r="AO359" s="12">
        <v>0.71789999999999998</v>
      </c>
      <c r="AP359" s="13" t="s">
        <v>80</v>
      </c>
      <c r="AQ359" s="13" t="s">
        <v>80</v>
      </c>
      <c r="AR359" s="12">
        <v>5.5351999999999997</v>
      </c>
      <c r="AS359" s="13" t="s">
        <v>80</v>
      </c>
      <c r="AT359" s="12">
        <v>8.9099999999999999E-2</v>
      </c>
      <c r="AU359" s="12">
        <v>108.86369999999999</v>
      </c>
      <c r="AV359" s="12">
        <v>332.87450000000001</v>
      </c>
      <c r="AW359" s="12">
        <v>677.71990000000005</v>
      </c>
      <c r="AX359" s="12">
        <v>740.77020000000005</v>
      </c>
      <c r="AY359" s="12">
        <v>439.18009999999998</v>
      </c>
      <c r="AZ359" s="12">
        <v>28.297699999999999</v>
      </c>
      <c r="BA359" s="12">
        <v>311.83539999999999</v>
      </c>
      <c r="BB359" s="13" t="s">
        <v>80</v>
      </c>
      <c r="BC359" s="13" t="s">
        <v>80</v>
      </c>
      <c r="BD359" s="14">
        <v>2530.6777999999999</v>
      </c>
    </row>
    <row r="360" spans="1:56" s="1" customFormat="1" ht="20.149999999999999" customHeight="1">
      <c r="A360" s="83"/>
      <c r="B360" s="8" t="s">
        <v>128</v>
      </c>
      <c r="C360" s="9">
        <v>3504</v>
      </c>
      <c r="D360" s="9">
        <v>601</v>
      </c>
      <c r="E360" s="9">
        <v>1023</v>
      </c>
      <c r="F360" s="9">
        <v>293</v>
      </c>
      <c r="G360" s="9">
        <v>2090</v>
      </c>
      <c r="H360" s="9">
        <v>5512</v>
      </c>
      <c r="I360" s="9">
        <v>16</v>
      </c>
      <c r="J360" s="10" t="s">
        <v>80</v>
      </c>
      <c r="K360" s="9">
        <v>13039</v>
      </c>
      <c r="L360" s="9">
        <v>9961</v>
      </c>
      <c r="M360" s="10" t="s">
        <v>80</v>
      </c>
      <c r="N360" s="9">
        <v>166</v>
      </c>
      <c r="O360" s="10" t="s">
        <v>80</v>
      </c>
      <c r="P360" s="9">
        <v>1325</v>
      </c>
      <c r="Q360" s="10" t="s">
        <v>80</v>
      </c>
      <c r="R360" s="10" t="s">
        <v>80</v>
      </c>
      <c r="S360" s="10" t="s">
        <v>80</v>
      </c>
      <c r="T360" s="9">
        <v>11452</v>
      </c>
      <c r="U360" s="9">
        <v>12746</v>
      </c>
      <c r="V360" s="9">
        <v>797</v>
      </c>
      <c r="W360" s="9">
        <v>427</v>
      </c>
      <c r="X360" s="9">
        <v>65</v>
      </c>
      <c r="Y360" s="9">
        <v>639</v>
      </c>
      <c r="Z360" s="9">
        <v>1178</v>
      </c>
      <c r="AA360" s="9">
        <v>80</v>
      </c>
      <c r="AB360" s="9">
        <v>20</v>
      </c>
      <c r="AC360" s="9">
        <v>15952</v>
      </c>
      <c r="AD360" s="9">
        <v>132</v>
      </c>
      <c r="AE360" s="9">
        <v>391</v>
      </c>
      <c r="AF360" s="9">
        <v>497</v>
      </c>
      <c r="AG360" s="9">
        <v>868</v>
      </c>
      <c r="AH360" s="9">
        <v>35</v>
      </c>
      <c r="AI360" s="10" t="s">
        <v>80</v>
      </c>
      <c r="AJ360" s="10" t="s">
        <v>80</v>
      </c>
      <c r="AK360" s="10" t="s">
        <v>80</v>
      </c>
      <c r="AL360" s="9">
        <v>1923</v>
      </c>
      <c r="AM360" s="9">
        <v>238</v>
      </c>
      <c r="AN360" s="10" t="s">
        <v>80</v>
      </c>
      <c r="AO360" s="9">
        <v>166</v>
      </c>
      <c r="AP360" s="10" t="s">
        <v>80</v>
      </c>
      <c r="AQ360" s="9">
        <v>1325</v>
      </c>
      <c r="AR360" s="9">
        <v>1166</v>
      </c>
      <c r="AS360" s="10" t="s">
        <v>80</v>
      </c>
      <c r="AT360" s="10" t="s">
        <v>80</v>
      </c>
      <c r="AU360" s="9">
        <v>2895</v>
      </c>
      <c r="AV360" s="9">
        <v>2593</v>
      </c>
      <c r="AW360" s="9">
        <v>1509</v>
      </c>
      <c r="AX360" s="9">
        <v>2410</v>
      </c>
      <c r="AY360" s="9">
        <v>2461</v>
      </c>
      <c r="AZ360" s="9">
        <v>1446</v>
      </c>
      <c r="BA360" s="9">
        <v>1669</v>
      </c>
      <c r="BB360" s="9">
        <v>258</v>
      </c>
      <c r="BC360" s="10" t="s">
        <v>80</v>
      </c>
      <c r="BD360" s="11">
        <v>12346</v>
      </c>
    </row>
    <row r="361" spans="1:56" s="1" customFormat="1" ht="20.149999999999999" customHeight="1">
      <c r="A361" s="83"/>
      <c r="B361" s="8" t="s">
        <v>129</v>
      </c>
      <c r="C361" s="12">
        <v>155.24</v>
      </c>
      <c r="D361" s="12">
        <v>45.51</v>
      </c>
      <c r="E361" s="12">
        <v>115.66</v>
      </c>
      <c r="F361" s="12">
        <v>145.11000000000001</v>
      </c>
      <c r="G361" s="12">
        <v>201.67</v>
      </c>
      <c r="H361" s="12">
        <v>554.54999999999995</v>
      </c>
      <c r="I361" s="12">
        <v>26.33</v>
      </c>
      <c r="J361" s="13" t="s">
        <v>80</v>
      </c>
      <c r="K361" s="12">
        <v>1244.07</v>
      </c>
      <c r="L361" s="13" t="s">
        <v>80</v>
      </c>
      <c r="M361" s="13" t="s">
        <v>80</v>
      </c>
      <c r="N361" s="13" t="s">
        <v>80</v>
      </c>
      <c r="O361" s="13" t="s">
        <v>80</v>
      </c>
      <c r="P361" s="13" t="s">
        <v>80</v>
      </c>
      <c r="Q361" s="13" t="s">
        <v>80</v>
      </c>
      <c r="R361" s="13" t="s">
        <v>80</v>
      </c>
      <c r="S361" s="13" t="s">
        <v>80</v>
      </c>
      <c r="T361" s="13" t="s">
        <v>80</v>
      </c>
      <c r="U361" s="12">
        <v>59.79</v>
      </c>
      <c r="V361" s="12">
        <v>9.39</v>
      </c>
      <c r="W361" s="12">
        <v>112.76</v>
      </c>
      <c r="X361" s="12">
        <v>29.9</v>
      </c>
      <c r="Y361" s="12">
        <v>42.3</v>
      </c>
      <c r="Z361" s="12">
        <v>115.48</v>
      </c>
      <c r="AA361" s="12">
        <v>5.39</v>
      </c>
      <c r="AB361" s="12">
        <v>15.12</v>
      </c>
      <c r="AC361" s="12">
        <v>390.13</v>
      </c>
      <c r="AD361" s="12">
        <v>129.27000000000001</v>
      </c>
      <c r="AE361" s="12">
        <v>18.89</v>
      </c>
      <c r="AF361" s="12">
        <v>44.44</v>
      </c>
      <c r="AG361" s="12">
        <v>71.61</v>
      </c>
      <c r="AH361" s="12">
        <v>12.6</v>
      </c>
      <c r="AI361" s="12">
        <v>81.86</v>
      </c>
      <c r="AJ361" s="13" t="s">
        <v>80</v>
      </c>
      <c r="AK361" s="12">
        <v>14.56</v>
      </c>
      <c r="AL361" s="12">
        <v>373.23</v>
      </c>
      <c r="AM361" s="12">
        <v>24.71</v>
      </c>
      <c r="AN361" s="12">
        <v>1.75</v>
      </c>
      <c r="AO361" s="12">
        <v>13.05</v>
      </c>
      <c r="AP361" s="12">
        <v>23.53</v>
      </c>
      <c r="AQ361" s="12">
        <v>53.54</v>
      </c>
      <c r="AR361" s="12">
        <v>129.18</v>
      </c>
      <c r="AS361" s="12">
        <v>3.15</v>
      </c>
      <c r="AT361" s="13" t="s">
        <v>80</v>
      </c>
      <c r="AU361" s="12">
        <v>248.91</v>
      </c>
      <c r="AV361" s="12">
        <v>45.69</v>
      </c>
      <c r="AW361" s="12">
        <v>4.6100000000000003</v>
      </c>
      <c r="AX361" s="12">
        <v>79.62</v>
      </c>
      <c r="AY361" s="12">
        <v>16.78</v>
      </c>
      <c r="AZ361" s="12">
        <v>121.36</v>
      </c>
      <c r="BA361" s="12">
        <v>568.04</v>
      </c>
      <c r="BB361" s="12">
        <v>46.16</v>
      </c>
      <c r="BC361" s="12">
        <v>21.91</v>
      </c>
      <c r="BD361" s="14">
        <v>904.17</v>
      </c>
    </row>
    <row r="362" spans="1:56" s="1" customFormat="1" ht="20.149999999999999" customHeight="1">
      <c r="A362" s="83"/>
      <c r="B362" s="8" t="s">
        <v>130</v>
      </c>
      <c r="C362" s="9">
        <v>13.7</v>
      </c>
      <c r="D362" s="9">
        <v>7.2</v>
      </c>
      <c r="E362" s="9">
        <v>16.5</v>
      </c>
      <c r="F362" s="9">
        <v>11.73</v>
      </c>
      <c r="G362" s="9">
        <v>8.7100000000000009</v>
      </c>
      <c r="H362" s="9">
        <v>74.42</v>
      </c>
      <c r="I362" s="9">
        <v>18.2</v>
      </c>
      <c r="J362" s="9">
        <v>0.13</v>
      </c>
      <c r="K362" s="9">
        <v>150.59</v>
      </c>
      <c r="L362" s="10" t="s">
        <v>80</v>
      </c>
      <c r="M362" s="10" t="s">
        <v>80</v>
      </c>
      <c r="N362" s="10" t="s">
        <v>80</v>
      </c>
      <c r="O362" s="10" t="s">
        <v>80</v>
      </c>
      <c r="P362" s="10" t="s">
        <v>80</v>
      </c>
      <c r="Q362" s="10" t="s">
        <v>80</v>
      </c>
      <c r="R362" s="10" t="s">
        <v>80</v>
      </c>
      <c r="S362" s="10" t="s">
        <v>80</v>
      </c>
      <c r="T362" s="10" t="s">
        <v>80</v>
      </c>
      <c r="U362" s="10" t="s">
        <v>80</v>
      </c>
      <c r="V362" s="9">
        <v>9.75</v>
      </c>
      <c r="W362" s="10" t="s">
        <v>80</v>
      </c>
      <c r="X362" s="9">
        <v>4.8499999999999996</v>
      </c>
      <c r="Y362" s="10" t="s">
        <v>80</v>
      </c>
      <c r="Z362" s="9">
        <v>26.61</v>
      </c>
      <c r="AA362" s="10" t="s">
        <v>80</v>
      </c>
      <c r="AB362" s="9">
        <v>10.199999999999999</v>
      </c>
      <c r="AC362" s="9">
        <v>51.41</v>
      </c>
      <c r="AD362" s="9">
        <v>27.85</v>
      </c>
      <c r="AE362" s="10" t="s">
        <v>80</v>
      </c>
      <c r="AF362" s="10" t="s">
        <v>80</v>
      </c>
      <c r="AG362" s="10" t="s">
        <v>80</v>
      </c>
      <c r="AH362" s="10" t="s">
        <v>80</v>
      </c>
      <c r="AI362" s="10" t="s">
        <v>80</v>
      </c>
      <c r="AJ362" s="10" t="s">
        <v>80</v>
      </c>
      <c r="AK362" s="9">
        <v>1.72</v>
      </c>
      <c r="AL362" s="9">
        <v>29.57</v>
      </c>
      <c r="AM362" s="10" t="s">
        <v>80</v>
      </c>
      <c r="AN362" s="10" t="s">
        <v>80</v>
      </c>
      <c r="AO362" s="10" t="s">
        <v>80</v>
      </c>
      <c r="AP362" s="10" t="s">
        <v>80</v>
      </c>
      <c r="AQ362" s="10" t="s">
        <v>80</v>
      </c>
      <c r="AR362" s="10" t="s">
        <v>80</v>
      </c>
      <c r="AS362" s="10" t="s">
        <v>80</v>
      </c>
      <c r="AT362" s="10" t="s">
        <v>80</v>
      </c>
      <c r="AU362" s="10" t="s">
        <v>80</v>
      </c>
      <c r="AV362" s="9">
        <v>1.1499999999999999</v>
      </c>
      <c r="AW362" s="9">
        <v>28.92</v>
      </c>
      <c r="AX362" s="9">
        <v>32</v>
      </c>
      <c r="AY362" s="9">
        <v>25.58</v>
      </c>
      <c r="AZ362" s="9">
        <v>24.09</v>
      </c>
      <c r="BA362" s="9">
        <v>74.59</v>
      </c>
      <c r="BB362" s="9">
        <v>10.33</v>
      </c>
      <c r="BC362" s="9">
        <v>47.22</v>
      </c>
      <c r="BD362" s="11">
        <v>243.88</v>
      </c>
    </row>
    <row r="363" spans="1:56" s="1" customFormat="1" ht="20.149999999999999" customHeight="1">
      <c r="A363" s="83"/>
      <c r="B363" s="8" t="s">
        <v>131</v>
      </c>
      <c r="C363" s="12">
        <v>1590.8289</v>
      </c>
      <c r="D363" s="12">
        <v>961.28560000000004</v>
      </c>
      <c r="E363" s="12">
        <v>1046.951</v>
      </c>
      <c r="F363" s="12">
        <v>129.25239999999999</v>
      </c>
      <c r="G363" s="12">
        <v>322.10610000000003</v>
      </c>
      <c r="H363" s="12">
        <v>465.32170000000002</v>
      </c>
      <c r="I363" s="12">
        <v>0.51219999999999999</v>
      </c>
      <c r="J363" s="13" t="s">
        <v>80</v>
      </c>
      <c r="K363" s="12">
        <v>4516.2578999999996</v>
      </c>
      <c r="L363" s="12">
        <v>2441.7424000000001</v>
      </c>
      <c r="M363" s="12">
        <v>91.310699999999997</v>
      </c>
      <c r="N363" s="12">
        <v>822.97749999999996</v>
      </c>
      <c r="O363" s="12">
        <v>329.3596</v>
      </c>
      <c r="P363" s="12">
        <v>662.55</v>
      </c>
      <c r="Q363" s="13" t="s">
        <v>80</v>
      </c>
      <c r="R363" s="13" t="s">
        <v>80</v>
      </c>
      <c r="S363" s="13" t="s">
        <v>80</v>
      </c>
      <c r="T363" s="12">
        <v>4347.9402</v>
      </c>
      <c r="U363" s="12">
        <v>3481.8510000000001</v>
      </c>
      <c r="V363" s="12">
        <v>259.23439999999999</v>
      </c>
      <c r="W363" s="12">
        <v>460.52780000000001</v>
      </c>
      <c r="X363" s="12">
        <v>112.9474</v>
      </c>
      <c r="Y363" s="12">
        <v>242.49959999999999</v>
      </c>
      <c r="Z363" s="12">
        <v>115.9966</v>
      </c>
      <c r="AA363" s="12">
        <v>0.12529999999999999</v>
      </c>
      <c r="AB363" s="13" t="s">
        <v>80</v>
      </c>
      <c r="AC363" s="12">
        <v>4673.1821</v>
      </c>
      <c r="AD363" s="12">
        <v>1339.1928</v>
      </c>
      <c r="AE363" s="12">
        <v>872.0607</v>
      </c>
      <c r="AF363" s="12">
        <v>1435.0847000000001</v>
      </c>
      <c r="AG363" s="12">
        <v>782.42650000000003</v>
      </c>
      <c r="AH363" s="13" t="s">
        <v>80</v>
      </c>
      <c r="AI363" s="12">
        <v>34.374000000000002</v>
      </c>
      <c r="AJ363" s="13" t="s">
        <v>80</v>
      </c>
      <c r="AK363" s="12">
        <v>39.868499999999997</v>
      </c>
      <c r="AL363" s="12">
        <v>4503.0072</v>
      </c>
      <c r="AM363" s="12">
        <v>661.76049999999998</v>
      </c>
      <c r="AN363" s="12">
        <v>92.272400000000005</v>
      </c>
      <c r="AO363" s="12">
        <v>835.5222</v>
      </c>
      <c r="AP363" s="12">
        <v>341.2054</v>
      </c>
      <c r="AQ363" s="12">
        <v>921.55579999999998</v>
      </c>
      <c r="AR363" s="12">
        <v>224.3057</v>
      </c>
      <c r="AS363" s="13" t="s">
        <v>80</v>
      </c>
      <c r="AT363" s="13" t="s">
        <v>80</v>
      </c>
      <c r="AU363" s="12">
        <v>3076.6219999999998</v>
      </c>
      <c r="AV363" s="12">
        <v>1142.8476000000001</v>
      </c>
      <c r="AW363" s="12">
        <v>964.76800000000003</v>
      </c>
      <c r="AX363" s="12">
        <v>1914.0652</v>
      </c>
      <c r="AY363" s="12">
        <v>906.09270000000004</v>
      </c>
      <c r="AZ363" s="12">
        <v>4.1353999999999997</v>
      </c>
      <c r="BA363" s="12">
        <v>146.20249999999999</v>
      </c>
      <c r="BB363" s="12">
        <v>33.730699999999999</v>
      </c>
      <c r="BC363" s="12">
        <v>11.951700000000001</v>
      </c>
      <c r="BD363" s="14">
        <v>5123.7938000000004</v>
      </c>
    </row>
    <row r="364" spans="1:56" s="1" customFormat="1" ht="20.149999999999999" customHeight="1">
      <c r="A364" s="83"/>
      <c r="B364" s="8" t="s">
        <v>132</v>
      </c>
      <c r="C364" s="9">
        <v>2918.7552999999998</v>
      </c>
      <c r="D364" s="9">
        <v>1386.7330999999999</v>
      </c>
      <c r="E364" s="9">
        <v>1567.0266999999999</v>
      </c>
      <c r="F364" s="9">
        <v>375.20729999999998</v>
      </c>
      <c r="G364" s="9">
        <v>8377.4668999999994</v>
      </c>
      <c r="H364" s="9">
        <v>300.7724</v>
      </c>
      <c r="I364" s="9">
        <v>223.57159999999999</v>
      </c>
      <c r="J364" s="9">
        <v>0.1963</v>
      </c>
      <c r="K364" s="9">
        <v>15149.729600000001</v>
      </c>
      <c r="L364" s="9">
        <v>2667.5216999999998</v>
      </c>
      <c r="M364" s="10" t="s">
        <v>80</v>
      </c>
      <c r="N364" s="9">
        <v>297.76499999999999</v>
      </c>
      <c r="O364" s="9">
        <v>1136.825</v>
      </c>
      <c r="P364" s="10" t="s">
        <v>80</v>
      </c>
      <c r="Q364" s="10" t="s">
        <v>80</v>
      </c>
      <c r="R364" s="10" t="s">
        <v>80</v>
      </c>
      <c r="S364" s="10" t="s">
        <v>80</v>
      </c>
      <c r="T364" s="9">
        <v>4102.1117000000004</v>
      </c>
      <c r="U364" s="9">
        <v>8322.4256000000005</v>
      </c>
      <c r="V364" s="9">
        <v>283.14350000000002</v>
      </c>
      <c r="W364" s="9">
        <v>337.54020000000003</v>
      </c>
      <c r="X364" s="9">
        <v>124.1228</v>
      </c>
      <c r="Y364" s="9">
        <v>143.4264</v>
      </c>
      <c r="Z364" s="9">
        <v>61.912500000000001</v>
      </c>
      <c r="AA364" s="9">
        <v>45.284500000000001</v>
      </c>
      <c r="AB364" s="9">
        <v>53.849699999999999</v>
      </c>
      <c r="AC364" s="9">
        <v>9371.7052000000003</v>
      </c>
      <c r="AD364" s="9">
        <v>914.61170000000004</v>
      </c>
      <c r="AE364" s="9">
        <v>1036.6775</v>
      </c>
      <c r="AF364" s="9">
        <v>705.26009999999997</v>
      </c>
      <c r="AG364" s="9">
        <v>965.07370000000003</v>
      </c>
      <c r="AH364" s="9">
        <v>1352.6143</v>
      </c>
      <c r="AI364" s="9">
        <v>5.7980999999999998</v>
      </c>
      <c r="AJ364" s="10" t="s">
        <v>80</v>
      </c>
      <c r="AK364" s="10" t="s">
        <v>80</v>
      </c>
      <c r="AL364" s="9">
        <v>4980.0353999999998</v>
      </c>
      <c r="AM364" s="9">
        <v>860.72450000000003</v>
      </c>
      <c r="AN364" s="9">
        <v>0.3795</v>
      </c>
      <c r="AO364" s="9">
        <v>212.59870000000001</v>
      </c>
      <c r="AP364" s="9">
        <v>1005.6088</v>
      </c>
      <c r="AQ364" s="9">
        <v>7928.3139000000001</v>
      </c>
      <c r="AR364" s="9">
        <v>3.4453</v>
      </c>
      <c r="AS364" s="9">
        <v>1.8091999999999999</v>
      </c>
      <c r="AT364" s="10" t="s">
        <v>80</v>
      </c>
      <c r="AU364" s="9">
        <v>10012.8799</v>
      </c>
      <c r="AV364" s="9">
        <v>993.36890000000005</v>
      </c>
      <c r="AW364" s="9">
        <v>1410.6396999999999</v>
      </c>
      <c r="AX364" s="9">
        <v>1414.7514000000001</v>
      </c>
      <c r="AY364" s="9">
        <v>4756.9457000000002</v>
      </c>
      <c r="AZ364" s="9">
        <v>5901.5056999999997</v>
      </c>
      <c r="BA364" s="9">
        <v>1367.924</v>
      </c>
      <c r="BB364" s="9">
        <v>373.60059999999999</v>
      </c>
      <c r="BC364" s="9">
        <v>457.1234</v>
      </c>
      <c r="BD364" s="11">
        <v>16675.859400000001</v>
      </c>
    </row>
    <row r="365" spans="1:56" s="1" customFormat="1" ht="20.149999999999999" customHeight="1">
      <c r="A365" s="83"/>
      <c r="B365" s="8" t="s">
        <v>133</v>
      </c>
      <c r="C365" s="12">
        <v>5042.99</v>
      </c>
      <c r="D365" s="12">
        <v>2918.6</v>
      </c>
      <c r="E365" s="12">
        <v>3323.99</v>
      </c>
      <c r="F365" s="12">
        <v>2755.98</v>
      </c>
      <c r="G365" s="12">
        <v>5411.58</v>
      </c>
      <c r="H365" s="12">
        <v>2328.9899999999998</v>
      </c>
      <c r="I365" s="12">
        <v>305.20999999999998</v>
      </c>
      <c r="J365" s="13" t="s">
        <v>80</v>
      </c>
      <c r="K365" s="12">
        <v>22087.34</v>
      </c>
      <c r="L365" s="12">
        <v>1337.94</v>
      </c>
      <c r="M365" s="13" t="s">
        <v>80</v>
      </c>
      <c r="N365" s="12">
        <v>662.55</v>
      </c>
      <c r="O365" s="13" t="s">
        <v>80</v>
      </c>
      <c r="P365" s="12">
        <v>99.94</v>
      </c>
      <c r="Q365" s="12">
        <v>359.87</v>
      </c>
      <c r="R365" s="13" t="s">
        <v>80</v>
      </c>
      <c r="S365" s="12">
        <v>403.25</v>
      </c>
      <c r="T365" s="12">
        <v>2863.55</v>
      </c>
      <c r="U365" s="12">
        <v>4738.42</v>
      </c>
      <c r="V365" s="12">
        <v>559.96</v>
      </c>
      <c r="W365" s="12">
        <v>788.83</v>
      </c>
      <c r="X365" s="12">
        <v>248.92</v>
      </c>
      <c r="Y365" s="12">
        <v>824.45</v>
      </c>
      <c r="Z365" s="12">
        <v>719.8</v>
      </c>
      <c r="AA365" s="12">
        <v>373.04</v>
      </c>
      <c r="AB365" s="12">
        <v>82.92</v>
      </c>
      <c r="AC365" s="12">
        <v>8336.34</v>
      </c>
      <c r="AD365" s="12">
        <v>665.23</v>
      </c>
      <c r="AE365" s="12">
        <v>440.78</v>
      </c>
      <c r="AF365" s="12">
        <v>568.73</v>
      </c>
      <c r="AG365" s="12">
        <v>542.13</v>
      </c>
      <c r="AH365" s="12">
        <v>447</v>
      </c>
      <c r="AI365" s="12">
        <v>688.46</v>
      </c>
      <c r="AJ365" s="12">
        <v>339.37</v>
      </c>
      <c r="AK365" s="12">
        <v>2.78</v>
      </c>
      <c r="AL365" s="12">
        <v>3694.48</v>
      </c>
      <c r="AM365" s="12">
        <v>787.27</v>
      </c>
      <c r="AN365" s="12">
        <v>0.69</v>
      </c>
      <c r="AO365" s="12">
        <v>664.62</v>
      </c>
      <c r="AP365" s="12">
        <v>1666.82</v>
      </c>
      <c r="AQ365" s="12">
        <v>5196.0200000000004</v>
      </c>
      <c r="AR365" s="12">
        <v>454.35</v>
      </c>
      <c r="AS365" s="12">
        <v>6.14</v>
      </c>
      <c r="AT365" s="12">
        <v>408.01</v>
      </c>
      <c r="AU365" s="12">
        <v>9183.92</v>
      </c>
      <c r="AV365" s="12">
        <v>2207.73</v>
      </c>
      <c r="AW365" s="12">
        <v>1410.74</v>
      </c>
      <c r="AX365" s="12">
        <v>2942.05</v>
      </c>
      <c r="AY365" s="12">
        <v>2703.75</v>
      </c>
      <c r="AZ365" s="12">
        <v>5300.67</v>
      </c>
      <c r="BA365" s="12">
        <v>4793.26</v>
      </c>
      <c r="BB365" s="12">
        <v>628.58000000000004</v>
      </c>
      <c r="BC365" s="12">
        <v>2.74</v>
      </c>
      <c r="BD365" s="14">
        <v>19989.52</v>
      </c>
    </row>
    <row r="366" spans="1:56" s="1" customFormat="1" ht="20.149999999999999" customHeight="1">
      <c r="A366" s="83"/>
      <c r="B366" s="8" t="s">
        <v>134</v>
      </c>
      <c r="C366" s="9">
        <v>22273.85</v>
      </c>
      <c r="D366" s="9">
        <v>2123.92</v>
      </c>
      <c r="E366" s="9">
        <v>6476.95</v>
      </c>
      <c r="F366" s="9">
        <v>1660.29</v>
      </c>
      <c r="G366" s="9">
        <v>14643.85</v>
      </c>
      <c r="H366" s="9">
        <v>52983.96</v>
      </c>
      <c r="I366" s="9">
        <v>34.32</v>
      </c>
      <c r="J366" s="9">
        <v>18.23</v>
      </c>
      <c r="K366" s="9">
        <v>100215.37</v>
      </c>
      <c r="L366" s="9">
        <v>14940.48</v>
      </c>
      <c r="M366" s="9">
        <v>3988.27</v>
      </c>
      <c r="N366" s="9">
        <v>1438.86</v>
      </c>
      <c r="O366" s="9">
        <v>752.1</v>
      </c>
      <c r="P366" s="9">
        <v>5.5</v>
      </c>
      <c r="Q366" s="9">
        <v>13.15</v>
      </c>
      <c r="R366" s="9">
        <v>1.02</v>
      </c>
      <c r="S366" s="9">
        <v>0.6</v>
      </c>
      <c r="T366" s="9">
        <v>21139.98</v>
      </c>
      <c r="U366" s="9">
        <v>42564.87</v>
      </c>
      <c r="V366" s="9">
        <v>9375.0300000000007</v>
      </c>
      <c r="W366" s="9">
        <v>4962</v>
      </c>
      <c r="X366" s="9">
        <v>516.77</v>
      </c>
      <c r="Y366" s="9">
        <v>897.52</v>
      </c>
      <c r="Z366" s="9">
        <v>7658.72</v>
      </c>
      <c r="AA366" s="9">
        <v>26.62</v>
      </c>
      <c r="AB366" s="9">
        <v>4921.6499999999996</v>
      </c>
      <c r="AC366" s="9">
        <v>70923.179999999993</v>
      </c>
      <c r="AD366" s="9">
        <v>6711.47</v>
      </c>
      <c r="AE366" s="9">
        <v>9028.17</v>
      </c>
      <c r="AF366" s="9">
        <v>4320.99</v>
      </c>
      <c r="AG366" s="9">
        <v>2932.65</v>
      </c>
      <c r="AH366" s="9">
        <v>3426.11</v>
      </c>
      <c r="AI366" s="9">
        <v>2316.39</v>
      </c>
      <c r="AJ366" s="9">
        <v>826.86</v>
      </c>
      <c r="AK366" s="9">
        <v>207.87</v>
      </c>
      <c r="AL366" s="9">
        <v>29770.51</v>
      </c>
      <c r="AM366" s="9">
        <v>4690.9799999999996</v>
      </c>
      <c r="AN366" s="9">
        <v>4380.62</v>
      </c>
      <c r="AO366" s="9">
        <v>5376.69</v>
      </c>
      <c r="AP366" s="9">
        <v>1793.39</v>
      </c>
      <c r="AQ366" s="9">
        <v>12916.02</v>
      </c>
      <c r="AR366" s="9">
        <v>5428.51</v>
      </c>
      <c r="AS366" s="9">
        <v>10.01</v>
      </c>
      <c r="AT366" s="9">
        <v>135.24</v>
      </c>
      <c r="AU366" s="9">
        <v>34731.46</v>
      </c>
      <c r="AV366" s="9">
        <v>4115.3900000000003</v>
      </c>
      <c r="AW366" s="9">
        <v>6075.64</v>
      </c>
      <c r="AX366" s="9">
        <v>6489.45</v>
      </c>
      <c r="AY366" s="9">
        <v>5951.83</v>
      </c>
      <c r="AZ366" s="9">
        <v>9514.23</v>
      </c>
      <c r="BA366" s="9">
        <v>19327.689999999999</v>
      </c>
      <c r="BB366" s="9">
        <v>4807.46</v>
      </c>
      <c r="BC366" s="9">
        <v>5268.81</v>
      </c>
      <c r="BD366" s="11">
        <v>61550.5</v>
      </c>
    </row>
    <row r="367" spans="1:56" s="1" customFormat="1" ht="20.149999999999999" customHeight="1">
      <c r="A367" s="83"/>
      <c r="B367" s="8" t="s">
        <v>187</v>
      </c>
      <c r="C367" s="12">
        <v>4.6551999999999998</v>
      </c>
      <c r="D367" s="12">
        <v>5.4286000000000003</v>
      </c>
      <c r="E367" s="12">
        <v>7.85</v>
      </c>
      <c r="F367" s="12">
        <v>14.8955</v>
      </c>
      <c r="G367" s="12">
        <v>33.069400000000002</v>
      </c>
      <c r="H367" s="12">
        <v>32.3005</v>
      </c>
      <c r="I367" s="13" t="s">
        <v>80</v>
      </c>
      <c r="J367" s="13" t="s">
        <v>80</v>
      </c>
      <c r="K367" s="12">
        <v>98.199200000000005</v>
      </c>
      <c r="L367" s="12">
        <v>4.8639999999999999</v>
      </c>
      <c r="M367" s="12">
        <v>43.645800000000001</v>
      </c>
      <c r="N367" s="12">
        <v>20.078800000000001</v>
      </c>
      <c r="O367" s="12">
        <v>8.8622999999999994</v>
      </c>
      <c r="P367" s="12">
        <v>106.008</v>
      </c>
      <c r="Q367" s="13" t="s">
        <v>80</v>
      </c>
      <c r="R367" s="13" t="s">
        <v>80</v>
      </c>
      <c r="S367" s="13" t="s">
        <v>80</v>
      </c>
      <c r="T367" s="12">
        <v>183.4589</v>
      </c>
      <c r="U367" s="12">
        <v>31.981400000000001</v>
      </c>
      <c r="V367" s="12">
        <v>16.047499999999999</v>
      </c>
      <c r="W367" s="12">
        <v>9.3869000000000007</v>
      </c>
      <c r="X367" s="12">
        <v>3.2071000000000001</v>
      </c>
      <c r="Y367" s="12">
        <v>30.478899999999999</v>
      </c>
      <c r="Z367" s="12">
        <v>6.8234000000000004</v>
      </c>
      <c r="AA367" s="13" t="s">
        <v>80</v>
      </c>
      <c r="AB367" s="12">
        <v>9.9299999999999999E-2</v>
      </c>
      <c r="AC367" s="12">
        <v>98.024500000000003</v>
      </c>
      <c r="AD367" s="12">
        <v>7.3300999999999998</v>
      </c>
      <c r="AE367" s="12">
        <v>42.5794</v>
      </c>
      <c r="AF367" s="12">
        <v>27.1828</v>
      </c>
      <c r="AG367" s="12">
        <v>15.3994</v>
      </c>
      <c r="AH367" s="12">
        <v>109.62350000000001</v>
      </c>
      <c r="AI367" s="12">
        <v>3.1025999999999998</v>
      </c>
      <c r="AJ367" s="13" t="s">
        <v>80</v>
      </c>
      <c r="AK367" s="13" t="s">
        <v>80</v>
      </c>
      <c r="AL367" s="12">
        <v>205.21780000000001</v>
      </c>
      <c r="AM367" s="12">
        <v>11.4254</v>
      </c>
      <c r="AN367" s="12">
        <v>44.299399999999999</v>
      </c>
      <c r="AO367" s="12">
        <v>23.410399999999999</v>
      </c>
      <c r="AP367" s="12">
        <v>10.582100000000001</v>
      </c>
      <c r="AQ367" s="12">
        <v>110.84650000000001</v>
      </c>
      <c r="AR367" s="12">
        <v>3.5666000000000002</v>
      </c>
      <c r="AS367" s="13" t="s">
        <v>80</v>
      </c>
      <c r="AT367" s="13" t="s">
        <v>80</v>
      </c>
      <c r="AU367" s="12">
        <v>204.13040000000001</v>
      </c>
      <c r="AV367" s="12">
        <v>14.551500000000001</v>
      </c>
      <c r="AW367" s="12">
        <v>76.857299999999995</v>
      </c>
      <c r="AX367" s="12">
        <v>108.04340000000001</v>
      </c>
      <c r="AY367" s="12">
        <v>49.464500000000001</v>
      </c>
      <c r="AZ367" s="12">
        <v>25.338699999999999</v>
      </c>
      <c r="BA367" s="12">
        <v>14.8908</v>
      </c>
      <c r="BB367" s="12">
        <v>6.7123999999999997</v>
      </c>
      <c r="BC367" s="12">
        <v>4.1565000000000003</v>
      </c>
      <c r="BD367" s="14">
        <v>300.01510000000002</v>
      </c>
    </row>
    <row r="368" spans="1:56" s="1" customFormat="1" ht="20.149999999999999" customHeight="1">
      <c r="A368" s="83"/>
      <c r="B368" s="8" t="s">
        <v>135</v>
      </c>
      <c r="C368" s="9">
        <v>439.84070000000003</v>
      </c>
      <c r="D368" s="9">
        <v>360.21289999999999</v>
      </c>
      <c r="E368" s="9">
        <v>307.43959999999998</v>
      </c>
      <c r="F368" s="9">
        <v>214.29300000000001</v>
      </c>
      <c r="G368" s="9">
        <v>101.37609999999999</v>
      </c>
      <c r="H368" s="9">
        <v>111.80629999999999</v>
      </c>
      <c r="I368" s="10" t="s">
        <v>80</v>
      </c>
      <c r="J368" s="10" t="s">
        <v>80</v>
      </c>
      <c r="K368" s="9">
        <v>1534.9685999999999</v>
      </c>
      <c r="L368" s="9">
        <v>69.061800000000005</v>
      </c>
      <c r="M368" s="10" t="s">
        <v>80</v>
      </c>
      <c r="N368" s="9">
        <v>8.8381000000000007</v>
      </c>
      <c r="O368" s="9">
        <v>81.334000000000003</v>
      </c>
      <c r="P368" s="10" t="s">
        <v>80</v>
      </c>
      <c r="Q368" s="10" t="s">
        <v>80</v>
      </c>
      <c r="R368" s="10" t="s">
        <v>80</v>
      </c>
      <c r="S368" s="10" t="s">
        <v>80</v>
      </c>
      <c r="T368" s="9">
        <v>159.23390000000001</v>
      </c>
      <c r="U368" s="9">
        <v>709.26750000000004</v>
      </c>
      <c r="V368" s="9">
        <v>54.996600000000001</v>
      </c>
      <c r="W368" s="9">
        <v>64.992800000000003</v>
      </c>
      <c r="X368" s="9">
        <v>18.3261</v>
      </c>
      <c r="Y368" s="9">
        <v>8.5417000000000005</v>
      </c>
      <c r="Z368" s="10" t="s">
        <v>80</v>
      </c>
      <c r="AA368" s="9">
        <v>0.1237</v>
      </c>
      <c r="AB368" s="9">
        <v>193.53360000000001</v>
      </c>
      <c r="AC368" s="9">
        <v>1049.7819999999999</v>
      </c>
      <c r="AD368" s="9">
        <v>100.7632</v>
      </c>
      <c r="AE368" s="9">
        <v>2.29E-2</v>
      </c>
      <c r="AF368" s="9">
        <v>9.4873999999999992</v>
      </c>
      <c r="AG368" s="9">
        <v>87.959500000000006</v>
      </c>
      <c r="AH368" s="9">
        <v>4.2411000000000003</v>
      </c>
      <c r="AI368" s="9">
        <v>38.546300000000002</v>
      </c>
      <c r="AJ368" s="10" t="s">
        <v>80</v>
      </c>
      <c r="AK368" s="9">
        <v>24.851600000000001</v>
      </c>
      <c r="AL368" s="9">
        <v>265.87200000000001</v>
      </c>
      <c r="AM368" s="9">
        <v>21.033200000000001</v>
      </c>
      <c r="AN368" s="10" t="s">
        <v>80</v>
      </c>
      <c r="AO368" s="9">
        <v>8.8558000000000003</v>
      </c>
      <c r="AP368" s="9">
        <v>81.338800000000006</v>
      </c>
      <c r="AQ368" s="9">
        <v>14.169499999999999</v>
      </c>
      <c r="AR368" s="9">
        <v>38.252099999999999</v>
      </c>
      <c r="AS368" s="10" t="s">
        <v>80</v>
      </c>
      <c r="AT368" s="9">
        <v>12.007999999999999</v>
      </c>
      <c r="AU368" s="9">
        <v>175.6574</v>
      </c>
      <c r="AV368" s="9">
        <v>1060.5684000000001</v>
      </c>
      <c r="AW368" s="9">
        <v>73</v>
      </c>
      <c r="AX368" s="9">
        <v>131.10409999999999</v>
      </c>
      <c r="AY368" s="9">
        <v>165.90119999999999</v>
      </c>
      <c r="AZ368" s="9">
        <v>42.2333</v>
      </c>
      <c r="BA368" s="9">
        <v>182.33240000000001</v>
      </c>
      <c r="BB368" s="9">
        <v>132.25</v>
      </c>
      <c r="BC368" s="10" t="s">
        <v>80</v>
      </c>
      <c r="BD368" s="11">
        <v>1787.3894</v>
      </c>
    </row>
    <row r="369" spans="1:56" s="1" customFormat="1" ht="20.149999999999999" customHeight="1">
      <c r="A369" s="83"/>
      <c r="B369" s="8" t="s">
        <v>136</v>
      </c>
      <c r="C369" s="12">
        <v>1454.86</v>
      </c>
      <c r="D369" s="12">
        <v>290.19</v>
      </c>
      <c r="E369" s="12">
        <v>93.5</v>
      </c>
      <c r="F369" s="12">
        <v>18.260000000000002</v>
      </c>
      <c r="G369" s="12">
        <v>17.8</v>
      </c>
      <c r="H369" s="12">
        <v>179.06</v>
      </c>
      <c r="I369" s="13" t="s">
        <v>80</v>
      </c>
      <c r="J369" s="13" t="s">
        <v>80</v>
      </c>
      <c r="K369" s="12">
        <v>2053.67</v>
      </c>
      <c r="L369" s="12">
        <v>771.55</v>
      </c>
      <c r="M369" s="12">
        <v>4.3099999999999996</v>
      </c>
      <c r="N369" s="12">
        <v>804.16</v>
      </c>
      <c r="O369" s="12">
        <v>800.2</v>
      </c>
      <c r="P369" s="12">
        <v>166.77</v>
      </c>
      <c r="Q369" s="13" t="s">
        <v>80</v>
      </c>
      <c r="R369" s="12">
        <v>549.92999999999995</v>
      </c>
      <c r="S369" s="13" t="s">
        <v>80</v>
      </c>
      <c r="T369" s="12">
        <v>3096.92</v>
      </c>
      <c r="U369" s="12">
        <v>729.81</v>
      </c>
      <c r="V369" s="12">
        <v>102.52</v>
      </c>
      <c r="W369" s="12">
        <v>265.55</v>
      </c>
      <c r="X369" s="12">
        <v>23.54</v>
      </c>
      <c r="Y369" s="12">
        <v>41.09</v>
      </c>
      <c r="Z369" s="12">
        <v>27.9</v>
      </c>
      <c r="AA369" s="12">
        <v>127.15</v>
      </c>
      <c r="AB369" s="12">
        <v>63.94</v>
      </c>
      <c r="AC369" s="12">
        <v>1381.5</v>
      </c>
      <c r="AD369" s="12">
        <v>211.65</v>
      </c>
      <c r="AE369" s="12">
        <v>534.79999999999995</v>
      </c>
      <c r="AF369" s="12">
        <v>347.93</v>
      </c>
      <c r="AG369" s="12">
        <v>291</v>
      </c>
      <c r="AH369" s="12">
        <v>268.62</v>
      </c>
      <c r="AI369" s="12">
        <v>25.51</v>
      </c>
      <c r="AJ369" s="13" t="s">
        <v>80</v>
      </c>
      <c r="AK369" s="12">
        <v>0.17</v>
      </c>
      <c r="AL369" s="12">
        <v>1679.68</v>
      </c>
      <c r="AM369" s="12">
        <v>190.83</v>
      </c>
      <c r="AN369" s="12">
        <v>4.3099999999999996</v>
      </c>
      <c r="AO369" s="12">
        <v>122.12</v>
      </c>
      <c r="AP369" s="12">
        <v>37.07</v>
      </c>
      <c r="AQ369" s="12">
        <v>181.38</v>
      </c>
      <c r="AR369" s="12">
        <v>17.11</v>
      </c>
      <c r="AS369" s="12">
        <v>549.91999999999996</v>
      </c>
      <c r="AT369" s="12">
        <v>1.31</v>
      </c>
      <c r="AU369" s="12">
        <v>1104.05</v>
      </c>
      <c r="AV369" s="12">
        <v>1213.58</v>
      </c>
      <c r="AW369" s="12">
        <v>661.37</v>
      </c>
      <c r="AX369" s="12">
        <v>1308.69</v>
      </c>
      <c r="AY369" s="12">
        <v>879.72</v>
      </c>
      <c r="AZ369" s="12">
        <v>1171.27</v>
      </c>
      <c r="BA369" s="12">
        <v>206.89</v>
      </c>
      <c r="BB369" s="12">
        <v>176.39</v>
      </c>
      <c r="BC369" s="12">
        <v>5.05</v>
      </c>
      <c r="BD369" s="14">
        <v>5622.96</v>
      </c>
    </row>
    <row r="370" spans="1:56" s="1" customFormat="1" ht="20.149999999999999" customHeight="1">
      <c r="A370" s="83"/>
      <c r="B370" s="8" t="s">
        <v>137</v>
      </c>
      <c r="C370" s="9">
        <v>243.66</v>
      </c>
      <c r="D370" s="9">
        <v>199.95</v>
      </c>
      <c r="E370" s="9">
        <v>720.44</v>
      </c>
      <c r="F370" s="9">
        <v>95.89</v>
      </c>
      <c r="G370" s="9">
        <v>5430.49</v>
      </c>
      <c r="H370" s="9">
        <v>7.13</v>
      </c>
      <c r="I370" s="10" t="s">
        <v>80</v>
      </c>
      <c r="J370" s="10" t="s">
        <v>80</v>
      </c>
      <c r="K370" s="9">
        <v>6697.56</v>
      </c>
      <c r="L370" s="9">
        <v>1984.06</v>
      </c>
      <c r="M370" s="10" t="s">
        <v>80</v>
      </c>
      <c r="N370" s="10" t="s">
        <v>80</v>
      </c>
      <c r="O370" s="10" t="s">
        <v>80</v>
      </c>
      <c r="P370" s="10" t="s">
        <v>80</v>
      </c>
      <c r="Q370" s="10" t="s">
        <v>80</v>
      </c>
      <c r="R370" s="10" t="s">
        <v>80</v>
      </c>
      <c r="S370" s="10" t="s">
        <v>80</v>
      </c>
      <c r="T370" s="9">
        <v>1984.06</v>
      </c>
      <c r="U370" s="9">
        <v>6498.76</v>
      </c>
      <c r="V370" s="9">
        <v>1.85</v>
      </c>
      <c r="W370" s="9">
        <v>2.34</v>
      </c>
      <c r="X370" s="9">
        <v>9.89</v>
      </c>
      <c r="Y370" s="9">
        <v>324.14</v>
      </c>
      <c r="Z370" s="9">
        <v>23.92</v>
      </c>
      <c r="AA370" s="10" t="s">
        <v>80</v>
      </c>
      <c r="AB370" s="9">
        <v>0.24</v>
      </c>
      <c r="AC370" s="9">
        <v>6861.14</v>
      </c>
      <c r="AD370" s="9">
        <v>1861.15</v>
      </c>
      <c r="AE370" s="9">
        <v>48.77</v>
      </c>
      <c r="AF370" s="9">
        <v>0.33</v>
      </c>
      <c r="AG370" s="9">
        <v>274.92</v>
      </c>
      <c r="AH370" s="9">
        <v>178.89</v>
      </c>
      <c r="AI370" s="10" t="s">
        <v>80</v>
      </c>
      <c r="AJ370" s="10" t="s">
        <v>80</v>
      </c>
      <c r="AK370" s="9">
        <v>59.63</v>
      </c>
      <c r="AL370" s="9">
        <v>2423.69</v>
      </c>
      <c r="AM370" s="9">
        <v>0.01</v>
      </c>
      <c r="AN370" s="9">
        <v>0.46</v>
      </c>
      <c r="AO370" s="10" t="s">
        <v>80</v>
      </c>
      <c r="AP370" s="10" t="s">
        <v>80</v>
      </c>
      <c r="AQ370" s="9">
        <v>5307.23</v>
      </c>
      <c r="AR370" s="10" t="s">
        <v>80</v>
      </c>
      <c r="AS370" s="10" t="s">
        <v>80</v>
      </c>
      <c r="AT370" s="10" t="s">
        <v>80</v>
      </c>
      <c r="AU370" s="9">
        <v>5307.7</v>
      </c>
      <c r="AV370" s="9">
        <v>232.51</v>
      </c>
      <c r="AW370" s="9">
        <v>48.49</v>
      </c>
      <c r="AX370" s="9">
        <v>80</v>
      </c>
      <c r="AY370" s="9">
        <v>304.92</v>
      </c>
      <c r="AZ370" s="9">
        <v>1153.8900000000001</v>
      </c>
      <c r="BA370" s="10" t="s">
        <v>80</v>
      </c>
      <c r="BB370" s="10" t="s">
        <v>80</v>
      </c>
      <c r="BC370" s="10" t="s">
        <v>80</v>
      </c>
      <c r="BD370" s="11">
        <v>1819.81</v>
      </c>
    </row>
    <row r="371" spans="1:56" s="1" customFormat="1" ht="20.149999999999999" customHeight="1">
      <c r="A371" s="83"/>
      <c r="B371" s="8" t="s">
        <v>138</v>
      </c>
      <c r="C371" s="12">
        <v>160.31</v>
      </c>
      <c r="D371" s="12">
        <v>15.15</v>
      </c>
      <c r="E371" s="12">
        <v>29.16</v>
      </c>
      <c r="F371" s="12">
        <v>79.61</v>
      </c>
      <c r="G371" s="12">
        <v>66.37</v>
      </c>
      <c r="H371" s="12">
        <v>34.04</v>
      </c>
      <c r="I371" s="13" t="s">
        <v>80</v>
      </c>
      <c r="J371" s="13" t="s">
        <v>80</v>
      </c>
      <c r="K371" s="12">
        <v>384.64</v>
      </c>
      <c r="L371" s="12">
        <v>7.67</v>
      </c>
      <c r="M371" s="12">
        <v>11.23</v>
      </c>
      <c r="N371" s="12">
        <v>48.41</v>
      </c>
      <c r="O371" s="12">
        <v>4.22</v>
      </c>
      <c r="P371" s="13" t="s">
        <v>80</v>
      </c>
      <c r="Q371" s="13" t="s">
        <v>80</v>
      </c>
      <c r="R371" s="13" t="s">
        <v>80</v>
      </c>
      <c r="S371" s="13" t="s">
        <v>80</v>
      </c>
      <c r="T371" s="12">
        <v>71.53</v>
      </c>
      <c r="U371" s="12">
        <v>9.85</v>
      </c>
      <c r="V371" s="13" t="s">
        <v>80</v>
      </c>
      <c r="W371" s="12">
        <v>59</v>
      </c>
      <c r="X371" s="13" t="s">
        <v>80</v>
      </c>
      <c r="Y371" s="12">
        <v>5.77</v>
      </c>
      <c r="Z371" s="13" t="s">
        <v>80</v>
      </c>
      <c r="AA371" s="12">
        <v>9.91</v>
      </c>
      <c r="AB371" s="13" t="s">
        <v>80</v>
      </c>
      <c r="AC371" s="12">
        <v>84.53</v>
      </c>
      <c r="AD371" s="12">
        <v>26.88</v>
      </c>
      <c r="AE371" s="12">
        <v>9.31</v>
      </c>
      <c r="AF371" s="12">
        <v>58.13</v>
      </c>
      <c r="AG371" s="12">
        <v>17.920000000000002</v>
      </c>
      <c r="AH371" s="13" t="s">
        <v>80</v>
      </c>
      <c r="AI371" s="13" t="s">
        <v>80</v>
      </c>
      <c r="AJ371" s="13" t="s">
        <v>80</v>
      </c>
      <c r="AK371" s="13" t="s">
        <v>80</v>
      </c>
      <c r="AL371" s="12">
        <v>112.24</v>
      </c>
      <c r="AM371" s="12">
        <v>10.23</v>
      </c>
      <c r="AN371" s="12">
        <v>11.23</v>
      </c>
      <c r="AO371" s="12">
        <v>48.41</v>
      </c>
      <c r="AP371" s="12">
        <v>4.22</v>
      </c>
      <c r="AQ371" s="13" t="s">
        <v>80</v>
      </c>
      <c r="AR371" s="13" t="s">
        <v>80</v>
      </c>
      <c r="AS371" s="13" t="s">
        <v>80</v>
      </c>
      <c r="AT371" s="13" t="s">
        <v>80</v>
      </c>
      <c r="AU371" s="12">
        <v>74.09</v>
      </c>
      <c r="AV371" s="12">
        <v>111.84</v>
      </c>
      <c r="AW371" s="12">
        <v>23.39</v>
      </c>
      <c r="AX371" s="12">
        <v>156.79</v>
      </c>
      <c r="AY371" s="12">
        <v>159.47999999999999</v>
      </c>
      <c r="AZ371" s="12">
        <v>0.12</v>
      </c>
      <c r="BA371" s="12">
        <v>50.06</v>
      </c>
      <c r="BB371" s="12">
        <v>45.1</v>
      </c>
      <c r="BC371" s="12">
        <v>0.28999999999999998</v>
      </c>
      <c r="BD371" s="14">
        <v>547.07000000000005</v>
      </c>
    </row>
    <row r="372" spans="1:56" s="1" customFormat="1" ht="20.149999999999999" customHeight="1">
      <c r="A372" s="83"/>
      <c r="B372" s="8" t="s">
        <v>139</v>
      </c>
      <c r="C372" s="9">
        <v>5439.8447999999999</v>
      </c>
      <c r="D372" s="9">
        <v>3195.7689999999998</v>
      </c>
      <c r="E372" s="9">
        <v>6841.8028000000004</v>
      </c>
      <c r="F372" s="9">
        <v>571.36800000000005</v>
      </c>
      <c r="G372" s="9">
        <v>3726.8645999999999</v>
      </c>
      <c r="H372" s="9">
        <v>3016.8555999999999</v>
      </c>
      <c r="I372" s="9">
        <v>528.58709999999996</v>
      </c>
      <c r="J372" s="9">
        <v>106.4374</v>
      </c>
      <c r="K372" s="9">
        <v>23427.529299999998</v>
      </c>
      <c r="L372" s="9">
        <v>7217.7295999999997</v>
      </c>
      <c r="M372" s="9">
        <v>986.8682</v>
      </c>
      <c r="N372" s="9">
        <v>1455.3178</v>
      </c>
      <c r="O372" s="9">
        <v>153.81569999999999</v>
      </c>
      <c r="P372" s="10" t="s">
        <v>80</v>
      </c>
      <c r="Q372" s="10" t="s">
        <v>80</v>
      </c>
      <c r="R372" s="9">
        <v>1722.63</v>
      </c>
      <c r="S372" s="10" t="s">
        <v>80</v>
      </c>
      <c r="T372" s="9">
        <v>11536.3613</v>
      </c>
      <c r="U372" s="9">
        <v>8875.0679999999993</v>
      </c>
      <c r="V372" s="9">
        <v>895.51199999999994</v>
      </c>
      <c r="W372" s="9">
        <v>1255.4184</v>
      </c>
      <c r="X372" s="9">
        <v>127.9978</v>
      </c>
      <c r="Y372" s="9">
        <v>920.27350000000001</v>
      </c>
      <c r="Z372" s="9">
        <v>854.59960000000001</v>
      </c>
      <c r="AA372" s="9">
        <v>382.96199999999999</v>
      </c>
      <c r="AB372" s="9">
        <v>2272.1259</v>
      </c>
      <c r="AC372" s="9">
        <v>15583.957200000001</v>
      </c>
      <c r="AD372" s="9">
        <v>3867.6370000000002</v>
      </c>
      <c r="AE372" s="9">
        <v>637.39819999999997</v>
      </c>
      <c r="AF372" s="9">
        <v>383.37990000000002</v>
      </c>
      <c r="AG372" s="9">
        <v>865.75729999999999</v>
      </c>
      <c r="AH372" s="9">
        <v>136.88499999999999</v>
      </c>
      <c r="AI372" s="9">
        <v>2056.5823999999998</v>
      </c>
      <c r="AJ372" s="9">
        <v>605.04819999999995</v>
      </c>
      <c r="AK372" s="9">
        <v>78.2637</v>
      </c>
      <c r="AL372" s="9">
        <v>8630.9516999999996</v>
      </c>
      <c r="AM372" s="9">
        <v>1115.9013</v>
      </c>
      <c r="AN372" s="9">
        <v>987.86649999999997</v>
      </c>
      <c r="AO372" s="9">
        <v>992.11249999999995</v>
      </c>
      <c r="AP372" s="9">
        <v>173.1216</v>
      </c>
      <c r="AQ372" s="9">
        <v>3466.0686000000001</v>
      </c>
      <c r="AR372" s="9">
        <v>817.32150000000001</v>
      </c>
      <c r="AS372" s="9">
        <v>1727.8452</v>
      </c>
      <c r="AT372" s="9">
        <v>0.1115</v>
      </c>
      <c r="AU372" s="9">
        <v>9280.3487000000005</v>
      </c>
      <c r="AV372" s="9">
        <v>545.84159999999997</v>
      </c>
      <c r="AW372" s="9">
        <v>624.48950000000002</v>
      </c>
      <c r="AX372" s="9">
        <v>2454.9011</v>
      </c>
      <c r="AY372" s="9">
        <v>1326.0264</v>
      </c>
      <c r="AZ372" s="9">
        <v>2282.6943000000001</v>
      </c>
      <c r="BA372" s="9">
        <v>8956.8021000000008</v>
      </c>
      <c r="BB372" s="9">
        <v>614.45709999999997</v>
      </c>
      <c r="BC372" s="9">
        <v>847.88739999999996</v>
      </c>
      <c r="BD372" s="11">
        <v>17653.0995</v>
      </c>
    </row>
    <row r="373" spans="1:56" s="1" customFormat="1" ht="20.149999999999999" customHeight="1">
      <c r="A373" s="83"/>
      <c r="B373" s="8" t="s">
        <v>140</v>
      </c>
      <c r="C373" s="12">
        <v>7351.2133999999996</v>
      </c>
      <c r="D373" s="12">
        <v>1574.8241</v>
      </c>
      <c r="E373" s="12">
        <v>7794.8453</v>
      </c>
      <c r="F373" s="12">
        <v>6531.9301999999998</v>
      </c>
      <c r="G373" s="12">
        <v>3953.5817999999999</v>
      </c>
      <c r="H373" s="12">
        <v>15261.2485</v>
      </c>
      <c r="I373" s="12">
        <v>1241.1416999999999</v>
      </c>
      <c r="J373" s="13" t="s">
        <v>80</v>
      </c>
      <c r="K373" s="12">
        <v>43708.785000000003</v>
      </c>
      <c r="L373" s="12">
        <v>1893.9169999999999</v>
      </c>
      <c r="M373" s="12">
        <v>463.78500000000003</v>
      </c>
      <c r="N373" s="12">
        <v>4041.5549999999998</v>
      </c>
      <c r="O373" s="12">
        <v>993.82500000000005</v>
      </c>
      <c r="P373" s="12">
        <v>1000</v>
      </c>
      <c r="Q373" s="12">
        <v>463.78500000000003</v>
      </c>
      <c r="R373" s="13" t="s">
        <v>80</v>
      </c>
      <c r="S373" s="13" t="s">
        <v>80</v>
      </c>
      <c r="T373" s="12">
        <v>8856.8670000000002</v>
      </c>
      <c r="U373" s="12">
        <v>6140.3328000000001</v>
      </c>
      <c r="V373" s="12">
        <v>892.82489999999996</v>
      </c>
      <c r="W373" s="12">
        <v>1130.7322999999999</v>
      </c>
      <c r="X373" s="12">
        <v>644.1481</v>
      </c>
      <c r="Y373" s="12">
        <v>552.86350000000004</v>
      </c>
      <c r="Z373" s="12">
        <v>2928.7845000000002</v>
      </c>
      <c r="AA373" s="12">
        <v>273.09030000000001</v>
      </c>
      <c r="AB373" s="12">
        <v>796.88850000000002</v>
      </c>
      <c r="AC373" s="12">
        <v>13359.6649</v>
      </c>
      <c r="AD373" s="12">
        <v>5558.8425999999999</v>
      </c>
      <c r="AE373" s="12">
        <v>578.79539999999997</v>
      </c>
      <c r="AF373" s="12">
        <v>2351.0324000000001</v>
      </c>
      <c r="AG373" s="12">
        <v>988.11429999999996</v>
      </c>
      <c r="AH373" s="12">
        <v>182.84870000000001</v>
      </c>
      <c r="AI373" s="13" t="s">
        <v>80</v>
      </c>
      <c r="AJ373" s="13" t="s">
        <v>80</v>
      </c>
      <c r="AK373" s="12">
        <v>308.25900000000001</v>
      </c>
      <c r="AL373" s="12">
        <v>9967.8924000000006</v>
      </c>
      <c r="AM373" s="12">
        <v>1143.2319</v>
      </c>
      <c r="AN373" s="12">
        <v>463.78500000000003</v>
      </c>
      <c r="AO373" s="12">
        <v>4041.5549999999998</v>
      </c>
      <c r="AP373" s="12">
        <v>4041.5549999999998</v>
      </c>
      <c r="AQ373" s="12">
        <v>1424.4825000000001</v>
      </c>
      <c r="AR373" s="12">
        <v>2355.8751999999999</v>
      </c>
      <c r="AS373" s="13" t="s">
        <v>80</v>
      </c>
      <c r="AT373" s="12">
        <v>187.99170000000001</v>
      </c>
      <c r="AU373" s="12">
        <v>13658.4763</v>
      </c>
      <c r="AV373" s="12">
        <v>4702.7419</v>
      </c>
      <c r="AW373" s="12">
        <v>1916.2655</v>
      </c>
      <c r="AX373" s="12">
        <v>8303.5722999999998</v>
      </c>
      <c r="AY373" s="12">
        <v>7158.1499000000003</v>
      </c>
      <c r="AZ373" s="12">
        <v>6068.5608000000002</v>
      </c>
      <c r="BA373" s="12">
        <v>8703.8806999999997</v>
      </c>
      <c r="BB373" s="12">
        <v>1373.2081000000001</v>
      </c>
      <c r="BC373" s="12">
        <v>5027.8869999999997</v>
      </c>
      <c r="BD373" s="14">
        <v>43254.266199999998</v>
      </c>
    </row>
    <row r="374" spans="1:56" s="1" customFormat="1" ht="20.149999999999999" customHeight="1">
      <c r="A374" s="83"/>
      <c r="B374" s="8" t="s">
        <v>141</v>
      </c>
      <c r="C374" s="9">
        <v>15.4764</v>
      </c>
      <c r="D374" s="9">
        <v>4.7464000000000004</v>
      </c>
      <c r="E374" s="9">
        <v>14.647600000000001</v>
      </c>
      <c r="F374" s="9">
        <v>32.008699999999997</v>
      </c>
      <c r="G374" s="9">
        <v>64.858599999999996</v>
      </c>
      <c r="H374" s="9">
        <v>135.57220000000001</v>
      </c>
      <c r="I374" s="9">
        <v>32.441899999999997</v>
      </c>
      <c r="J374" s="9">
        <v>2.927</v>
      </c>
      <c r="K374" s="9">
        <v>302.67880000000002</v>
      </c>
      <c r="L374" s="9">
        <v>69.753</v>
      </c>
      <c r="M374" s="10" t="s">
        <v>80</v>
      </c>
      <c r="N374" s="9">
        <v>25</v>
      </c>
      <c r="O374" s="10" t="s">
        <v>80</v>
      </c>
      <c r="P374" s="10" t="s">
        <v>80</v>
      </c>
      <c r="Q374" s="10" t="s">
        <v>80</v>
      </c>
      <c r="R374" s="10" t="s">
        <v>80</v>
      </c>
      <c r="S374" s="10" t="s">
        <v>80</v>
      </c>
      <c r="T374" s="9">
        <v>94.753</v>
      </c>
      <c r="U374" s="9">
        <v>5.0115999999999996</v>
      </c>
      <c r="V374" s="9">
        <v>24.8992</v>
      </c>
      <c r="W374" s="9">
        <v>9.8904999999999994</v>
      </c>
      <c r="X374" s="10" t="s">
        <v>80</v>
      </c>
      <c r="Y374" s="9">
        <v>54.481400000000001</v>
      </c>
      <c r="Z374" s="10" t="s">
        <v>80</v>
      </c>
      <c r="AA374" s="9">
        <v>10.106</v>
      </c>
      <c r="AB374" s="9">
        <v>26.076000000000001</v>
      </c>
      <c r="AC374" s="9">
        <v>130.46469999999999</v>
      </c>
      <c r="AD374" s="9">
        <v>126.9276</v>
      </c>
      <c r="AE374" s="10" t="s">
        <v>80</v>
      </c>
      <c r="AF374" s="10" t="s">
        <v>80</v>
      </c>
      <c r="AG374" s="10" t="s">
        <v>80</v>
      </c>
      <c r="AH374" s="9">
        <v>6.63</v>
      </c>
      <c r="AI374" s="10" t="s">
        <v>80</v>
      </c>
      <c r="AJ374" s="10" t="s">
        <v>80</v>
      </c>
      <c r="AK374" s="10" t="s">
        <v>80</v>
      </c>
      <c r="AL374" s="9">
        <v>133.55760000000001</v>
      </c>
      <c r="AM374" s="9">
        <v>40.444699999999997</v>
      </c>
      <c r="AN374" s="9">
        <v>1.5329999999999999</v>
      </c>
      <c r="AO374" s="9">
        <v>5.3209999999999997</v>
      </c>
      <c r="AP374" s="9">
        <v>8.1210000000000004</v>
      </c>
      <c r="AQ374" s="9">
        <v>19.3369</v>
      </c>
      <c r="AR374" s="9">
        <v>2.536</v>
      </c>
      <c r="AS374" s="9">
        <v>2.0674000000000001</v>
      </c>
      <c r="AT374" s="10" t="s">
        <v>80</v>
      </c>
      <c r="AU374" s="9">
        <v>79.36</v>
      </c>
      <c r="AV374" s="9">
        <v>80.066500000000005</v>
      </c>
      <c r="AW374" s="9">
        <v>21.0959</v>
      </c>
      <c r="AX374" s="9">
        <v>171.63939999999999</v>
      </c>
      <c r="AY374" s="9">
        <v>2.8999999999999998E-3</v>
      </c>
      <c r="AZ374" s="9">
        <v>8.9999999999999998E-4</v>
      </c>
      <c r="BA374" s="9">
        <v>1.4628000000000001</v>
      </c>
      <c r="BB374" s="9">
        <v>60.302900000000001</v>
      </c>
      <c r="BC374" s="9">
        <v>8.7903000000000002</v>
      </c>
      <c r="BD374" s="11">
        <v>343.36160000000001</v>
      </c>
    </row>
    <row r="375" spans="1:56" s="1" customFormat="1" ht="20.149999999999999" customHeight="1">
      <c r="A375" s="83"/>
      <c r="B375" s="8" t="s">
        <v>143</v>
      </c>
      <c r="C375" s="13" t="s">
        <v>80</v>
      </c>
      <c r="D375" s="13" t="s">
        <v>80</v>
      </c>
      <c r="E375" s="13" t="s">
        <v>80</v>
      </c>
      <c r="F375" s="13" t="s">
        <v>80</v>
      </c>
      <c r="G375" s="13" t="s">
        <v>80</v>
      </c>
      <c r="H375" s="13" t="s">
        <v>80</v>
      </c>
      <c r="I375" s="13" t="s">
        <v>80</v>
      </c>
      <c r="J375" s="13" t="s">
        <v>80</v>
      </c>
      <c r="K375" s="13" t="s">
        <v>80</v>
      </c>
      <c r="L375" s="13" t="s">
        <v>80</v>
      </c>
      <c r="M375" s="13" t="s">
        <v>80</v>
      </c>
      <c r="N375" s="13" t="s">
        <v>80</v>
      </c>
      <c r="O375" s="13" t="s">
        <v>80</v>
      </c>
      <c r="P375" s="13" t="s">
        <v>80</v>
      </c>
      <c r="Q375" s="13" t="s">
        <v>80</v>
      </c>
      <c r="R375" s="13" t="s">
        <v>80</v>
      </c>
      <c r="S375" s="13" t="s">
        <v>80</v>
      </c>
      <c r="T375" s="13" t="s">
        <v>80</v>
      </c>
      <c r="U375" s="13" t="s">
        <v>80</v>
      </c>
      <c r="V375" s="13" t="s">
        <v>80</v>
      </c>
      <c r="W375" s="13" t="s">
        <v>80</v>
      </c>
      <c r="X375" s="13" t="s">
        <v>80</v>
      </c>
      <c r="Y375" s="13" t="s">
        <v>80</v>
      </c>
      <c r="Z375" s="13" t="s">
        <v>80</v>
      </c>
      <c r="AA375" s="13" t="s">
        <v>80</v>
      </c>
      <c r="AB375" s="13" t="s">
        <v>80</v>
      </c>
      <c r="AC375" s="13" t="s">
        <v>80</v>
      </c>
      <c r="AD375" s="12">
        <v>1.15E-2</v>
      </c>
      <c r="AE375" s="13" t="s">
        <v>80</v>
      </c>
      <c r="AF375" s="13" t="s">
        <v>80</v>
      </c>
      <c r="AG375" s="13" t="s">
        <v>80</v>
      </c>
      <c r="AH375" s="13" t="s">
        <v>80</v>
      </c>
      <c r="AI375" s="13" t="s">
        <v>80</v>
      </c>
      <c r="AJ375" s="13" t="s">
        <v>80</v>
      </c>
      <c r="AK375" s="13" t="s">
        <v>80</v>
      </c>
      <c r="AL375" s="12">
        <v>1.15E-2</v>
      </c>
      <c r="AM375" s="13" t="s">
        <v>80</v>
      </c>
      <c r="AN375" s="13" t="s">
        <v>80</v>
      </c>
      <c r="AO375" s="13" t="s">
        <v>80</v>
      </c>
      <c r="AP375" s="13" t="s">
        <v>80</v>
      </c>
      <c r="AQ375" s="13" t="s">
        <v>80</v>
      </c>
      <c r="AR375" s="13" t="s">
        <v>80</v>
      </c>
      <c r="AS375" s="13" t="s">
        <v>80</v>
      </c>
      <c r="AT375" s="13" t="s">
        <v>80</v>
      </c>
      <c r="AU375" s="13" t="s">
        <v>80</v>
      </c>
      <c r="AV375" s="13" t="s">
        <v>80</v>
      </c>
      <c r="AW375" s="13" t="s">
        <v>80</v>
      </c>
      <c r="AX375" s="13" t="s">
        <v>80</v>
      </c>
      <c r="AY375" s="13" t="s">
        <v>80</v>
      </c>
      <c r="AZ375" s="13" t="s">
        <v>80</v>
      </c>
      <c r="BA375" s="13" t="s">
        <v>80</v>
      </c>
      <c r="BB375" s="13" t="s">
        <v>80</v>
      </c>
      <c r="BC375" s="13" t="s">
        <v>80</v>
      </c>
      <c r="BD375" s="23" t="s">
        <v>80</v>
      </c>
    </row>
    <row r="376" spans="1:56" s="1" customFormat="1" ht="20.149999999999999" customHeight="1">
      <c r="A376" s="83"/>
      <c r="B376" s="8" t="s">
        <v>144</v>
      </c>
      <c r="C376" s="9">
        <v>18.080400000000001</v>
      </c>
      <c r="D376" s="9">
        <v>9.8286999999999995</v>
      </c>
      <c r="E376" s="9">
        <v>52.802</v>
      </c>
      <c r="F376" s="9">
        <v>194.67570000000001</v>
      </c>
      <c r="G376" s="9">
        <v>204.16569999999999</v>
      </c>
      <c r="H376" s="9">
        <v>123.71559999999999</v>
      </c>
      <c r="I376" s="9">
        <v>29.76</v>
      </c>
      <c r="J376" s="10" t="s">
        <v>80</v>
      </c>
      <c r="K376" s="9">
        <v>633.02809999999999</v>
      </c>
      <c r="L376" s="9">
        <v>543.89530000000002</v>
      </c>
      <c r="M376" s="9">
        <v>20.210999999999999</v>
      </c>
      <c r="N376" s="9">
        <v>74.799599999999998</v>
      </c>
      <c r="O376" s="9">
        <v>119.1711</v>
      </c>
      <c r="P376" s="10" t="s">
        <v>80</v>
      </c>
      <c r="Q376" s="9">
        <v>66.254999999999995</v>
      </c>
      <c r="R376" s="10" t="s">
        <v>80</v>
      </c>
      <c r="S376" s="10" t="s">
        <v>80</v>
      </c>
      <c r="T376" s="9">
        <v>824.33199999999999</v>
      </c>
      <c r="U376" s="9">
        <v>584.09479999999996</v>
      </c>
      <c r="V376" s="9">
        <v>3.7991000000000001</v>
      </c>
      <c r="W376" s="9">
        <v>40.673999999999999</v>
      </c>
      <c r="X376" s="9">
        <v>87.733099999999993</v>
      </c>
      <c r="Y376" s="9">
        <v>230.62620000000001</v>
      </c>
      <c r="Z376" s="9">
        <v>123.0005</v>
      </c>
      <c r="AA376" s="9">
        <v>29.2316</v>
      </c>
      <c r="AB376" s="9">
        <v>0.70650000000000002</v>
      </c>
      <c r="AC376" s="9">
        <v>1099.8658</v>
      </c>
      <c r="AD376" s="9">
        <v>204.11410000000001</v>
      </c>
      <c r="AE376" s="9">
        <v>11.372400000000001</v>
      </c>
      <c r="AF376" s="9">
        <v>46.176400000000001</v>
      </c>
      <c r="AG376" s="9">
        <v>26.038499999999999</v>
      </c>
      <c r="AH376" s="10" t="s">
        <v>80</v>
      </c>
      <c r="AI376" s="10" t="s">
        <v>80</v>
      </c>
      <c r="AJ376" s="10" t="s">
        <v>80</v>
      </c>
      <c r="AK376" s="9">
        <v>7.1886999999999999</v>
      </c>
      <c r="AL376" s="9">
        <v>294.89010000000002</v>
      </c>
      <c r="AM376" s="9">
        <v>26.348299999999998</v>
      </c>
      <c r="AN376" s="9">
        <v>20.384</v>
      </c>
      <c r="AO376" s="9">
        <v>56.424700000000001</v>
      </c>
      <c r="AP376" s="9">
        <v>20.478999999999999</v>
      </c>
      <c r="AQ376" s="9">
        <v>0.2954</v>
      </c>
      <c r="AR376" s="9">
        <v>72.136099999999999</v>
      </c>
      <c r="AS376" s="10" t="s">
        <v>80</v>
      </c>
      <c r="AT376" s="9">
        <v>98.822599999999994</v>
      </c>
      <c r="AU376" s="9">
        <v>294.89010000000002</v>
      </c>
      <c r="AV376" s="9">
        <v>72.904700000000005</v>
      </c>
      <c r="AW376" s="9">
        <v>12.042899999999999</v>
      </c>
      <c r="AX376" s="9">
        <v>112.6566</v>
      </c>
      <c r="AY376" s="9">
        <v>34.484900000000003</v>
      </c>
      <c r="AZ376" s="9">
        <v>78.280299999999997</v>
      </c>
      <c r="BA376" s="9">
        <v>122.0304</v>
      </c>
      <c r="BB376" s="9">
        <v>16.444800000000001</v>
      </c>
      <c r="BC376" s="9">
        <v>14.943</v>
      </c>
      <c r="BD376" s="11">
        <v>463.7876</v>
      </c>
    </row>
    <row r="377" spans="1:56" s="1" customFormat="1" ht="20.149999999999999" customHeight="1">
      <c r="A377" s="83"/>
      <c r="B377" s="8" t="s">
        <v>145</v>
      </c>
      <c r="C377" s="12">
        <v>19638.323400000001</v>
      </c>
      <c r="D377" s="12">
        <v>5762.7411000000002</v>
      </c>
      <c r="E377" s="12">
        <v>10843.005800000001</v>
      </c>
      <c r="F377" s="12">
        <v>2479.6032</v>
      </c>
      <c r="G377" s="12">
        <v>14814.758900000001</v>
      </c>
      <c r="H377" s="12">
        <v>4947.4748</v>
      </c>
      <c r="I377" s="12">
        <v>29077.7114</v>
      </c>
      <c r="J377" s="12">
        <v>380.20249999999999</v>
      </c>
      <c r="K377" s="12">
        <v>87943.821100000001</v>
      </c>
      <c r="L377" s="12">
        <v>12565.5345</v>
      </c>
      <c r="M377" s="13" t="s">
        <v>80</v>
      </c>
      <c r="N377" s="13" t="s">
        <v>80</v>
      </c>
      <c r="O377" s="13" t="s">
        <v>80</v>
      </c>
      <c r="P377" s="13" t="s">
        <v>80</v>
      </c>
      <c r="Q377" s="12">
        <v>6956.7749999999996</v>
      </c>
      <c r="R377" s="13" t="s">
        <v>80</v>
      </c>
      <c r="S377" s="13" t="s">
        <v>80</v>
      </c>
      <c r="T377" s="12">
        <v>19522.309499999999</v>
      </c>
      <c r="U377" s="12">
        <v>28559.696100000001</v>
      </c>
      <c r="V377" s="12">
        <v>5148.7632999999996</v>
      </c>
      <c r="W377" s="12">
        <v>2037.6880000000001</v>
      </c>
      <c r="X377" s="12">
        <v>3069.8089</v>
      </c>
      <c r="Y377" s="12">
        <v>1812.4782</v>
      </c>
      <c r="Z377" s="12">
        <v>3328.9243000000001</v>
      </c>
      <c r="AA377" s="12">
        <v>1203.6038000000001</v>
      </c>
      <c r="AB377" s="12">
        <v>8264.5102000000006</v>
      </c>
      <c r="AC377" s="12">
        <v>53425.472800000003</v>
      </c>
      <c r="AD377" s="12">
        <v>11021.815699999999</v>
      </c>
      <c r="AE377" s="12">
        <v>2521.3582000000001</v>
      </c>
      <c r="AF377" s="12">
        <v>3068.2465999999999</v>
      </c>
      <c r="AG377" s="12">
        <v>4159.8514999999998</v>
      </c>
      <c r="AH377" s="12">
        <v>479.6037</v>
      </c>
      <c r="AI377" s="12">
        <v>1476.1310000000001</v>
      </c>
      <c r="AJ377" s="12">
        <v>1637.4770000000001</v>
      </c>
      <c r="AK377" s="12">
        <v>1106.5995</v>
      </c>
      <c r="AL377" s="12">
        <v>25471.083200000001</v>
      </c>
      <c r="AM377" s="12">
        <v>1857.0877</v>
      </c>
      <c r="AN377" s="12">
        <v>77.437600000000003</v>
      </c>
      <c r="AO377" s="12">
        <v>728.62440000000004</v>
      </c>
      <c r="AP377" s="12">
        <v>400.88630000000001</v>
      </c>
      <c r="AQ377" s="12">
        <v>10105.187099999999</v>
      </c>
      <c r="AR377" s="12">
        <v>8778.0148000000008</v>
      </c>
      <c r="AS377" s="12">
        <v>4129.491</v>
      </c>
      <c r="AT377" s="12">
        <v>1402.9575</v>
      </c>
      <c r="AU377" s="12">
        <v>27479.686399999999</v>
      </c>
      <c r="AV377" s="12">
        <v>5793.4386999999997</v>
      </c>
      <c r="AW377" s="12">
        <v>6553.6310000000003</v>
      </c>
      <c r="AX377" s="12">
        <v>9585.4899000000005</v>
      </c>
      <c r="AY377" s="12">
        <v>6485.2212</v>
      </c>
      <c r="AZ377" s="12">
        <v>10329.4979</v>
      </c>
      <c r="BA377" s="12">
        <v>2874.9490999999998</v>
      </c>
      <c r="BB377" s="12">
        <v>3353.9159</v>
      </c>
      <c r="BC377" s="12">
        <v>9994.1232999999993</v>
      </c>
      <c r="BD377" s="14">
        <v>54970.267</v>
      </c>
    </row>
    <row r="378" spans="1:56" s="1" customFormat="1" ht="20.149999999999999" customHeight="1">
      <c r="A378" s="83"/>
      <c r="B378" s="8" t="s">
        <v>146</v>
      </c>
      <c r="C378" s="9">
        <v>34.623600000000003</v>
      </c>
      <c r="D378" s="9">
        <v>85.9</v>
      </c>
      <c r="E378" s="9">
        <v>417.67309999999998</v>
      </c>
      <c r="F378" s="9">
        <v>43.920400000000001</v>
      </c>
      <c r="G378" s="9">
        <v>27.528099999999998</v>
      </c>
      <c r="H378" s="9">
        <v>48.075099999999999</v>
      </c>
      <c r="I378" s="10" t="s">
        <v>80</v>
      </c>
      <c r="J378" s="10" t="s">
        <v>80</v>
      </c>
      <c r="K378" s="9">
        <v>657.72029999999995</v>
      </c>
      <c r="L378" s="9">
        <v>139.9991</v>
      </c>
      <c r="M378" s="10" t="s">
        <v>80</v>
      </c>
      <c r="N378" s="9">
        <v>178.88849999999999</v>
      </c>
      <c r="O378" s="10" t="s">
        <v>80</v>
      </c>
      <c r="P378" s="10" t="s">
        <v>80</v>
      </c>
      <c r="Q378" s="10" t="s">
        <v>80</v>
      </c>
      <c r="R378" s="10" t="s">
        <v>80</v>
      </c>
      <c r="S378" s="10" t="s">
        <v>80</v>
      </c>
      <c r="T378" s="9">
        <v>318.88760000000002</v>
      </c>
      <c r="U378" s="9">
        <v>49.942100000000003</v>
      </c>
      <c r="V378" s="10" t="s">
        <v>80</v>
      </c>
      <c r="W378" s="9">
        <v>247.9736</v>
      </c>
      <c r="X378" s="10" t="s">
        <v>80</v>
      </c>
      <c r="Y378" s="10" t="s">
        <v>80</v>
      </c>
      <c r="Z378" s="9">
        <v>2.4988000000000001</v>
      </c>
      <c r="AA378" s="10" t="s">
        <v>80</v>
      </c>
      <c r="AB378" s="9">
        <v>61.7502</v>
      </c>
      <c r="AC378" s="9">
        <v>362.16469999999998</v>
      </c>
      <c r="AD378" s="9">
        <v>116.1451</v>
      </c>
      <c r="AE378" s="10" t="s">
        <v>80</v>
      </c>
      <c r="AF378" s="9">
        <v>27.7437</v>
      </c>
      <c r="AG378" s="9">
        <v>8.8514999999999997</v>
      </c>
      <c r="AH378" s="10" t="s">
        <v>80</v>
      </c>
      <c r="AI378" s="10" t="s">
        <v>80</v>
      </c>
      <c r="AJ378" s="9">
        <v>36.004399999999997</v>
      </c>
      <c r="AK378" s="9">
        <v>0.66259999999999997</v>
      </c>
      <c r="AL378" s="9">
        <v>189.40729999999999</v>
      </c>
      <c r="AM378" s="9">
        <v>9.5680999999999994</v>
      </c>
      <c r="AN378" s="10" t="s">
        <v>80</v>
      </c>
      <c r="AO378" s="9">
        <v>178.9794</v>
      </c>
      <c r="AP378" s="10" t="s">
        <v>80</v>
      </c>
      <c r="AQ378" s="10" t="s">
        <v>80</v>
      </c>
      <c r="AR378" s="9">
        <v>4.7157999999999998</v>
      </c>
      <c r="AS378" s="10" t="s">
        <v>80</v>
      </c>
      <c r="AT378" s="10" t="s">
        <v>80</v>
      </c>
      <c r="AU378" s="9">
        <v>193.26329999999999</v>
      </c>
      <c r="AV378" s="9">
        <v>98.561999999999998</v>
      </c>
      <c r="AW378" s="10" t="s">
        <v>80</v>
      </c>
      <c r="AX378" s="9">
        <v>382.74369999999999</v>
      </c>
      <c r="AY378" s="9">
        <v>260.81259999999997</v>
      </c>
      <c r="AZ378" s="9">
        <v>231.7535</v>
      </c>
      <c r="BA378" s="9">
        <v>130</v>
      </c>
      <c r="BB378" s="9">
        <v>36.004399999999997</v>
      </c>
      <c r="BC378" s="10" t="s">
        <v>80</v>
      </c>
      <c r="BD378" s="11">
        <v>1139.8761999999999</v>
      </c>
    </row>
    <row r="379" spans="1:56" s="1" customFormat="1" ht="20.149999999999999" customHeight="1">
      <c r="A379" s="83"/>
      <c r="B379" s="8" t="s">
        <v>147</v>
      </c>
      <c r="C379" s="12">
        <v>1.32</v>
      </c>
      <c r="D379" s="13" t="s">
        <v>80</v>
      </c>
      <c r="E379" s="12">
        <v>1.08</v>
      </c>
      <c r="F379" s="12">
        <v>9.2899999999999991</v>
      </c>
      <c r="G379" s="12">
        <v>0.69</v>
      </c>
      <c r="H379" s="12">
        <v>4.24</v>
      </c>
      <c r="I379" s="13" t="s">
        <v>80</v>
      </c>
      <c r="J379" s="13" t="s">
        <v>80</v>
      </c>
      <c r="K379" s="12">
        <v>16.62</v>
      </c>
      <c r="L379" s="13" t="s">
        <v>80</v>
      </c>
      <c r="M379" s="13" t="s">
        <v>80</v>
      </c>
      <c r="N379" s="13" t="s">
        <v>80</v>
      </c>
      <c r="O379" s="13" t="s">
        <v>80</v>
      </c>
      <c r="P379" s="13" t="s">
        <v>80</v>
      </c>
      <c r="Q379" s="13" t="s">
        <v>80</v>
      </c>
      <c r="R379" s="13" t="s">
        <v>80</v>
      </c>
      <c r="S379" s="12">
        <v>4.75</v>
      </c>
      <c r="T379" s="12">
        <v>4.75</v>
      </c>
      <c r="U379" s="13" t="s">
        <v>80</v>
      </c>
      <c r="V379" s="12">
        <v>2.93</v>
      </c>
      <c r="W379" s="12">
        <v>3.8</v>
      </c>
      <c r="X379" s="12">
        <v>7.58</v>
      </c>
      <c r="Y379" s="13" t="s">
        <v>80</v>
      </c>
      <c r="Z379" s="13" t="s">
        <v>80</v>
      </c>
      <c r="AA379" s="13" t="s">
        <v>80</v>
      </c>
      <c r="AB379" s="13" t="s">
        <v>80</v>
      </c>
      <c r="AC379" s="12">
        <v>14.31</v>
      </c>
      <c r="AD379" s="12">
        <v>0.63</v>
      </c>
      <c r="AE379" s="12">
        <v>0.01</v>
      </c>
      <c r="AF379" s="12">
        <v>0.05</v>
      </c>
      <c r="AG379" s="12">
        <v>0.02</v>
      </c>
      <c r="AH379" s="13" t="s">
        <v>80</v>
      </c>
      <c r="AI379" s="13" t="s">
        <v>80</v>
      </c>
      <c r="AJ379" s="13" t="s">
        <v>80</v>
      </c>
      <c r="AK379" s="13" t="s">
        <v>80</v>
      </c>
      <c r="AL379" s="12">
        <v>0.71</v>
      </c>
      <c r="AM379" s="12">
        <v>0.2</v>
      </c>
      <c r="AN379" s="13" t="s">
        <v>80</v>
      </c>
      <c r="AO379" s="13" t="s">
        <v>80</v>
      </c>
      <c r="AP379" s="13" t="s">
        <v>80</v>
      </c>
      <c r="AQ379" s="13" t="s">
        <v>80</v>
      </c>
      <c r="AR379" s="12">
        <v>0.05</v>
      </c>
      <c r="AS379" s="13" t="s">
        <v>80</v>
      </c>
      <c r="AT379" s="12">
        <v>4.75</v>
      </c>
      <c r="AU379" s="12">
        <v>5</v>
      </c>
      <c r="AV379" s="13" t="s">
        <v>80</v>
      </c>
      <c r="AW379" s="13" t="s">
        <v>80</v>
      </c>
      <c r="AX379" s="13" t="s">
        <v>80</v>
      </c>
      <c r="AY379" s="12">
        <v>5.7</v>
      </c>
      <c r="AZ379" s="12">
        <v>1.07</v>
      </c>
      <c r="BA379" s="13" t="s">
        <v>80</v>
      </c>
      <c r="BB379" s="13" t="s">
        <v>80</v>
      </c>
      <c r="BC379" s="13" t="s">
        <v>80</v>
      </c>
      <c r="BD379" s="14">
        <v>6.77</v>
      </c>
    </row>
    <row r="380" spans="1:56" s="1" customFormat="1" ht="20.149999999999999" customHeight="1">
      <c r="A380" s="83"/>
      <c r="B380" s="8" t="s">
        <v>148</v>
      </c>
      <c r="C380" s="9">
        <v>6647.8698999999997</v>
      </c>
      <c r="D380" s="9">
        <v>426.05630000000002</v>
      </c>
      <c r="E380" s="9">
        <v>776.55690000000004</v>
      </c>
      <c r="F380" s="9">
        <v>291.60000000000002</v>
      </c>
      <c r="G380" s="9">
        <v>3618.9769999999999</v>
      </c>
      <c r="H380" s="9">
        <v>2739.7121999999999</v>
      </c>
      <c r="I380" s="9">
        <v>2143.4540000000002</v>
      </c>
      <c r="J380" s="10" t="s">
        <v>80</v>
      </c>
      <c r="K380" s="9">
        <v>16644.226299999998</v>
      </c>
      <c r="L380" s="9">
        <v>4347.6009999999997</v>
      </c>
      <c r="M380" s="9">
        <v>0.76839999999999997</v>
      </c>
      <c r="N380" s="10" t="s">
        <v>80</v>
      </c>
      <c r="O380" s="10" t="s">
        <v>80</v>
      </c>
      <c r="P380" s="10" t="s">
        <v>80</v>
      </c>
      <c r="Q380" s="10" t="s">
        <v>80</v>
      </c>
      <c r="R380" s="10" t="s">
        <v>80</v>
      </c>
      <c r="S380" s="10" t="s">
        <v>80</v>
      </c>
      <c r="T380" s="9">
        <v>4348.3693999999996</v>
      </c>
      <c r="U380" s="9">
        <v>9789.6512999999995</v>
      </c>
      <c r="V380" s="9">
        <v>142.12</v>
      </c>
      <c r="W380" s="9">
        <v>390.18860000000001</v>
      </c>
      <c r="X380" s="9">
        <v>53.872199999999999</v>
      </c>
      <c r="Y380" s="9">
        <v>580.28039999999999</v>
      </c>
      <c r="Z380" s="9">
        <v>603.11199999999997</v>
      </c>
      <c r="AA380" s="9">
        <v>0.25650000000000001</v>
      </c>
      <c r="AB380" s="9">
        <v>79.978800000000007</v>
      </c>
      <c r="AC380" s="9">
        <v>11639.459800000001</v>
      </c>
      <c r="AD380" s="9">
        <v>692.02160000000003</v>
      </c>
      <c r="AE380" s="9">
        <v>10.696300000000001</v>
      </c>
      <c r="AF380" s="9">
        <v>863.41600000000005</v>
      </c>
      <c r="AG380" s="9">
        <v>343.00020000000001</v>
      </c>
      <c r="AH380" s="9">
        <v>920.25329999999997</v>
      </c>
      <c r="AI380" s="9">
        <v>1096.9456</v>
      </c>
      <c r="AJ380" s="9">
        <v>2234.5149000000001</v>
      </c>
      <c r="AK380" s="9">
        <v>133.3784</v>
      </c>
      <c r="AL380" s="9">
        <v>6294.2263000000003</v>
      </c>
      <c r="AM380" s="9">
        <v>1280.3153</v>
      </c>
      <c r="AN380" s="9">
        <v>0.76859999999999995</v>
      </c>
      <c r="AO380" s="9">
        <v>16.739899999999999</v>
      </c>
      <c r="AP380" s="10" t="s">
        <v>80</v>
      </c>
      <c r="AQ380" s="9">
        <v>1424.4825000000001</v>
      </c>
      <c r="AR380" s="10" t="s">
        <v>80</v>
      </c>
      <c r="AS380" s="10" t="s">
        <v>80</v>
      </c>
      <c r="AT380" s="10" t="s">
        <v>80</v>
      </c>
      <c r="AU380" s="9">
        <v>2722.3063000000002</v>
      </c>
      <c r="AV380" s="9">
        <v>1799.2032999999999</v>
      </c>
      <c r="AW380" s="9">
        <v>388.61360000000002</v>
      </c>
      <c r="AX380" s="9">
        <v>1339.7896000000001</v>
      </c>
      <c r="AY380" s="9">
        <v>2516.1617999999999</v>
      </c>
      <c r="AZ380" s="9">
        <v>2156.7736</v>
      </c>
      <c r="BA380" s="9">
        <v>882.34370000000001</v>
      </c>
      <c r="BB380" s="9">
        <v>973.40620000000001</v>
      </c>
      <c r="BC380" s="10" t="s">
        <v>80</v>
      </c>
      <c r="BD380" s="11">
        <v>10056.291800000001</v>
      </c>
    </row>
    <row r="381" spans="1:56" s="1" customFormat="1" ht="20.149999999999999" customHeight="1">
      <c r="A381" s="83"/>
      <c r="B381" s="8" t="s">
        <v>149</v>
      </c>
      <c r="C381" s="12">
        <v>0.08</v>
      </c>
      <c r="D381" s="13" t="s">
        <v>80</v>
      </c>
      <c r="E381" s="13" t="s">
        <v>80</v>
      </c>
      <c r="F381" s="13" t="s">
        <v>80</v>
      </c>
      <c r="G381" s="13" t="s">
        <v>80</v>
      </c>
      <c r="H381" s="12">
        <v>0.42</v>
      </c>
      <c r="I381" s="13" t="s">
        <v>80</v>
      </c>
      <c r="J381" s="13" t="s">
        <v>80</v>
      </c>
      <c r="K381" s="12">
        <v>0.5</v>
      </c>
      <c r="L381" s="13" t="s">
        <v>80</v>
      </c>
      <c r="M381" s="13" t="s">
        <v>80</v>
      </c>
      <c r="N381" s="13" t="s">
        <v>80</v>
      </c>
      <c r="O381" s="13" t="s">
        <v>80</v>
      </c>
      <c r="P381" s="13" t="s">
        <v>80</v>
      </c>
      <c r="Q381" s="13" t="s">
        <v>80</v>
      </c>
      <c r="R381" s="13" t="s">
        <v>80</v>
      </c>
      <c r="S381" s="13" t="s">
        <v>80</v>
      </c>
      <c r="T381" s="13" t="s">
        <v>80</v>
      </c>
      <c r="U381" s="13" t="s">
        <v>80</v>
      </c>
      <c r="V381" s="13" t="s">
        <v>80</v>
      </c>
      <c r="W381" s="13" t="s">
        <v>80</v>
      </c>
      <c r="X381" s="13" t="s">
        <v>80</v>
      </c>
      <c r="Y381" s="13" t="s">
        <v>80</v>
      </c>
      <c r="Z381" s="13" t="s">
        <v>80</v>
      </c>
      <c r="AA381" s="13" t="s">
        <v>80</v>
      </c>
      <c r="AB381" s="13" t="s">
        <v>80</v>
      </c>
      <c r="AC381" s="13" t="s">
        <v>80</v>
      </c>
      <c r="AD381" s="12">
        <v>0.41</v>
      </c>
      <c r="AE381" s="13" t="s">
        <v>80</v>
      </c>
      <c r="AF381" s="13" t="s">
        <v>80</v>
      </c>
      <c r="AG381" s="13" t="s">
        <v>80</v>
      </c>
      <c r="AH381" s="13" t="s">
        <v>80</v>
      </c>
      <c r="AI381" s="13" t="s">
        <v>80</v>
      </c>
      <c r="AJ381" s="13" t="s">
        <v>80</v>
      </c>
      <c r="AK381" s="13" t="s">
        <v>80</v>
      </c>
      <c r="AL381" s="12">
        <v>0.41</v>
      </c>
      <c r="AM381" s="13" t="s">
        <v>80</v>
      </c>
      <c r="AN381" s="13" t="s">
        <v>80</v>
      </c>
      <c r="AO381" s="13" t="s">
        <v>80</v>
      </c>
      <c r="AP381" s="13" t="s">
        <v>80</v>
      </c>
      <c r="AQ381" s="13" t="s">
        <v>80</v>
      </c>
      <c r="AR381" s="13" t="s">
        <v>80</v>
      </c>
      <c r="AS381" s="13" t="s">
        <v>80</v>
      </c>
      <c r="AT381" s="13" t="s">
        <v>80</v>
      </c>
      <c r="AU381" s="13" t="s">
        <v>80</v>
      </c>
      <c r="AV381" s="13" t="s">
        <v>80</v>
      </c>
      <c r="AW381" s="12">
        <v>0.15</v>
      </c>
      <c r="AX381" s="12">
        <v>3.82</v>
      </c>
      <c r="AY381" s="12">
        <v>5.73</v>
      </c>
      <c r="AZ381" s="12">
        <v>19.239999999999998</v>
      </c>
      <c r="BA381" s="12">
        <v>13.92</v>
      </c>
      <c r="BB381" s="12">
        <v>12.65</v>
      </c>
      <c r="BC381" s="13" t="s">
        <v>80</v>
      </c>
      <c r="BD381" s="14">
        <v>55.51</v>
      </c>
    </row>
    <row r="382" spans="1:56" s="1" customFormat="1" ht="20.149999999999999" customHeight="1">
      <c r="A382" s="83"/>
      <c r="B382" s="8" t="s">
        <v>188</v>
      </c>
      <c r="C382" s="10" t="s">
        <v>80</v>
      </c>
      <c r="D382" s="10" t="s">
        <v>80</v>
      </c>
      <c r="E382" s="10" t="s">
        <v>80</v>
      </c>
      <c r="F382" s="9">
        <v>37.403700000000001</v>
      </c>
      <c r="G382" s="10" t="s">
        <v>80</v>
      </c>
      <c r="H382" s="10" t="s">
        <v>80</v>
      </c>
      <c r="I382" s="10" t="s">
        <v>80</v>
      </c>
      <c r="J382" s="10" t="s">
        <v>80</v>
      </c>
      <c r="K382" s="9">
        <v>37.403700000000001</v>
      </c>
      <c r="L382" s="10" t="s">
        <v>80</v>
      </c>
      <c r="M382" s="10" t="s">
        <v>80</v>
      </c>
      <c r="N382" s="10" t="s">
        <v>80</v>
      </c>
      <c r="O382" s="10" t="s">
        <v>80</v>
      </c>
      <c r="P382" s="10" t="s">
        <v>80</v>
      </c>
      <c r="Q382" s="10" t="s">
        <v>80</v>
      </c>
      <c r="R382" s="10" t="s">
        <v>80</v>
      </c>
      <c r="S382" s="9">
        <v>120.91540000000001</v>
      </c>
      <c r="T382" s="9">
        <v>120.91540000000001</v>
      </c>
      <c r="U382" s="10" t="s">
        <v>80</v>
      </c>
      <c r="V382" s="10" t="s">
        <v>80</v>
      </c>
      <c r="W382" s="10" t="s">
        <v>80</v>
      </c>
      <c r="X382" s="10" t="s">
        <v>80</v>
      </c>
      <c r="Y382" s="10" t="s">
        <v>80</v>
      </c>
      <c r="Z382" s="10" t="s">
        <v>80</v>
      </c>
      <c r="AA382" s="10" t="s">
        <v>80</v>
      </c>
      <c r="AB382" s="10" t="s">
        <v>80</v>
      </c>
      <c r="AC382" s="10" t="s">
        <v>80</v>
      </c>
      <c r="AD382" s="9">
        <v>156.6876</v>
      </c>
      <c r="AE382" s="10" t="s">
        <v>80</v>
      </c>
      <c r="AF382" s="10" t="s">
        <v>80</v>
      </c>
      <c r="AG382" s="10" t="s">
        <v>80</v>
      </c>
      <c r="AH382" s="10" t="s">
        <v>80</v>
      </c>
      <c r="AI382" s="10" t="s">
        <v>80</v>
      </c>
      <c r="AJ382" s="10" t="s">
        <v>80</v>
      </c>
      <c r="AK382" s="10" t="s">
        <v>80</v>
      </c>
      <c r="AL382" s="9">
        <v>156.6876</v>
      </c>
      <c r="AM382" s="10" t="s">
        <v>80</v>
      </c>
      <c r="AN382" s="10" t="s">
        <v>80</v>
      </c>
      <c r="AO382" s="10" t="s">
        <v>80</v>
      </c>
      <c r="AP382" s="9">
        <v>36.196399999999997</v>
      </c>
      <c r="AQ382" s="10" t="s">
        <v>80</v>
      </c>
      <c r="AR382" s="10" t="s">
        <v>80</v>
      </c>
      <c r="AS382" s="10" t="s">
        <v>80</v>
      </c>
      <c r="AT382" s="9">
        <v>120.91540000000001</v>
      </c>
      <c r="AU382" s="9">
        <v>157.11179999999999</v>
      </c>
      <c r="AV382" s="10" t="s">
        <v>80</v>
      </c>
      <c r="AW382" s="10" t="s">
        <v>80</v>
      </c>
      <c r="AX382" s="10" t="s">
        <v>80</v>
      </c>
      <c r="AY382" s="10" t="s">
        <v>80</v>
      </c>
      <c r="AZ382" s="10" t="s">
        <v>80</v>
      </c>
      <c r="BA382" s="10" t="s">
        <v>80</v>
      </c>
      <c r="BB382" s="10" t="s">
        <v>80</v>
      </c>
      <c r="BC382" s="10" t="s">
        <v>80</v>
      </c>
      <c r="BD382" s="18" t="s">
        <v>80</v>
      </c>
    </row>
    <row r="383" spans="1:56" s="1" customFormat="1" ht="20.149999999999999" customHeight="1">
      <c r="A383" s="83"/>
      <c r="B383" s="8" t="s">
        <v>150</v>
      </c>
      <c r="C383" s="12">
        <v>50.879899999999999</v>
      </c>
      <c r="D383" s="12">
        <v>4.3939000000000004</v>
      </c>
      <c r="E383" s="12">
        <v>11.2447</v>
      </c>
      <c r="F383" s="12">
        <v>25.041899999999998</v>
      </c>
      <c r="G383" s="12">
        <v>39.895800000000001</v>
      </c>
      <c r="H383" s="12">
        <v>30.768799999999999</v>
      </c>
      <c r="I383" s="13" t="s">
        <v>80</v>
      </c>
      <c r="J383" s="13" t="s">
        <v>80</v>
      </c>
      <c r="K383" s="12">
        <v>162.22499999999999</v>
      </c>
      <c r="L383" s="13" t="s">
        <v>80</v>
      </c>
      <c r="M383" s="13" t="s">
        <v>80</v>
      </c>
      <c r="N383" s="13" t="s">
        <v>80</v>
      </c>
      <c r="O383" s="13" t="s">
        <v>80</v>
      </c>
      <c r="P383" s="13" t="s">
        <v>80</v>
      </c>
      <c r="Q383" s="13" t="s">
        <v>80</v>
      </c>
      <c r="R383" s="13" t="s">
        <v>80</v>
      </c>
      <c r="S383" s="13" t="s">
        <v>80</v>
      </c>
      <c r="T383" s="13" t="s">
        <v>80</v>
      </c>
      <c r="U383" s="13" t="s">
        <v>80</v>
      </c>
      <c r="V383" s="12">
        <v>41.2164</v>
      </c>
      <c r="W383" s="13" t="s">
        <v>80</v>
      </c>
      <c r="X383" s="12">
        <v>2.8956</v>
      </c>
      <c r="Y383" s="12">
        <v>7.4615999999999998</v>
      </c>
      <c r="Z383" s="13" t="s">
        <v>80</v>
      </c>
      <c r="AA383" s="13" t="s">
        <v>80</v>
      </c>
      <c r="AB383" s="13" t="s">
        <v>80</v>
      </c>
      <c r="AC383" s="12">
        <v>51.573599999999999</v>
      </c>
      <c r="AD383" s="12">
        <v>203.2841</v>
      </c>
      <c r="AE383" s="13" t="s">
        <v>80</v>
      </c>
      <c r="AF383" s="13" t="s">
        <v>80</v>
      </c>
      <c r="AG383" s="13" t="s">
        <v>80</v>
      </c>
      <c r="AH383" s="13" t="s">
        <v>80</v>
      </c>
      <c r="AI383" s="13" t="s">
        <v>80</v>
      </c>
      <c r="AJ383" s="13" t="s">
        <v>80</v>
      </c>
      <c r="AK383" s="13" t="s">
        <v>80</v>
      </c>
      <c r="AL383" s="12">
        <v>203.2841</v>
      </c>
      <c r="AM383" s="13" t="s">
        <v>80</v>
      </c>
      <c r="AN383" s="13" t="s">
        <v>80</v>
      </c>
      <c r="AO383" s="13" t="s">
        <v>80</v>
      </c>
      <c r="AP383" s="13" t="s">
        <v>80</v>
      </c>
      <c r="AQ383" s="13" t="s">
        <v>80</v>
      </c>
      <c r="AR383" s="13" t="s">
        <v>80</v>
      </c>
      <c r="AS383" s="13" t="s">
        <v>80</v>
      </c>
      <c r="AT383" s="13" t="s">
        <v>80</v>
      </c>
      <c r="AU383" s="13" t="s">
        <v>80</v>
      </c>
      <c r="AV383" s="13" t="s">
        <v>80</v>
      </c>
      <c r="AW383" s="13" t="s">
        <v>80</v>
      </c>
      <c r="AX383" s="12">
        <v>92.885999999999996</v>
      </c>
      <c r="AY383" s="12">
        <v>40.415599999999998</v>
      </c>
      <c r="AZ383" s="12">
        <v>30.729600000000001</v>
      </c>
      <c r="BA383" s="13" t="s">
        <v>80</v>
      </c>
      <c r="BB383" s="13" t="s">
        <v>80</v>
      </c>
      <c r="BC383" s="13" t="s">
        <v>80</v>
      </c>
      <c r="BD383" s="14">
        <v>164.03120000000001</v>
      </c>
    </row>
    <row r="384" spans="1:56" s="1" customFormat="1" ht="20.149999999999999" customHeight="1">
      <c r="A384" s="83"/>
      <c r="B384" s="8" t="s">
        <v>151</v>
      </c>
      <c r="C384" s="9">
        <v>24.366800000000001</v>
      </c>
      <c r="D384" s="9">
        <v>5.7557999999999998</v>
      </c>
      <c r="E384" s="9">
        <v>34.3857</v>
      </c>
      <c r="F384" s="9">
        <v>111.7405</v>
      </c>
      <c r="G384" s="9">
        <v>76.697500000000005</v>
      </c>
      <c r="H384" s="9">
        <v>11.990399999999999</v>
      </c>
      <c r="I384" s="9">
        <v>11.990399999999999</v>
      </c>
      <c r="J384" s="9">
        <v>56.899700000000003</v>
      </c>
      <c r="K384" s="9">
        <v>333.82679999999999</v>
      </c>
      <c r="L384" s="10" t="s">
        <v>80</v>
      </c>
      <c r="M384" s="10" t="s">
        <v>80</v>
      </c>
      <c r="N384" s="10" t="s">
        <v>80</v>
      </c>
      <c r="O384" s="10" t="s">
        <v>80</v>
      </c>
      <c r="P384" s="10" t="s">
        <v>80</v>
      </c>
      <c r="Q384" s="10" t="s">
        <v>80</v>
      </c>
      <c r="R384" s="10" t="s">
        <v>80</v>
      </c>
      <c r="S384" s="10" t="s">
        <v>80</v>
      </c>
      <c r="T384" s="10" t="s">
        <v>80</v>
      </c>
      <c r="U384" s="9">
        <v>10.642099999999999</v>
      </c>
      <c r="V384" s="9">
        <v>3.5606</v>
      </c>
      <c r="W384" s="10" t="s">
        <v>80</v>
      </c>
      <c r="X384" s="9">
        <v>11.680099999999999</v>
      </c>
      <c r="Y384" s="9">
        <v>27.739699999999999</v>
      </c>
      <c r="Z384" s="9">
        <v>45.116999999999997</v>
      </c>
      <c r="AA384" s="9">
        <v>5.0548000000000002</v>
      </c>
      <c r="AB384" s="10" t="s">
        <v>80</v>
      </c>
      <c r="AC384" s="9">
        <v>103.79430000000001</v>
      </c>
      <c r="AD384" s="9">
        <v>10.286300000000001</v>
      </c>
      <c r="AE384" s="10" t="s">
        <v>80</v>
      </c>
      <c r="AF384" s="10" t="s">
        <v>80</v>
      </c>
      <c r="AG384" s="9">
        <v>13.3287</v>
      </c>
      <c r="AH384" s="9">
        <v>6.6284000000000001</v>
      </c>
      <c r="AI384" s="10" t="s">
        <v>80</v>
      </c>
      <c r="AJ384" s="10" t="s">
        <v>80</v>
      </c>
      <c r="AK384" s="10" t="s">
        <v>80</v>
      </c>
      <c r="AL384" s="9">
        <v>30.243400000000001</v>
      </c>
      <c r="AM384" s="9">
        <v>2.2698999999999998</v>
      </c>
      <c r="AN384" s="9">
        <v>0.8246</v>
      </c>
      <c r="AO384" s="9">
        <v>1.2383999999999999</v>
      </c>
      <c r="AP384" s="10" t="s">
        <v>80</v>
      </c>
      <c r="AQ384" s="9">
        <v>1.2383</v>
      </c>
      <c r="AR384" s="9">
        <v>2.1278999999999999</v>
      </c>
      <c r="AS384" s="9">
        <v>2.1278999999999999</v>
      </c>
      <c r="AT384" s="9">
        <v>16.4206</v>
      </c>
      <c r="AU384" s="9">
        <v>26.247599999999998</v>
      </c>
      <c r="AV384" s="10" t="s">
        <v>80</v>
      </c>
      <c r="AW384" s="10" t="s">
        <v>80</v>
      </c>
      <c r="AX384" s="9">
        <v>2.9226999999999999</v>
      </c>
      <c r="AY384" s="10" t="s">
        <v>80</v>
      </c>
      <c r="AZ384" s="10" t="s">
        <v>80</v>
      </c>
      <c r="BA384" s="10" t="s">
        <v>80</v>
      </c>
      <c r="BB384" s="10" t="s">
        <v>80</v>
      </c>
      <c r="BC384" s="10" t="s">
        <v>80</v>
      </c>
      <c r="BD384" s="11">
        <v>2.9226999999999999</v>
      </c>
    </row>
    <row r="385" spans="1:56" s="1" customFormat="1" ht="20.149999999999999" customHeight="1">
      <c r="A385" s="83"/>
      <c r="B385" s="8" t="s">
        <v>152</v>
      </c>
      <c r="C385" s="12">
        <v>22.7591</v>
      </c>
      <c r="D385" s="13" t="s">
        <v>80</v>
      </c>
      <c r="E385" s="12">
        <v>3.3399999999999999E-2</v>
      </c>
      <c r="F385" s="12">
        <v>3.3999999999999998E-3</v>
      </c>
      <c r="G385" s="12">
        <v>1.0800000000000001E-2</v>
      </c>
      <c r="H385" s="12">
        <v>129.00729999999999</v>
      </c>
      <c r="I385" s="13" t="s">
        <v>80</v>
      </c>
      <c r="J385" s="13" t="s">
        <v>80</v>
      </c>
      <c r="K385" s="12">
        <v>151.81399999999999</v>
      </c>
      <c r="L385" s="13" t="s">
        <v>80</v>
      </c>
      <c r="M385" s="13" t="s">
        <v>80</v>
      </c>
      <c r="N385" s="12">
        <v>21.609400000000001</v>
      </c>
      <c r="O385" s="12">
        <v>1.7048000000000001</v>
      </c>
      <c r="P385" s="13" t="s">
        <v>80</v>
      </c>
      <c r="Q385" s="13" t="s">
        <v>80</v>
      </c>
      <c r="R385" s="13" t="s">
        <v>80</v>
      </c>
      <c r="S385" s="13" t="s">
        <v>80</v>
      </c>
      <c r="T385" s="12">
        <v>23.3142</v>
      </c>
      <c r="U385" s="12">
        <v>41.925800000000002</v>
      </c>
      <c r="V385" s="12">
        <v>2.8999999999999998E-3</v>
      </c>
      <c r="W385" s="12">
        <v>7.7000000000000002E-3</v>
      </c>
      <c r="X385" s="12">
        <v>0.83179999999999998</v>
      </c>
      <c r="Y385" s="12">
        <v>2.3E-3</v>
      </c>
      <c r="Z385" s="12">
        <v>29.883900000000001</v>
      </c>
      <c r="AA385" s="13" t="s">
        <v>80</v>
      </c>
      <c r="AB385" s="12">
        <v>38.7973</v>
      </c>
      <c r="AC385" s="12">
        <v>111.4517</v>
      </c>
      <c r="AD385" s="12">
        <v>41.068100000000001</v>
      </c>
      <c r="AE385" s="12">
        <v>24.383900000000001</v>
      </c>
      <c r="AF385" s="12">
        <v>72.907700000000006</v>
      </c>
      <c r="AG385" s="12">
        <v>44.773899999999998</v>
      </c>
      <c r="AH385" s="13" t="s">
        <v>80</v>
      </c>
      <c r="AI385" s="13" t="s">
        <v>80</v>
      </c>
      <c r="AJ385" s="13" t="s">
        <v>80</v>
      </c>
      <c r="AK385" s="13" t="s">
        <v>80</v>
      </c>
      <c r="AL385" s="12">
        <v>183.1336</v>
      </c>
      <c r="AM385" s="12">
        <v>23.5075</v>
      </c>
      <c r="AN385" s="12">
        <v>8.9999999999999998E-4</v>
      </c>
      <c r="AO385" s="12">
        <v>21.686199999999999</v>
      </c>
      <c r="AP385" s="12">
        <v>2.1128</v>
      </c>
      <c r="AQ385" s="13" t="s">
        <v>80</v>
      </c>
      <c r="AR385" s="12">
        <v>121.2484</v>
      </c>
      <c r="AS385" s="13" t="s">
        <v>80</v>
      </c>
      <c r="AT385" s="13" t="s">
        <v>80</v>
      </c>
      <c r="AU385" s="12">
        <v>168.5558</v>
      </c>
      <c r="AV385" s="12">
        <v>21.5928</v>
      </c>
      <c r="AW385" s="12">
        <v>24.582000000000001</v>
      </c>
      <c r="AX385" s="12">
        <v>73.194299999999998</v>
      </c>
      <c r="AY385" s="12">
        <v>44.499600000000001</v>
      </c>
      <c r="AZ385" s="13" t="s">
        <v>80</v>
      </c>
      <c r="BA385" s="13" t="s">
        <v>80</v>
      </c>
      <c r="BB385" s="13" t="s">
        <v>80</v>
      </c>
      <c r="BC385" s="13" t="s">
        <v>80</v>
      </c>
      <c r="BD385" s="14">
        <v>163.86869999999999</v>
      </c>
    </row>
    <row r="386" spans="1:56" s="1" customFormat="1" ht="20.149999999999999" customHeight="1">
      <c r="A386" s="83"/>
      <c r="B386" s="8" t="s">
        <v>153</v>
      </c>
      <c r="C386" s="9">
        <v>1889.0836999999999</v>
      </c>
      <c r="D386" s="9">
        <v>520.29780000000005</v>
      </c>
      <c r="E386" s="9">
        <v>532.65390000000002</v>
      </c>
      <c r="F386" s="9">
        <v>1030.6321</v>
      </c>
      <c r="G386" s="9">
        <v>456.8023</v>
      </c>
      <c r="H386" s="9">
        <v>900.73900000000003</v>
      </c>
      <c r="I386" s="10" t="s">
        <v>80</v>
      </c>
      <c r="J386" s="10" t="s">
        <v>80</v>
      </c>
      <c r="K386" s="9">
        <v>5330.2088000000003</v>
      </c>
      <c r="L386" s="9">
        <v>1470.8610000000001</v>
      </c>
      <c r="M386" s="9">
        <v>1261.9324999999999</v>
      </c>
      <c r="N386" s="9">
        <v>88.5822</v>
      </c>
      <c r="O386" s="9">
        <v>1822.0125</v>
      </c>
      <c r="P386" s="9">
        <v>193.30420000000001</v>
      </c>
      <c r="Q386" s="10" t="s">
        <v>80</v>
      </c>
      <c r="R386" s="10" t="s">
        <v>80</v>
      </c>
      <c r="S386" s="10" t="s">
        <v>80</v>
      </c>
      <c r="T386" s="9">
        <v>4836.6923999999999</v>
      </c>
      <c r="U386" s="9">
        <v>334.21879999999999</v>
      </c>
      <c r="V386" s="9">
        <v>446.85359999999997</v>
      </c>
      <c r="W386" s="9">
        <v>379.59010000000001</v>
      </c>
      <c r="X386" s="9">
        <v>1419.1873000000001</v>
      </c>
      <c r="Y386" s="9">
        <v>1306.1833999999999</v>
      </c>
      <c r="Z386" s="9">
        <v>198.86449999999999</v>
      </c>
      <c r="AA386" s="10" t="s">
        <v>80</v>
      </c>
      <c r="AB386" s="10" t="s">
        <v>80</v>
      </c>
      <c r="AC386" s="9">
        <v>4084.8977</v>
      </c>
      <c r="AD386" s="9">
        <v>397.78579999999999</v>
      </c>
      <c r="AE386" s="9">
        <v>167.1747</v>
      </c>
      <c r="AF386" s="9">
        <v>861.42169999999999</v>
      </c>
      <c r="AG386" s="9">
        <v>1268.7503999999999</v>
      </c>
      <c r="AH386" s="10" t="s">
        <v>80</v>
      </c>
      <c r="AI386" s="10" t="s">
        <v>80</v>
      </c>
      <c r="AJ386" s="10" t="s">
        <v>80</v>
      </c>
      <c r="AK386" s="10" t="s">
        <v>80</v>
      </c>
      <c r="AL386" s="9">
        <v>2695.1325999999999</v>
      </c>
      <c r="AM386" s="9">
        <v>1486.1460999999999</v>
      </c>
      <c r="AN386" s="9">
        <v>761.9325</v>
      </c>
      <c r="AO386" s="9">
        <v>8.6132000000000009</v>
      </c>
      <c r="AP386" s="9">
        <v>4.9691000000000001</v>
      </c>
      <c r="AQ386" s="9">
        <v>1822.0125</v>
      </c>
      <c r="AR386" s="9">
        <v>224.39</v>
      </c>
      <c r="AS386" s="10" t="s">
        <v>80</v>
      </c>
      <c r="AT386" s="10" t="s">
        <v>80</v>
      </c>
      <c r="AU386" s="9">
        <v>4308.0634</v>
      </c>
      <c r="AV386" s="9">
        <v>1829.3458000000001</v>
      </c>
      <c r="AW386" s="9">
        <v>1389.3529000000001</v>
      </c>
      <c r="AX386" s="9">
        <v>2347.6869000000002</v>
      </c>
      <c r="AY386" s="9">
        <v>1967.2727</v>
      </c>
      <c r="AZ386" s="9">
        <v>348.50630000000001</v>
      </c>
      <c r="BA386" s="9">
        <v>522.92380000000003</v>
      </c>
      <c r="BB386" s="9">
        <v>727.22910000000002</v>
      </c>
      <c r="BC386" s="9">
        <v>146.36670000000001</v>
      </c>
      <c r="BD386" s="11">
        <v>9278.6841999999997</v>
      </c>
    </row>
    <row r="387" spans="1:56" s="1" customFormat="1" ht="20.149999999999999" customHeight="1">
      <c r="A387" s="83"/>
      <c r="B387" s="8" t="s">
        <v>154</v>
      </c>
      <c r="C387" s="12">
        <v>2149.19</v>
      </c>
      <c r="D387" s="12">
        <v>1175.5899999999999</v>
      </c>
      <c r="E387" s="12">
        <v>3129.07</v>
      </c>
      <c r="F387" s="12">
        <v>642.59</v>
      </c>
      <c r="G387" s="12">
        <v>196.68</v>
      </c>
      <c r="H387" s="12">
        <v>1060.07</v>
      </c>
      <c r="I387" s="12">
        <v>7.06</v>
      </c>
      <c r="J387" s="12">
        <v>6.88</v>
      </c>
      <c r="K387" s="12">
        <v>8367.1299999999992</v>
      </c>
      <c r="L387" s="12">
        <v>2135.63</v>
      </c>
      <c r="M387" s="12">
        <v>47.58</v>
      </c>
      <c r="N387" s="12">
        <v>474.68</v>
      </c>
      <c r="O387" s="12">
        <v>2650.2</v>
      </c>
      <c r="P387" s="12">
        <v>993.83</v>
      </c>
      <c r="Q387" s="13" t="s">
        <v>80</v>
      </c>
      <c r="R387" s="13" t="s">
        <v>80</v>
      </c>
      <c r="S387" s="13" t="s">
        <v>80</v>
      </c>
      <c r="T387" s="12">
        <v>6301.92</v>
      </c>
      <c r="U387" s="12">
        <v>4708.63</v>
      </c>
      <c r="V387" s="12">
        <v>417.19</v>
      </c>
      <c r="W387" s="12">
        <v>1299.3699999999999</v>
      </c>
      <c r="X387" s="12">
        <v>222.42</v>
      </c>
      <c r="Y387" s="12">
        <v>516.89</v>
      </c>
      <c r="Z387" s="12">
        <v>475.65</v>
      </c>
      <c r="AA387" s="12">
        <v>0.41</v>
      </c>
      <c r="AB387" s="12">
        <v>1.42</v>
      </c>
      <c r="AC387" s="12">
        <v>7641.98</v>
      </c>
      <c r="AD387" s="12">
        <v>3448.87</v>
      </c>
      <c r="AE387" s="12">
        <v>454.23</v>
      </c>
      <c r="AF387" s="12">
        <v>70.98</v>
      </c>
      <c r="AG387" s="12">
        <v>379.7</v>
      </c>
      <c r="AH387" s="13" t="s">
        <v>80</v>
      </c>
      <c r="AI387" s="13" t="s">
        <v>80</v>
      </c>
      <c r="AJ387" s="13" t="s">
        <v>80</v>
      </c>
      <c r="AK387" s="13" t="s">
        <v>80</v>
      </c>
      <c r="AL387" s="12">
        <v>4353.78</v>
      </c>
      <c r="AM387" s="12">
        <v>1160.52</v>
      </c>
      <c r="AN387" s="12">
        <v>464.36</v>
      </c>
      <c r="AO387" s="12">
        <v>82.63</v>
      </c>
      <c r="AP387" s="12">
        <v>449.82</v>
      </c>
      <c r="AQ387" s="12">
        <v>2664.63</v>
      </c>
      <c r="AR387" s="12">
        <v>1032.7</v>
      </c>
      <c r="AS387" s="13" t="s">
        <v>80</v>
      </c>
      <c r="AT387" s="12">
        <v>1</v>
      </c>
      <c r="AU387" s="12">
        <v>5855.66</v>
      </c>
      <c r="AV387" s="12">
        <v>3823.67</v>
      </c>
      <c r="AW387" s="12">
        <v>1023.73</v>
      </c>
      <c r="AX387" s="12">
        <v>568.97</v>
      </c>
      <c r="AY387" s="12">
        <v>978.99</v>
      </c>
      <c r="AZ387" s="12">
        <v>642.30999999999995</v>
      </c>
      <c r="BA387" s="12">
        <v>233.67</v>
      </c>
      <c r="BB387" s="12">
        <v>252.32</v>
      </c>
      <c r="BC387" s="12">
        <v>29.58</v>
      </c>
      <c r="BD387" s="14">
        <v>7553.24</v>
      </c>
    </row>
    <row r="388" spans="1:56" s="1" customFormat="1" ht="20.149999999999999" customHeight="1">
      <c r="A388" s="83"/>
      <c r="B388" s="8" t="s">
        <v>155</v>
      </c>
      <c r="C388" s="9">
        <v>0.41070000000000001</v>
      </c>
      <c r="D388" s="10" t="s">
        <v>80</v>
      </c>
      <c r="E388" s="10" t="s">
        <v>80</v>
      </c>
      <c r="F388" s="10" t="s">
        <v>80</v>
      </c>
      <c r="G388" s="10" t="s">
        <v>80</v>
      </c>
      <c r="H388" s="10" t="s">
        <v>80</v>
      </c>
      <c r="I388" s="10" t="s">
        <v>80</v>
      </c>
      <c r="J388" s="10" t="s">
        <v>80</v>
      </c>
      <c r="K388" s="9">
        <v>0.41070000000000001</v>
      </c>
      <c r="L388" s="10" t="s">
        <v>80</v>
      </c>
      <c r="M388" s="10" t="s">
        <v>80</v>
      </c>
      <c r="N388" s="10" t="s">
        <v>80</v>
      </c>
      <c r="O388" s="10" t="s">
        <v>80</v>
      </c>
      <c r="P388" s="10" t="s">
        <v>80</v>
      </c>
      <c r="Q388" s="10" t="s">
        <v>80</v>
      </c>
      <c r="R388" s="10" t="s">
        <v>80</v>
      </c>
      <c r="S388" s="10" t="s">
        <v>80</v>
      </c>
      <c r="T388" s="10" t="s">
        <v>80</v>
      </c>
      <c r="U388" s="10" t="s">
        <v>80</v>
      </c>
      <c r="V388" s="9">
        <v>14.940799999999999</v>
      </c>
      <c r="W388" s="9">
        <v>69.841300000000004</v>
      </c>
      <c r="X388" s="9">
        <v>8.7271000000000001</v>
      </c>
      <c r="Y388" s="10" t="s">
        <v>80</v>
      </c>
      <c r="Z388" s="10" t="s">
        <v>80</v>
      </c>
      <c r="AA388" s="10" t="s">
        <v>80</v>
      </c>
      <c r="AB388" s="10" t="s">
        <v>80</v>
      </c>
      <c r="AC388" s="9">
        <v>93.509200000000007</v>
      </c>
      <c r="AD388" s="9">
        <v>88.456800000000001</v>
      </c>
      <c r="AE388" s="10" t="s">
        <v>80</v>
      </c>
      <c r="AF388" s="9">
        <v>0.52400000000000002</v>
      </c>
      <c r="AG388" s="10" t="s">
        <v>80</v>
      </c>
      <c r="AH388" s="10" t="s">
        <v>80</v>
      </c>
      <c r="AI388" s="10" t="s">
        <v>80</v>
      </c>
      <c r="AJ388" s="10" t="s">
        <v>80</v>
      </c>
      <c r="AK388" s="10" t="s">
        <v>80</v>
      </c>
      <c r="AL388" s="9">
        <v>88.980800000000002</v>
      </c>
      <c r="AM388" s="9">
        <v>88.039599999999993</v>
      </c>
      <c r="AN388" s="10" t="s">
        <v>80</v>
      </c>
      <c r="AO388" s="9">
        <v>0.74680000000000002</v>
      </c>
      <c r="AP388" s="10" t="s">
        <v>80</v>
      </c>
      <c r="AQ388" s="9">
        <v>0.20180000000000001</v>
      </c>
      <c r="AR388" s="10" t="s">
        <v>80</v>
      </c>
      <c r="AS388" s="10" t="s">
        <v>80</v>
      </c>
      <c r="AT388" s="10" t="s">
        <v>80</v>
      </c>
      <c r="AU388" s="9">
        <v>88.988200000000006</v>
      </c>
      <c r="AV388" s="10" t="s">
        <v>80</v>
      </c>
      <c r="AW388" s="9">
        <v>15</v>
      </c>
      <c r="AX388" s="10" t="s">
        <v>80</v>
      </c>
      <c r="AY388" s="10" t="s">
        <v>80</v>
      </c>
      <c r="AZ388" s="10" t="s">
        <v>80</v>
      </c>
      <c r="BA388" s="10" t="s">
        <v>80</v>
      </c>
      <c r="BB388" s="10" t="s">
        <v>80</v>
      </c>
      <c r="BC388" s="10" t="s">
        <v>80</v>
      </c>
      <c r="BD388" s="11">
        <v>15</v>
      </c>
    </row>
    <row r="389" spans="1:56" s="1" customFormat="1" ht="20.149999999999999" customHeight="1">
      <c r="A389" s="83"/>
      <c r="B389" s="8" t="s">
        <v>156</v>
      </c>
      <c r="C389" s="12">
        <v>1.07</v>
      </c>
      <c r="D389" s="12">
        <v>2</v>
      </c>
      <c r="E389" s="12">
        <v>0.01</v>
      </c>
      <c r="F389" s="13" t="s">
        <v>80</v>
      </c>
      <c r="G389" s="12">
        <v>4.51</v>
      </c>
      <c r="H389" s="12">
        <v>3.19</v>
      </c>
      <c r="I389" s="13" t="s">
        <v>80</v>
      </c>
      <c r="J389" s="13" t="s">
        <v>80</v>
      </c>
      <c r="K389" s="12">
        <v>10.78</v>
      </c>
      <c r="L389" s="12">
        <v>32.6</v>
      </c>
      <c r="M389" s="12">
        <v>19.87</v>
      </c>
      <c r="N389" s="12">
        <v>6.63</v>
      </c>
      <c r="O389" s="13" t="s">
        <v>80</v>
      </c>
      <c r="P389" s="13" t="s">
        <v>80</v>
      </c>
      <c r="Q389" s="13" t="s">
        <v>80</v>
      </c>
      <c r="R389" s="13" t="s">
        <v>80</v>
      </c>
      <c r="S389" s="13" t="s">
        <v>80</v>
      </c>
      <c r="T389" s="12">
        <v>59.1</v>
      </c>
      <c r="U389" s="12">
        <v>55.31</v>
      </c>
      <c r="V389" s="12">
        <v>10.78</v>
      </c>
      <c r="W389" s="12">
        <v>4.8099999999999996</v>
      </c>
      <c r="X389" s="12">
        <v>0.19</v>
      </c>
      <c r="Y389" s="12">
        <v>0.97</v>
      </c>
      <c r="Z389" s="12">
        <v>0.19</v>
      </c>
      <c r="AA389" s="13" t="s">
        <v>80</v>
      </c>
      <c r="AB389" s="12">
        <v>0.02</v>
      </c>
      <c r="AC389" s="12">
        <v>72.27</v>
      </c>
      <c r="AD389" s="12">
        <v>7.28</v>
      </c>
      <c r="AE389" s="12">
        <v>19.87</v>
      </c>
      <c r="AF389" s="12">
        <v>6.63</v>
      </c>
      <c r="AG389" s="13" t="s">
        <v>80</v>
      </c>
      <c r="AH389" s="13" t="s">
        <v>80</v>
      </c>
      <c r="AI389" s="13" t="s">
        <v>80</v>
      </c>
      <c r="AJ389" s="13" t="s">
        <v>80</v>
      </c>
      <c r="AK389" s="12">
        <v>3.31</v>
      </c>
      <c r="AL389" s="12">
        <v>37.090000000000003</v>
      </c>
      <c r="AM389" s="12">
        <v>7.14</v>
      </c>
      <c r="AN389" s="12">
        <v>19.87</v>
      </c>
      <c r="AO389" s="12">
        <v>9.94</v>
      </c>
      <c r="AP389" s="13" t="s">
        <v>80</v>
      </c>
      <c r="AQ389" s="13" t="s">
        <v>80</v>
      </c>
      <c r="AR389" s="13" t="s">
        <v>80</v>
      </c>
      <c r="AS389" s="13" t="s">
        <v>80</v>
      </c>
      <c r="AT389" s="13" t="s">
        <v>80</v>
      </c>
      <c r="AU389" s="12">
        <v>36.950000000000003</v>
      </c>
      <c r="AV389" s="12">
        <v>62.7</v>
      </c>
      <c r="AW389" s="12">
        <v>0.28000000000000003</v>
      </c>
      <c r="AX389" s="12">
        <v>26.85</v>
      </c>
      <c r="AY389" s="12">
        <v>60.16</v>
      </c>
      <c r="AZ389" s="12">
        <v>3.26</v>
      </c>
      <c r="BA389" s="12">
        <v>13.04</v>
      </c>
      <c r="BB389" s="12">
        <v>3.81</v>
      </c>
      <c r="BC389" s="13" t="s">
        <v>80</v>
      </c>
      <c r="BD389" s="14">
        <v>170.1</v>
      </c>
    </row>
    <row r="390" spans="1:56" s="1" customFormat="1" ht="20.149999999999999" customHeight="1">
      <c r="A390" s="83"/>
      <c r="B390" s="8" t="s">
        <v>158</v>
      </c>
      <c r="C390" s="9">
        <v>4.3826000000000001</v>
      </c>
      <c r="D390" s="10" t="s">
        <v>80</v>
      </c>
      <c r="E390" s="9">
        <v>30.356000000000002</v>
      </c>
      <c r="F390" s="9">
        <v>27.965599999999998</v>
      </c>
      <c r="G390" s="9">
        <v>3.8496999999999999</v>
      </c>
      <c r="H390" s="9">
        <v>1.5024999999999999</v>
      </c>
      <c r="I390" s="10" t="s">
        <v>80</v>
      </c>
      <c r="J390" s="10" t="s">
        <v>80</v>
      </c>
      <c r="K390" s="9">
        <v>68.056399999999996</v>
      </c>
      <c r="L390" s="10" t="s">
        <v>80</v>
      </c>
      <c r="M390" s="10" t="s">
        <v>80</v>
      </c>
      <c r="N390" s="9">
        <v>86.131500000000003</v>
      </c>
      <c r="O390" s="10" t="s">
        <v>80</v>
      </c>
      <c r="P390" s="10" t="s">
        <v>80</v>
      </c>
      <c r="Q390" s="9">
        <v>79.506</v>
      </c>
      <c r="R390" s="10" t="s">
        <v>80</v>
      </c>
      <c r="S390" s="10" t="s">
        <v>80</v>
      </c>
      <c r="T390" s="9">
        <v>165.63749999999999</v>
      </c>
      <c r="U390" s="10" t="s">
        <v>80</v>
      </c>
      <c r="V390" s="9">
        <v>9.9471000000000007</v>
      </c>
      <c r="W390" s="9">
        <v>9.8373000000000008</v>
      </c>
      <c r="X390" s="9">
        <v>5.4053000000000004</v>
      </c>
      <c r="Y390" s="9">
        <v>12.396699999999999</v>
      </c>
      <c r="Z390" s="10" t="s">
        <v>80</v>
      </c>
      <c r="AA390" s="10" t="s">
        <v>80</v>
      </c>
      <c r="AB390" s="10" t="s">
        <v>80</v>
      </c>
      <c r="AC390" s="9">
        <v>37.586399999999998</v>
      </c>
      <c r="AD390" s="9">
        <v>22.018999999999998</v>
      </c>
      <c r="AE390" s="10" t="s">
        <v>80</v>
      </c>
      <c r="AF390" s="10" t="s">
        <v>80</v>
      </c>
      <c r="AG390" s="10" t="s">
        <v>80</v>
      </c>
      <c r="AH390" s="10" t="s">
        <v>80</v>
      </c>
      <c r="AI390" s="10" t="s">
        <v>80</v>
      </c>
      <c r="AJ390" s="10" t="s">
        <v>80</v>
      </c>
      <c r="AK390" s="10" t="s">
        <v>80</v>
      </c>
      <c r="AL390" s="9">
        <v>22.018999999999998</v>
      </c>
      <c r="AM390" s="10" t="s">
        <v>80</v>
      </c>
      <c r="AN390" s="10" t="s">
        <v>80</v>
      </c>
      <c r="AO390" s="9">
        <v>86.131500000000003</v>
      </c>
      <c r="AP390" s="10" t="s">
        <v>80</v>
      </c>
      <c r="AQ390" s="10" t="s">
        <v>80</v>
      </c>
      <c r="AR390" s="9">
        <v>79.506</v>
      </c>
      <c r="AS390" s="10" t="s">
        <v>80</v>
      </c>
      <c r="AT390" s="10" t="s">
        <v>80</v>
      </c>
      <c r="AU390" s="9">
        <v>165.63749999999999</v>
      </c>
      <c r="AV390" s="10" t="s">
        <v>80</v>
      </c>
      <c r="AW390" s="9">
        <v>2.5</v>
      </c>
      <c r="AX390" s="9">
        <v>4.9400000000000004</v>
      </c>
      <c r="AY390" s="9">
        <v>76.540499999999994</v>
      </c>
      <c r="AZ390" s="9">
        <v>135.65</v>
      </c>
      <c r="BA390" s="9">
        <v>18.3522</v>
      </c>
      <c r="BB390" s="9">
        <v>43.504300000000001</v>
      </c>
      <c r="BC390" s="9">
        <v>36.5139</v>
      </c>
      <c r="BD390" s="11">
        <v>318.0009</v>
      </c>
    </row>
    <row r="391" spans="1:56" s="1" customFormat="1" ht="20.149999999999999" customHeight="1">
      <c r="A391" s="83"/>
      <c r="B391" s="8" t="s">
        <v>159</v>
      </c>
      <c r="C391" s="12">
        <v>21.35</v>
      </c>
      <c r="D391" s="12">
        <v>20.58</v>
      </c>
      <c r="E391" s="12">
        <v>64.790000000000006</v>
      </c>
      <c r="F391" s="12">
        <v>44.87</v>
      </c>
      <c r="G391" s="12">
        <v>318.95</v>
      </c>
      <c r="H391" s="12">
        <v>497.37</v>
      </c>
      <c r="I391" s="12">
        <v>2.4</v>
      </c>
      <c r="J391" s="12">
        <v>0.34</v>
      </c>
      <c r="K391" s="12">
        <v>970.65</v>
      </c>
      <c r="L391" s="12">
        <v>19.989999999999998</v>
      </c>
      <c r="M391" s="13" t="s">
        <v>80</v>
      </c>
      <c r="N391" s="13" t="s">
        <v>80</v>
      </c>
      <c r="O391" s="13" t="s">
        <v>80</v>
      </c>
      <c r="P391" s="13" t="s">
        <v>80</v>
      </c>
      <c r="Q391" s="13" t="s">
        <v>80</v>
      </c>
      <c r="R391" s="13" t="s">
        <v>80</v>
      </c>
      <c r="S391" s="13" t="s">
        <v>80</v>
      </c>
      <c r="T391" s="12">
        <v>19.989999999999998</v>
      </c>
      <c r="U391" s="12">
        <v>8.6199999999999992</v>
      </c>
      <c r="V391" s="12">
        <v>4.18</v>
      </c>
      <c r="W391" s="12">
        <v>166.29</v>
      </c>
      <c r="X391" s="12">
        <v>86.75</v>
      </c>
      <c r="Y391" s="12">
        <v>155.13</v>
      </c>
      <c r="Z391" s="12">
        <v>278.83</v>
      </c>
      <c r="AA391" s="12">
        <v>0.51</v>
      </c>
      <c r="AB391" s="12">
        <v>0.05</v>
      </c>
      <c r="AC391" s="12">
        <v>700.36</v>
      </c>
      <c r="AD391" s="12">
        <v>110.91</v>
      </c>
      <c r="AE391" s="12">
        <v>0.8</v>
      </c>
      <c r="AF391" s="12">
        <v>46.18</v>
      </c>
      <c r="AG391" s="12">
        <v>42.47</v>
      </c>
      <c r="AH391" s="13" t="s">
        <v>80</v>
      </c>
      <c r="AI391" s="12">
        <v>6.16</v>
      </c>
      <c r="AJ391" s="13" t="s">
        <v>80</v>
      </c>
      <c r="AK391" s="13" t="s">
        <v>80</v>
      </c>
      <c r="AL391" s="12">
        <v>206.52</v>
      </c>
      <c r="AM391" s="12">
        <v>6.1</v>
      </c>
      <c r="AN391" s="12">
        <v>1.1299999999999999</v>
      </c>
      <c r="AO391" s="12">
        <v>0.6</v>
      </c>
      <c r="AP391" s="12">
        <v>1.21</v>
      </c>
      <c r="AQ391" s="12">
        <v>202.74</v>
      </c>
      <c r="AR391" s="12">
        <v>337.44</v>
      </c>
      <c r="AS391" s="13" t="s">
        <v>80</v>
      </c>
      <c r="AT391" s="13" t="s">
        <v>80</v>
      </c>
      <c r="AU391" s="12">
        <v>549.22</v>
      </c>
      <c r="AV391" s="12">
        <v>118.5</v>
      </c>
      <c r="AW391" s="12">
        <v>1.31</v>
      </c>
      <c r="AX391" s="12">
        <v>68.09</v>
      </c>
      <c r="AY391" s="12">
        <v>54.67</v>
      </c>
      <c r="AZ391" s="12">
        <v>13.33</v>
      </c>
      <c r="BA391" s="12">
        <v>294.83</v>
      </c>
      <c r="BB391" s="12">
        <v>49.96</v>
      </c>
      <c r="BC391" s="12">
        <v>27.38</v>
      </c>
      <c r="BD391" s="14">
        <v>628.07000000000005</v>
      </c>
    </row>
    <row r="392" spans="1:56" s="1" customFormat="1" ht="20.149999999999999" customHeight="1">
      <c r="A392" s="83"/>
      <c r="B392" s="8" t="s">
        <v>160</v>
      </c>
      <c r="C392" s="9">
        <v>452.19510000000002</v>
      </c>
      <c r="D392" s="9">
        <v>547.39520000000005</v>
      </c>
      <c r="E392" s="9">
        <v>1642.4534000000001</v>
      </c>
      <c r="F392" s="9">
        <v>268.1474</v>
      </c>
      <c r="G392" s="9">
        <v>358.50139999999999</v>
      </c>
      <c r="H392" s="9">
        <v>453.06119999999999</v>
      </c>
      <c r="I392" s="9">
        <v>0.65459999999999996</v>
      </c>
      <c r="J392" s="9">
        <v>6.4999999999999997E-3</v>
      </c>
      <c r="K392" s="9">
        <v>3722.4148</v>
      </c>
      <c r="L392" s="9">
        <v>66.254999999999995</v>
      </c>
      <c r="M392" s="9">
        <v>66.254999999999995</v>
      </c>
      <c r="N392" s="9">
        <v>145.761</v>
      </c>
      <c r="O392" s="9">
        <v>114.38249999999999</v>
      </c>
      <c r="P392" s="10" t="s">
        <v>80</v>
      </c>
      <c r="Q392" s="10" t="s">
        <v>80</v>
      </c>
      <c r="R392" s="10" t="s">
        <v>80</v>
      </c>
      <c r="S392" s="10" t="s">
        <v>80</v>
      </c>
      <c r="T392" s="9">
        <v>392.65350000000001</v>
      </c>
      <c r="U392" s="9">
        <v>297.69439999999997</v>
      </c>
      <c r="V392" s="9">
        <v>118.0027</v>
      </c>
      <c r="W392" s="9">
        <v>343.88760000000002</v>
      </c>
      <c r="X392" s="9">
        <v>73.559100000000001</v>
      </c>
      <c r="Y392" s="9">
        <v>68.938500000000005</v>
      </c>
      <c r="Z392" s="9">
        <v>87.122</v>
      </c>
      <c r="AA392" s="9">
        <v>0.126</v>
      </c>
      <c r="AB392" s="9">
        <v>65.189099999999996</v>
      </c>
      <c r="AC392" s="9">
        <v>1054.5193999999999</v>
      </c>
      <c r="AD392" s="9">
        <v>337.45600000000002</v>
      </c>
      <c r="AE392" s="9">
        <v>48.360399999999998</v>
      </c>
      <c r="AF392" s="9">
        <v>291.56560000000002</v>
      </c>
      <c r="AG392" s="9">
        <v>142.1156</v>
      </c>
      <c r="AH392" s="9">
        <v>1.0279</v>
      </c>
      <c r="AI392" s="9">
        <v>6.5050999999999997</v>
      </c>
      <c r="AJ392" s="10" t="s">
        <v>80</v>
      </c>
      <c r="AK392" s="10" t="s">
        <v>80</v>
      </c>
      <c r="AL392" s="9">
        <v>827.03060000000005</v>
      </c>
      <c r="AM392" s="9">
        <v>75.279700000000005</v>
      </c>
      <c r="AN392" s="9">
        <v>66.254999999999995</v>
      </c>
      <c r="AO392" s="9">
        <v>145.761</v>
      </c>
      <c r="AP392" s="9">
        <v>99.382499999999993</v>
      </c>
      <c r="AQ392" s="10" t="s">
        <v>80</v>
      </c>
      <c r="AR392" s="9">
        <v>25.4496</v>
      </c>
      <c r="AS392" s="10" t="s">
        <v>80</v>
      </c>
      <c r="AT392" s="9">
        <v>16.489100000000001</v>
      </c>
      <c r="AU392" s="9">
        <v>428.61689999999999</v>
      </c>
      <c r="AV392" s="9">
        <v>445.16890000000001</v>
      </c>
      <c r="AW392" s="9">
        <v>327.94880000000001</v>
      </c>
      <c r="AX392" s="9">
        <v>1233.8554999999999</v>
      </c>
      <c r="AY392" s="9">
        <v>792.43600000000004</v>
      </c>
      <c r="AZ392" s="9">
        <v>196.4906</v>
      </c>
      <c r="BA392" s="9">
        <v>86.363200000000006</v>
      </c>
      <c r="BB392" s="9">
        <v>2.1175999999999999</v>
      </c>
      <c r="BC392" s="9">
        <v>3.2174999999999998</v>
      </c>
      <c r="BD392" s="11">
        <v>3087.5981000000002</v>
      </c>
    </row>
    <row r="393" spans="1:56" s="1" customFormat="1" ht="20.149999999999999" customHeight="1">
      <c r="A393" s="83"/>
      <c r="B393" s="8" t="s">
        <v>161</v>
      </c>
      <c r="C393" s="12">
        <v>548.94849999999997</v>
      </c>
      <c r="D393" s="12">
        <v>508.73450000000003</v>
      </c>
      <c r="E393" s="12">
        <v>1853.6872000000001</v>
      </c>
      <c r="F393" s="12">
        <v>467.49489999999997</v>
      </c>
      <c r="G393" s="12">
        <v>50.450699999999998</v>
      </c>
      <c r="H393" s="12">
        <v>131.3245</v>
      </c>
      <c r="I393" s="12">
        <v>0.57050000000000001</v>
      </c>
      <c r="J393" s="13" t="s">
        <v>80</v>
      </c>
      <c r="K393" s="12">
        <v>3561.2107999999998</v>
      </c>
      <c r="L393" s="12">
        <v>475.97460000000001</v>
      </c>
      <c r="M393" s="13" t="s">
        <v>80</v>
      </c>
      <c r="N393" s="12">
        <v>225.267</v>
      </c>
      <c r="O393" s="13" t="s">
        <v>80</v>
      </c>
      <c r="P393" s="13" t="s">
        <v>80</v>
      </c>
      <c r="Q393" s="13" t="s">
        <v>80</v>
      </c>
      <c r="R393" s="13" t="s">
        <v>80</v>
      </c>
      <c r="S393" s="12">
        <v>346.81700000000001</v>
      </c>
      <c r="T393" s="12">
        <v>1048.0586000000001</v>
      </c>
      <c r="U393" s="12">
        <v>589.09339999999997</v>
      </c>
      <c r="V393" s="12">
        <v>421.14940000000001</v>
      </c>
      <c r="W393" s="12">
        <v>307.10890000000001</v>
      </c>
      <c r="X393" s="12">
        <v>225.56280000000001</v>
      </c>
      <c r="Y393" s="12">
        <v>13.153</v>
      </c>
      <c r="Z393" s="12">
        <v>32.150100000000002</v>
      </c>
      <c r="AA393" s="12">
        <v>0.13039999999999999</v>
      </c>
      <c r="AB393" s="12">
        <v>77.411000000000001</v>
      </c>
      <c r="AC393" s="12">
        <v>1665.759</v>
      </c>
      <c r="AD393" s="12">
        <v>156.0146</v>
      </c>
      <c r="AE393" s="12">
        <v>44.309699999999999</v>
      </c>
      <c r="AF393" s="12">
        <v>213.05500000000001</v>
      </c>
      <c r="AG393" s="12">
        <v>142.90960000000001</v>
      </c>
      <c r="AH393" s="12">
        <v>2.8999999999999998E-3</v>
      </c>
      <c r="AI393" s="12">
        <v>438.12310000000002</v>
      </c>
      <c r="AJ393" s="13" t="s">
        <v>80</v>
      </c>
      <c r="AK393" s="13" t="s">
        <v>80</v>
      </c>
      <c r="AL393" s="12">
        <v>994.41489999999999</v>
      </c>
      <c r="AM393" s="12">
        <v>369.87360000000001</v>
      </c>
      <c r="AN393" s="12">
        <v>0.45529999999999998</v>
      </c>
      <c r="AO393" s="12">
        <v>225.267</v>
      </c>
      <c r="AP393" s="12">
        <v>0.2903</v>
      </c>
      <c r="AQ393" s="12">
        <v>47.709000000000003</v>
      </c>
      <c r="AR393" s="12">
        <v>7.6612</v>
      </c>
      <c r="AS393" s="13" t="s">
        <v>80</v>
      </c>
      <c r="AT393" s="12">
        <v>346.81700000000001</v>
      </c>
      <c r="AU393" s="12">
        <v>998.07339999999999</v>
      </c>
      <c r="AV393" s="12">
        <v>617.59439999999995</v>
      </c>
      <c r="AW393" s="12">
        <v>144.63550000000001</v>
      </c>
      <c r="AX393" s="12">
        <v>427.6395</v>
      </c>
      <c r="AY393" s="12">
        <v>283.8014</v>
      </c>
      <c r="AZ393" s="12">
        <v>53.266500000000001</v>
      </c>
      <c r="BA393" s="12">
        <v>1872.7579000000001</v>
      </c>
      <c r="BB393" s="12">
        <v>139.5102</v>
      </c>
      <c r="BC393" s="12">
        <v>10.5124</v>
      </c>
      <c r="BD393" s="14">
        <v>3549.7177999999999</v>
      </c>
    </row>
    <row r="394" spans="1:56" s="1" customFormat="1" ht="20.149999999999999" customHeight="1">
      <c r="A394" s="83"/>
      <c r="B394" s="8" t="s">
        <v>162</v>
      </c>
      <c r="C394" s="9">
        <v>5.4725000000000001</v>
      </c>
      <c r="D394" s="9">
        <v>1.2497</v>
      </c>
      <c r="E394" s="9">
        <v>6.3315999999999999</v>
      </c>
      <c r="F394" s="9">
        <v>8.0930999999999997</v>
      </c>
      <c r="G394" s="9">
        <v>15.254300000000001</v>
      </c>
      <c r="H394" s="9">
        <v>36.560600000000001</v>
      </c>
      <c r="I394" s="9">
        <v>1.32E-2</v>
      </c>
      <c r="J394" s="9">
        <v>2.5999999999999999E-3</v>
      </c>
      <c r="K394" s="9">
        <v>72.977599999999995</v>
      </c>
      <c r="L394" s="10" t="s">
        <v>80</v>
      </c>
      <c r="M394" s="10" t="s">
        <v>80</v>
      </c>
      <c r="N394" s="10" t="s">
        <v>80</v>
      </c>
      <c r="O394" s="10" t="s">
        <v>80</v>
      </c>
      <c r="P394" s="10" t="s">
        <v>80</v>
      </c>
      <c r="Q394" s="10" t="s">
        <v>80</v>
      </c>
      <c r="R394" s="10" t="s">
        <v>80</v>
      </c>
      <c r="S394" s="10" t="s">
        <v>80</v>
      </c>
      <c r="T394" s="10" t="s">
        <v>80</v>
      </c>
      <c r="U394" s="10" t="s">
        <v>80</v>
      </c>
      <c r="V394" s="10" t="s">
        <v>80</v>
      </c>
      <c r="W394" s="10" t="s">
        <v>80</v>
      </c>
      <c r="X394" s="9">
        <v>0.25</v>
      </c>
      <c r="Y394" s="10" t="s">
        <v>80</v>
      </c>
      <c r="Z394" s="9">
        <v>0.62980000000000003</v>
      </c>
      <c r="AA394" s="10" t="s">
        <v>80</v>
      </c>
      <c r="AB394" s="9">
        <v>6.2976999999999999</v>
      </c>
      <c r="AC394" s="9">
        <v>7.1775000000000002</v>
      </c>
      <c r="AD394" s="9">
        <v>0.80420000000000003</v>
      </c>
      <c r="AE394" s="9">
        <v>0.55379999999999996</v>
      </c>
      <c r="AF394" s="9">
        <v>2.8201000000000001</v>
      </c>
      <c r="AG394" s="9">
        <v>2.9220000000000002</v>
      </c>
      <c r="AH394" s="9">
        <v>6.9164000000000003</v>
      </c>
      <c r="AI394" s="9">
        <v>15.1065</v>
      </c>
      <c r="AJ394" s="10" t="s">
        <v>80</v>
      </c>
      <c r="AK394" s="10" t="s">
        <v>80</v>
      </c>
      <c r="AL394" s="9">
        <v>29.123000000000001</v>
      </c>
      <c r="AM394" s="9">
        <v>0.89229999999999998</v>
      </c>
      <c r="AN394" s="9">
        <v>0.81159999999999999</v>
      </c>
      <c r="AO394" s="9">
        <v>3.1724000000000001</v>
      </c>
      <c r="AP394" s="9">
        <v>3.1387</v>
      </c>
      <c r="AQ394" s="9">
        <v>7.7995999999999999</v>
      </c>
      <c r="AR394" s="9">
        <v>17.862100000000002</v>
      </c>
      <c r="AS394" s="10" t="s">
        <v>80</v>
      </c>
      <c r="AT394" s="10" t="s">
        <v>80</v>
      </c>
      <c r="AU394" s="9">
        <v>33.676699999999997</v>
      </c>
      <c r="AV394" s="9">
        <v>7.3921000000000001</v>
      </c>
      <c r="AW394" s="9">
        <v>8.1236999999999995</v>
      </c>
      <c r="AX394" s="9">
        <v>0.41949999999999998</v>
      </c>
      <c r="AY394" s="9">
        <v>9.1200000000000003E-2</v>
      </c>
      <c r="AZ394" s="9">
        <v>1.4335</v>
      </c>
      <c r="BA394" s="9">
        <v>0.86719999999999997</v>
      </c>
      <c r="BB394" s="9">
        <v>1.3429</v>
      </c>
      <c r="BC394" s="9">
        <v>1.7662</v>
      </c>
      <c r="BD394" s="11">
        <v>21.436299999999999</v>
      </c>
    </row>
    <row r="395" spans="1:56" s="1" customFormat="1" ht="20.149999999999999" customHeight="1">
      <c r="A395" s="83"/>
      <c r="B395" s="8" t="s">
        <v>163</v>
      </c>
      <c r="C395" s="12">
        <v>16237.9156</v>
      </c>
      <c r="D395" s="12">
        <v>3643.3512000000001</v>
      </c>
      <c r="E395" s="12">
        <v>11195.578799999999</v>
      </c>
      <c r="F395" s="12">
        <v>4994.8194000000003</v>
      </c>
      <c r="G395" s="12">
        <v>15239.129199999999</v>
      </c>
      <c r="H395" s="12">
        <v>23876.839599999999</v>
      </c>
      <c r="I395" s="12">
        <v>5.4325000000000001</v>
      </c>
      <c r="J395" s="13" t="s">
        <v>80</v>
      </c>
      <c r="K395" s="12">
        <v>75193.066300000006</v>
      </c>
      <c r="L395" s="12">
        <v>4832.7503999999999</v>
      </c>
      <c r="M395" s="13" t="s">
        <v>80</v>
      </c>
      <c r="N395" s="12">
        <v>3825.1</v>
      </c>
      <c r="O395" s="12">
        <v>1099.3824999999999</v>
      </c>
      <c r="P395" s="12">
        <v>695.67750000000001</v>
      </c>
      <c r="Q395" s="13" t="s">
        <v>80</v>
      </c>
      <c r="R395" s="13" t="s">
        <v>80</v>
      </c>
      <c r="S395" s="13" t="s">
        <v>80</v>
      </c>
      <c r="T395" s="12">
        <v>10452.910400000001</v>
      </c>
      <c r="U395" s="12">
        <v>15526.0697</v>
      </c>
      <c r="V395" s="12">
        <v>1189.4957999999999</v>
      </c>
      <c r="W395" s="12">
        <v>3852.6010000000001</v>
      </c>
      <c r="X395" s="12">
        <v>1476.5561</v>
      </c>
      <c r="Y395" s="12">
        <v>7293.9643999999998</v>
      </c>
      <c r="Z395" s="12">
        <v>2948.5459999999998</v>
      </c>
      <c r="AA395" s="12">
        <v>1137.5635</v>
      </c>
      <c r="AB395" s="12">
        <v>166.04740000000001</v>
      </c>
      <c r="AC395" s="12">
        <v>33590.8439</v>
      </c>
      <c r="AD395" s="12">
        <v>3699.6046999999999</v>
      </c>
      <c r="AE395" s="12">
        <v>1293.9637</v>
      </c>
      <c r="AF395" s="12">
        <v>2835.3987999999999</v>
      </c>
      <c r="AG395" s="12">
        <v>2189.5068000000001</v>
      </c>
      <c r="AH395" s="12">
        <v>412.9298</v>
      </c>
      <c r="AI395" s="12">
        <v>540.7749</v>
      </c>
      <c r="AJ395" s="12">
        <v>1953.5402999999999</v>
      </c>
      <c r="AK395" s="12">
        <v>1766.4916000000001</v>
      </c>
      <c r="AL395" s="12">
        <v>14692.2106</v>
      </c>
      <c r="AM395" s="12">
        <v>3344.8361</v>
      </c>
      <c r="AN395" s="12">
        <v>325.33089999999999</v>
      </c>
      <c r="AO395" s="12">
        <v>2796.8953000000001</v>
      </c>
      <c r="AP395" s="12">
        <v>2404.4236000000001</v>
      </c>
      <c r="AQ395" s="12">
        <v>14680.2379</v>
      </c>
      <c r="AR395" s="12">
        <v>2261.5396000000001</v>
      </c>
      <c r="AS395" s="12">
        <v>1164.9619</v>
      </c>
      <c r="AT395" s="12">
        <v>1248.6575</v>
      </c>
      <c r="AU395" s="12">
        <v>28226.882799999999</v>
      </c>
      <c r="AV395" s="12">
        <v>14669.9337</v>
      </c>
      <c r="AW395" s="12">
        <v>4919.4844999999996</v>
      </c>
      <c r="AX395" s="12">
        <v>8930.1967999999997</v>
      </c>
      <c r="AY395" s="12">
        <v>5344.4655000000002</v>
      </c>
      <c r="AZ395" s="12">
        <v>4480.7419</v>
      </c>
      <c r="BA395" s="12">
        <v>13118.349200000001</v>
      </c>
      <c r="BB395" s="12">
        <v>1251.3904</v>
      </c>
      <c r="BC395" s="12">
        <v>13821.4804</v>
      </c>
      <c r="BD395" s="14">
        <v>66536.042400000006</v>
      </c>
    </row>
    <row r="396" spans="1:56" s="1" customFormat="1" ht="20.149999999999999" customHeight="1">
      <c r="A396" s="83"/>
      <c r="B396" s="8" t="s">
        <v>164</v>
      </c>
      <c r="C396" s="9">
        <v>872.06</v>
      </c>
      <c r="D396" s="9">
        <v>781.82</v>
      </c>
      <c r="E396" s="9">
        <v>1395.13</v>
      </c>
      <c r="F396" s="9">
        <v>792.98</v>
      </c>
      <c r="G396" s="9">
        <v>110.5</v>
      </c>
      <c r="H396" s="9">
        <v>272.39999999999998</v>
      </c>
      <c r="I396" s="9">
        <v>0.03</v>
      </c>
      <c r="J396" s="9">
        <v>1.84</v>
      </c>
      <c r="K396" s="9">
        <v>4226.76</v>
      </c>
      <c r="L396" s="9">
        <v>198.77</v>
      </c>
      <c r="M396" s="10" t="s">
        <v>80</v>
      </c>
      <c r="N396" s="9">
        <v>132.51</v>
      </c>
      <c r="O396" s="9">
        <v>331.27</v>
      </c>
      <c r="P396" s="10" t="s">
        <v>80</v>
      </c>
      <c r="Q396" s="10" t="s">
        <v>80</v>
      </c>
      <c r="R396" s="10" t="s">
        <v>80</v>
      </c>
      <c r="S396" s="10" t="s">
        <v>80</v>
      </c>
      <c r="T396" s="9">
        <v>662.55</v>
      </c>
      <c r="U396" s="10" t="s">
        <v>80</v>
      </c>
      <c r="V396" s="9">
        <v>38.9</v>
      </c>
      <c r="W396" s="9">
        <v>841.9</v>
      </c>
      <c r="X396" s="9">
        <v>1372.23</v>
      </c>
      <c r="Y396" s="9">
        <v>1005.38</v>
      </c>
      <c r="Z396" s="9">
        <v>64.39</v>
      </c>
      <c r="AA396" s="9">
        <v>1.19</v>
      </c>
      <c r="AB396" s="10" t="s">
        <v>80</v>
      </c>
      <c r="AC396" s="9">
        <v>3323.99</v>
      </c>
      <c r="AD396" s="9">
        <v>787.77</v>
      </c>
      <c r="AE396" s="10" t="s">
        <v>80</v>
      </c>
      <c r="AF396" s="9">
        <v>132.51</v>
      </c>
      <c r="AG396" s="9">
        <v>331.28</v>
      </c>
      <c r="AH396" s="10" t="s">
        <v>80</v>
      </c>
      <c r="AI396" s="10" t="s">
        <v>80</v>
      </c>
      <c r="AJ396" s="10" t="s">
        <v>80</v>
      </c>
      <c r="AK396" s="9">
        <v>46.38</v>
      </c>
      <c r="AL396" s="9">
        <v>1297.94</v>
      </c>
      <c r="AM396" s="9">
        <v>199.2</v>
      </c>
      <c r="AN396" s="10" t="s">
        <v>80</v>
      </c>
      <c r="AO396" s="9">
        <v>132.51</v>
      </c>
      <c r="AP396" s="9">
        <v>331.27</v>
      </c>
      <c r="AQ396" s="10" t="s">
        <v>80</v>
      </c>
      <c r="AR396" s="10" t="s">
        <v>80</v>
      </c>
      <c r="AS396" s="10" t="s">
        <v>80</v>
      </c>
      <c r="AT396" s="10" t="s">
        <v>80</v>
      </c>
      <c r="AU396" s="9">
        <v>662.98</v>
      </c>
      <c r="AV396" s="9">
        <v>2104.41</v>
      </c>
      <c r="AW396" s="9">
        <v>169.6</v>
      </c>
      <c r="AX396" s="9">
        <v>192.93</v>
      </c>
      <c r="AY396" s="9">
        <v>643.28</v>
      </c>
      <c r="AZ396" s="9">
        <v>354.35</v>
      </c>
      <c r="BA396" s="9">
        <v>421.77</v>
      </c>
      <c r="BB396" s="9">
        <v>59.3</v>
      </c>
      <c r="BC396" s="9">
        <v>2.2000000000000002</v>
      </c>
      <c r="BD396" s="11">
        <v>3947.84</v>
      </c>
    </row>
    <row r="397" spans="1:56" s="1" customFormat="1" ht="20.149999999999999" customHeight="1">
      <c r="A397" s="83"/>
      <c r="B397" s="8" t="s">
        <v>165</v>
      </c>
      <c r="C397" s="12">
        <v>1187.078</v>
      </c>
      <c r="D397" s="12">
        <v>291.65750000000003</v>
      </c>
      <c r="E397" s="12">
        <v>1280.0160000000001</v>
      </c>
      <c r="F397" s="12">
        <v>155.8811</v>
      </c>
      <c r="G397" s="12">
        <v>1914.7991</v>
      </c>
      <c r="H397" s="12">
        <v>3125.1754000000001</v>
      </c>
      <c r="I397" s="12">
        <v>7.6784999999999997</v>
      </c>
      <c r="J397" s="12">
        <v>2.2800000000000001E-2</v>
      </c>
      <c r="K397" s="12">
        <v>7962.3083999999999</v>
      </c>
      <c r="L397" s="12">
        <v>60.531500000000001</v>
      </c>
      <c r="M397" s="13" t="s">
        <v>80</v>
      </c>
      <c r="N397" s="13" t="s">
        <v>80</v>
      </c>
      <c r="O397" s="13" t="s">
        <v>80</v>
      </c>
      <c r="P397" s="12">
        <v>313.21039999999999</v>
      </c>
      <c r="Q397" s="12">
        <v>1200.1824999999999</v>
      </c>
      <c r="R397" s="13" t="s">
        <v>80</v>
      </c>
      <c r="S397" s="13" t="s">
        <v>80</v>
      </c>
      <c r="T397" s="12">
        <v>1573.9244000000001</v>
      </c>
      <c r="U397" s="13" t="s">
        <v>80</v>
      </c>
      <c r="V397" s="12">
        <v>148.40960000000001</v>
      </c>
      <c r="W397" s="12">
        <v>3579.6444999999999</v>
      </c>
      <c r="X397" s="12">
        <v>913.72680000000003</v>
      </c>
      <c r="Y397" s="12">
        <v>1082.6895</v>
      </c>
      <c r="Z397" s="12">
        <v>2345.5007000000001</v>
      </c>
      <c r="AA397" s="13" t="s">
        <v>80</v>
      </c>
      <c r="AB397" s="13" t="s">
        <v>80</v>
      </c>
      <c r="AC397" s="12">
        <v>8069.9710999999998</v>
      </c>
      <c r="AD397" s="12">
        <v>1102.2467999999999</v>
      </c>
      <c r="AE397" s="12">
        <v>375.38720000000001</v>
      </c>
      <c r="AF397" s="13" t="s">
        <v>80</v>
      </c>
      <c r="AG397" s="13" t="s">
        <v>80</v>
      </c>
      <c r="AH397" s="13" t="s">
        <v>80</v>
      </c>
      <c r="AI397" s="12">
        <v>517.2799</v>
      </c>
      <c r="AJ397" s="13" t="s">
        <v>80</v>
      </c>
      <c r="AK397" s="12">
        <v>850.17930000000001</v>
      </c>
      <c r="AL397" s="12">
        <v>2845.0931999999998</v>
      </c>
      <c r="AM397" s="12">
        <v>203.97239999999999</v>
      </c>
      <c r="AN397" s="12">
        <v>6.2407000000000004</v>
      </c>
      <c r="AO397" s="12">
        <v>6.3517000000000001</v>
      </c>
      <c r="AP397" s="12">
        <v>9.2631999999999994</v>
      </c>
      <c r="AQ397" s="12">
        <v>1187.3068000000001</v>
      </c>
      <c r="AR397" s="12">
        <v>1506.0084999999999</v>
      </c>
      <c r="AS397" s="12">
        <v>2.0573000000000001</v>
      </c>
      <c r="AT397" s="12">
        <v>172.608</v>
      </c>
      <c r="AU397" s="12">
        <v>3093.8085999999998</v>
      </c>
      <c r="AV397" s="12">
        <v>2007.3732</v>
      </c>
      <c r="AW397" s="12">
        <v>574.15089999999998</v>
      </c>
      <c r="AX397" s="12">
        <v>142.4213</v>
      </c>
      <c r="AY397" s="12">
        <v>18.1999</v>
      </c>
      <c r="AZ397" s="12">
        <v>92.701599999999999</v>
      </c>
      <c r="BA397" s="12">
        <v>693.95849999999996</v>
      </c>
      <c r="BB397" s="12">
        <v>0.98370000000000002</v>
      </c>
      <c r="BC397" s="12">
        <v>9.2712000000000003</v>
      </c>
      <c r="BD397" s="14">
        <v>3539.0603000000001</v>
      </c>
    </row>
    <row r="398" spans="1:56" s="1" customFormat="1" ht="20.149999999999999" customHeight="1">
      <c r="A398" s="83"/>
      <c r="B398" s="8" t="s">
        <v>166</v>
      </c>
      <c r="C398" s="9">
        <v>274.06369999999998</v>
      </c>
      <c r="D398" s="9">
        <v>10</v>
      </c>
      <c r="E398" s="9">
        <v>114.95</v>
      </c>
      <c r="F398" s="9">
        <v>2.4500000000000002</v>
      </c>
      <c r="G398" s="10" t="s">
        <v>80</v>
      </c>
      <c r="H398" s="10" t="s">
        <v>80</v>
      </c>
      <c r="I398" s="10" t="s">
        <v>80</v>
      </c>
      <c r="J398" s="10" t="s">
        <v>80</v>
      </c>
      <c r="K398" s="9">
        <v>401.46370000000002</v>
      </c>
      <c r="L398" s="9">
        <v>0.5</v>
      </c>
      <c r="M398" s="10" t="s">
        <v>80</v>
      </c>
      <c r="N398" s="9">
        <v>198.76499999999999</v>
      </c>
      <c r="O398" s="9">
        <v>116.6088</v>
      </c>
      <c r="P398" s="10" t="s">
        <v>80</v>
      </c>
      <c r="Q398" s="10" t="s">
        <v>80</v>
      </c>
      <c r="R398" s="10" t="s">
        <v>80</v>
      </c>
      <c r="S398" s="10" t="s">
        <v>80</v>
      </c>
      <c r="T398" s="9">
        <v>315.87380000000002</v>
      </c>
      <c r="U398" s="9">
        <v>186.4204</v>
      </c>
      <c r="V398" s="9">
        <v>2.1583000000000001</v>
      </c>
      <c r="W398" s="9">
        <v>95.051299999999998</v>
      </c>
      <c r="X398" s="9">
        <v>46.639499999999998</v>
      </c>
      <c r="Y398" s="9">
        <v>0.53810000000000002</v>
      </c>
      <c r="Z398" s="10" t="s">
        <v>80</v>
      </c>
      <c r="AA398" s="10" t="s">
        <v>80</v>
      </c>
      <c r="AB398" s="10" t="s">
        <v>80</v>
      </c>
      <c r="AC398" s="9">
        <v>330.80759999999998</v>
      </c>
      <c r="AD398" s="9">
        <v>31.820900000000002</v>
      </c>
      <c r="AE398" s="10" t="s">
        <v>80</v>
      </c>
      <c r="AF398" s="9">
        <v>198.76499999999999</v>
      </c>
      <c r="AG398" s="9">
        <v>116.00879999999999</v>
      </c>
      <c r="AH398" s="10" t="s">
        <v>80</v>
      </c>
      <c r="AI398" s="10" t="s">
        <v>80</v>
      </c>
      <c r="AJ398" s="10" t="s">
        <v>80</v>
      </c>
      <c r="AK398" s="9">
        <v>15.2387</v>
      </c>
      <c r="AL398" s="9">
        <v>361.83339999999998</v>
      </c>
      <c r="AM398" s="9">
        <v>1.3634999999999999</v>
      </c>
      <c r="AN398" s="10" t="s">
        <v>80</v>
      </c>
      <c r="AO398" s="9">
        <v>198.8871</v>
      </c>
      <c r="AP398" s="9">
        <v>116.727</v>
      </c>
      <c r="AQ398" s="10" t="s">
        <v>80</v>
      </c>
      <c r="AR398" s="10" t="s">
        <v>80</v>
      </c>
      <c r="AS398" s="10" t="s">
        <v>80</v>
      </c>
      <c r="AT398" s="10" t="s">
        <v>80</v>
      </c>
      <c r="AU398" s="9">
        <v>316.9776</v>
      </c>
      <c r="AV398" s="9">
        <v>70.486199999999997</v>
      </c>
      <c r="AW398" s="9">
        <v>9.5</v>
      </c>
      <c r="AX398" s="9">
        <v>553.76499999999999</v>
      </c>
      <c r="AY398" s="9">
        <v>303.01819999999998</v>
      </c>
      <c r="AZ398" s="9">
        <v>178.45</v>
      </c>
      <c r="BA398" s="10" t="s">
        <v>80</v>
      </c>
      <c r="BB398" s="10" t="s">
        <v>80</v>
      </c>
      <c r="BC398" s="10" t="s">
        <v>80</v>
      </c>
      <c r="BD398" s="11">
        <v>1115.2194</v>
      </c>
    </row>
    <row r="399" spans="1:56" s="1" customFormat="1" ht="20.149999999999999" customHeight="1">
      <c r="A399" s="83"/>
      <c r="B399" s="8" t="s">
        <v>167</v>
      </c>
      <c r="C399" s="12">
        <v>160.13200000000001</v>
      </c>
      <c r="D399" s="13" t="s">
        <v>80</v>
      </c>
      <c r="E399" s="12">
        <v>220.03559999999999</v>
      </c>
      <c r="F399" s="13" t="s">
        <v>80</v>
      </c>
      <c r="G399" s="12">
        <v>1391.355</v>
      </c>
      <c r="H399" s="12">
        <v>0.80089999999999995</v>
      </c>
      <c r="I399" s="13" t="s">
        <v>80</v>
      </c>
      <c r="J399" s="13" t="s">
        <v>80</v>
      </c>
      <c r="K399" s="12">
        <v>1772.3235</v>
      </c>
      <c r="L399" s="12">
        <v>851.98329999999999</v>
      </c>
      <c r="M399" s="13" t="s">
        <v>80</v>
      </c>
      <c r="N399" s="13" t="s">
        <v>80</v>
      </c>
      <c r="O399" s="13" t="s">
        <v>80</v>
      </c>
      <c r="P399" s="13" t="s">
        <v>80</v>
      </c>
      <c r="Q399" s="13" t="s">
        <v>80</v>
      </c>
      <c r="R399" s="13" t="s">
        <v>80</v>
      </c>
      <c r="S399" s="13" t="s">
        <v>80</v>
      </c>
      <c r="T399" s="12">
        <v>851.98329999999999</v>
      </c>
      <c r="U399" s="12">
        <v>1910.1809000000001</v>
      </c>
      <c r="V399" s="12">
        <v>36.201500000000003</v>
      </c>
      <c r="W399" s="12">
        <v>2.5000000000000001E-3</v>
      </c>
      <c r="X399" s="12">
        <v>5.4000000000000003E-3</v>
      </c>
      <c r="Y399" s="13" t="s">
        <v>80</v>
      </c>
      <c r="Z399" s="12">
        <v>0.36899999999999999</v>
      </c>
      <c r="AA399" s="13" t="s">
        <v>80</v>
      </c>
      <c r="AB399" s="13" t="s">
        <v>80</v>
      </c>
      <c r="AC399" s="12">
        <v>1946.7592999999999</v>
      </c>
      <c r="AD399" s="13" t="s">
        <v>80</v>
      </c>
      <c r="AE399" s="13" t="s">
        <v>80</v>
      </c>
      <c r="AF399" s="13" t="s">
        <v>80</v>
      </c>
      <c r="AG399" s="13" t="s">
        <v>80</v>
      </c>
      <c r="AH399" s="13" t="s">
        <v>80</v>
      </c>
      <c r="AI399" s="13" t="s">
        <v>80</v>
      </c>
      <c r="AJ399" s="13" t="s">
        <v>80</v>
      </c>
      <c r="AK399" s="13" t="s">
        <v>80</v>
      </c>
      <c r="AL399" s="13" t="s">
        <v>80</v>
      </c>
      <c r="AM399" s="13" t="s">
        <v>80</v>
      </c>
      <c r="AN399" s="13" t="s">
        <v>80</v>
      </c>
      <c r="AO399" s="13" t="s">
        <v>80</v>
      </c>
      <c r="AP399" s="13" t="s">
        <v>80</v>
      </c>
      <c r="AQ399" s="12">
        <v>1391.355</v>
      </c>
      <c r="AR399" s="13" t="s">
        <v>80</v>
      </c>
      <c r="AS399" s="13" t="s">
        <v>80</v>
      </c>
      <c r="AT399" s="13" t="s">
        <v>80</v>
      </c>
      <c r="AU399" s="12">
        <v>1391.355</v>
      </c>
      <c r="AV399" s="12">
        <v>27</v>
      </c>
      <c r="AW399" s="12">
        <v>60.5</v>
      </c>
      <c r="AX399" s="12">
        <v>228.5145</v>
      </c>
      <c r="AY399" s="12">
        <v>207.4264</v>
      </c>
      <c r="AZ399" s="12">
        <v>24.061599999999999</v>
      </c>
      <c r="BA399" s="12">
        <v>100</v>
      </c>
      <c r="BB399" s="13" t="s">
        <v>80</v>
      </c>
      <c r="BC399" s="13" t="s">
        <v>80</v>
      </c>
      <c r="BD399" s="14">
        <v>647.50250000000005</v>
      </c>
    </row>
    <row r="400" spans="1:56" s="1" customFormat="1" ht="20.149999999999999" customHeight="1">
      <c r="A400" s="83"/>
      <c r="B400" s="8" t="s">
        <v>168</v>
      </c>
      <c r="C400" s="9">
        <v>233.44</v>
      </c>
      <c r="D400" s="9">
        <v>100.59</v>
      </c>
      <c r="E400" s="9">
        <v>18.09</v>
      </c>
      <c r="F400" s="9">
        <v>87.26</v>
      </c>
      <c r="G400" s="9">
        <v>1.1200000000000001</v>
      </c>
      <c r="H400" s="9">
        <v>1.84</v>
      </c>
      <c r="I400" s="9">
        <v>0.01</v>
      </c>
      <c r="J400" s="10" t="s">
        <v>80</v>
      </c>
      <c r="K400" s="9">
        <v>442.35</v>
      </c>
      <c r="L400" s="10" t="s">
        <v>80</v>
      </c>
      <c r="M400" s="10" t="s">
        <v>80</v>
      </c>
      <c r="N400" s="10" t="s">
        <v>80</v>
      </c>
      <c r="O400" s="10" t="s">
        <v>80</v>
      </c>
      <c r="P400" s="10" t="s">
        <v>80</v>
      </c>
      <c r="Q400" s="10" t="s">
        <v>80</v>
      </c>
      <c r="R400" s="10" t="s">
        <v>80</v>
      </c>
      <c r="S400" s="10" t="s">
        <v>80</v>
      </c>
      <c r="T400" s="10" t="s">
        <v>80</v>
      </c>
      <c r="U400" s="10" t="s">
        <v>80</v>
      </c>
      <c r="V400" s="10" t="s">
        <v>80</v>
      </c>
      <c r="W400" s="10" t="s">
        <v>80</v>
      </c>
      <c r="X400" s="9">
        <v>86.36</v>
      </c>
      <c r="Y400" s="9">
        <v>40.119999999999997</v>
      </c>
      <c r="Z400" s="10" t="s">
        <v>80</v>
      </c>
      <c r="AA400" s="9">
        <v>107.94</v>
      </c>
      <c r="AB400" s="10" t="s">
        <v>80</v>
      </c>
      <c r="AC400" s="9">
        <v>234.42</v>
      </c>
      <c r="AD400" s="9">
        <v>4.88</v>
      </c>
      <c r="AE400" s="10" t="s">
        <v>80</v>
      </c>
      <c r="AF400" s="10" t="s">
        <v>80</v>
      </c>
      <c r="AG400" s="10" t="s">
        <v>80</v>
      </c>
      <c r="AH400" s="10" t="s">
        <v>80</v>
      </c>
      <c r="AI400" s="10" t="s">
        <v>80</v>
      </c>
      <c r="AJ400" s="10" t="s">
        <v>80</v>
      </c>
      <c r="AK400" s="10" t="s">
        <v>80</v>
      </c>
      <c r="AL400" s="9">
        <v>4.88</v>
      </c>
      <c r="AM400" s="9">
        <v>4.96</v>
      </c>
      <c r="AN400" s="10" t="s">
        <v>80</v>
      </c>
      <c r="AO400" s="10" t="s">
        <v>80</v>
      </c>
      <c r="AP400" s="10" t="s">
        <v>80</v>
      </c>
      <c r="AQ400" s="10" t="s">
        <v>80</v>
      </c>
      <c r="AR400" s="10" t="s">
        <v>80</v>
      </c>
      <c r="AS400" s="10" t="s">
        <v>80</v>
      </c>
      <c r="AT400" s="10" t="s">
        <v>80</v>
      </c>
      <c r="AU400" s="9">
        <v>4.96</v>
      </c>
      <c r="AV400" s="9">
        <v>25.44</v>
      </c>
      <c r="AW400" s="9">
        <v>1.23</v>
      </c>
      <c r="AX400" s="9">
        <v>57.71</v>
      </c>
      <c r="AY400" s="9">
        <v>18.04</v>
      </c>
      <c r="AZ400" s="9">
        <v>64.73</v>
      </c>
      <c r="BA400" s="9">
        <v>123.9</v>
      </c>
      <c r="BB400" s="10" t="s">
        <v>80</v>
      </c>
      <c r="BC400" s="10" t="s">
        <v>80</v>
      </c>
      <c r="BD400" s="11">
        <v>291.05</v>
      </c>
    </row>
    <row r="401" spans="1:56" s="1" customFormat="1" ht="14.5" customHeight="1">
      <c r="A401" s="83"/>
      <c r="B401" s="15" t="s">
        <v>169</v>
      </c>
      <c r="C401" s="16">
        <v>101566.76519999999</v>
      </c>
      <c r="D401" s="16">
        <v>27864.4408</v>
      </c>
      <c r="E401" s="16">
        <v>64488.739600000001</v>
      </c>
      <c r="F401" s="16">
        <v>25705.963299999999</v>
      </c>
      <c r="G401" s="16">
        <v>84783.032500000001</v>
      </c>
      <c r="H401" s="16">
        <v>120101.4872</v>
      </c>
      <c r="I401" s="16">
        <v>33715.6489</v>
      </c>
      <c r="J401" s="16">
        <v>574.29430000000002</v>
      </c>
      <c r="K401" s="16">
        <v>458800.37180000002</v>
      </c>
      <c r="L401" s="16">
        <v>72400.925199999998</v>
      </c>
      <c r="M401" s="16">
        <v>7006.0366000000004</v>
      </c>
      <c r="N401" s="16">
        <v>15611.191000000001</v>
      </c>
      <c r="O401" s="16">
        <v>10666.2876</v>
      </c>
      <c r="P401" s="16">
        <v>5740.3168999999998</v>
      </c>
      <c r="Q401" s="16">
        <v>9139.5234999999993</v>
      </c>
      <c r="R401" s="16">
        <v>2273.58</v>
      </c>
      <c r="S401" s="16">
        <v>1331.3324</v>
      </c>
      <c r="T401" s="16">
        <v>124169.19319999999</v>
      </c>
      <c r="U401" s="16">
        <v>159241.1153</v>
      </c>
      <c r="V401" s="16">
        <v>21636.0798</v>
      </c>
      <c r="W401" s="16">
        <v>23909.933199999999</v>
      </c>
      <c r="X401" s="16">
        <v>11408.055700000001</v>
      </c>
      <c r="Y401" s="16">
        <v>19068.008999999998</v>
      </c>
      <c r="Z401" s="16">
        <v>24391.188600000001</v>
      </c>
      <c r="AA401" s="16">
        <v>3845.6662000000001</v>
      </c>
      <c r="AB401" s="16">
        <v>17408.024399999998</v>
      </c>
      <c r="AC401" s="16">
        <v>280908.0722</v>
      </c>
      <c r="AD401" s="16">
        <v>44654.7183</v>
      </c>
      <c r="AE401" s="16">
        <v>18708.255499999999</v>
      </c>
      <c r="AF401" s="16">
        <v>20006.825000000001</v>
      </c>
      <c r="AG401" s="16">
        <v>18346.767899999999</v>
      </c>
      <c r="AH401" s="16">
        <v>8041.6440000000002</v>
      </c>
      <c r="AI401" s="16">
        <v>9433.2865999999995</v>
      </c>
      <c r="AJ401" s="16">
        <v>7655.2858999999999</v>
      </c>
      <c r="AK401" s="16">
        <v>4687.2781000000004</v>
      </c>
      <c r="AL401" s="16">
        <v>131534.0613</v>
      </c>
      <c r="AM401" s="16">
        <v>20123.569200000002</v>
      </c>
      <c r="AN401" s="16">
        <v>7819.2970999999998</v>
      </c>
      <c r="AO401" s="16">
        <v>17325.2588</v>
      </c>
      <c r="AP401" s="16">
        <v>13177.836499999999</v>
      </c>
      <c r="AQ401" s="16">
        <v>73423.805999999997</v>
      </c>
      <c r="AR401" s="16">
        <v>25244.3377</v>
      </c>
      <c r="AS401" s="16">
        <v>7599.5798999999997</v>
      </c>
      <c r="AT401" s="16">
        <v>4629.5862999999999</v>
      </c>
      <c r="AU401" s="16">
        <v>169343.2715</v>
      </c>
      <c r="AV401" s="16">
        <v>54319.272199999999</v>
      </c>
      <c r="AW401" s="16">
        <v>32449.2343</v>
      </c>
      <c r="AX401" s="16">
        <v>56312.560100000002</v>
      </c>
      <c r="AY401" s="16">
        <v>47744.756200000003</v>
      </c>
      <c r="AZ401" s="16">
        <v>52718.183499999999</v>
      </c>
      <c r="BA401" s="16">
        <v>68348.050799999997</v>
      </c>
      <c r="BB401" s="16">
        <v>15763.011399999999</v>
      </c>
      <c r="BC401" s="16">
        <v>35807.252500000002</v>
      </c>
      <c r="BD401" s="17">
        <v>363462.321</v>
      </c>
    </row>
    <row r="402" spans="1:56" s="1" customFormat="1" ht="14.5" customHeight="1">
      <c r="A402" s="20">
        <v>2016</v>
      </c>
      <c r="B402" s="15" t="s">
        <v>178</v>
      </c>
      <c r="C402" s="21">
        <v>690031.6973</v>
      </c>
      <c r="D402" s="21">
        <v>261986.5349</v>
      </c>
      <c r="E402" s="21">
        <v>981503.77309999999</v>
      </c>
      <c r="F402" s="21">
        <v>968951.96900000004</v>
      </c>
      <c r="G402" s="21">
        <v>1793279.67</v>
      </c>
      <c r="H402" s="21">
        <v>2573823.8495999998</v>
      </c>
      <c r="I402" s="21">
        <v>840361.02690000006</v>
      </c>
      <c r="J402" s="21">
        <v>1981007.7441</v>
      </c>
      <c r="K402" s="21">
        <v>10090946.264900001</v>
      </c>
      <c r="L402" s="21">
        <v>359242.77549999999</v>
      </c>
      <c r="M402" s="21">
        <v>42440.2382</v>
      </c>
      <c r="N402" s="21">
        <v>148927.9829</v>
      </c>
      <c r="O402" s="21">
        <v>106075.36410000001</v>
      </c>
      <c r="P402" s="21">
        <v>156233.44320000001</v>
      </c>
      <c r="Q402" s="21">
        <v>210746.46350000001</v>
      </c>
      <c r="R402" s="21">
        <v>141510.33290000001</v>
      </c>
      <c r="S402" s="21">
        <v>255758.07980000001</v>
      </c>
      <c r="T402" s="21">
        <v>1420934.6801</v>
      </c>
      <c r="U402" s="21">
        <v>485169.65529999998</v>
      </c>
      <c r="V402" s="21">
        <v>83122.351800000004</v>
      </c>
      <c r="W402" s="21">
        <v>170520.2452</v>
      </c>
      <c r="X402" s="21">
        <v>124605.6137</v>
      </c>
      <c r="Y402" s="21">
        <v>199347.49600000001</v>
      </c>
      <c r="Z402" s="21">
        <v>543542.78760000004</v>
      </c>
      <c r="AA402" s="21">
        <v>352505.93719999999</v>
      </c>
      <c r="AB402" s="21">
        <v>1449159.4813999999</v>
      </c>
      <c r="AC402" s="21">
        <v>3407973.5682000001</v>
      </c>
      <c r="AD402" s="21">
        <v>323203.28490000003</v>
      </c>
      <c r="AE402" s="21">
        <v>95552.809200000003</v>
      </c>
      <c r="AF402" s="21">
        <v>250022.33119999999</v>
      </c>
      <c r="AG402" s="21">
        <v>183453.38219999999</v>
      </c>
      <c r="AH402" s="21">
        <v>203387.0024</v>
      </c>
      <c r="AI402" s="21">
        <v>194746.39540000001</v>
      </c>
      <c r="AJ402" s="21">
        <v>150614.53450000001</v>
      </c>
      <c r="AK402" s="21">
        <v>141098.06890000001</v>
      </c>
      <c r="AL402" s="21">
        <v>1542077.8086999999</v>
      </c>
      <c r="AM402" s="21">
        <v>205855.18299999999</v>
      </c>
      <c r="AN402" s="21">
        <v>87915.38</v>
      </c>
      <c r="AO402" s="21">
        <v>279020.7366</v>
      </c>
      <c r="AP402" s="21">
        <v>204391.21280000001</v>
      </c>
      <c r="AQ402" s="21">
        <v>421219.40600000002</v>
      </c>
      <c r="AR402" s="21">
        <v>263584.03950000001</v>
      </c>
      <c r="AS402" s="21">
        <v>135396.25339999999</v>
      </c>
      <c r="AT402" s="21">
        <v>61381.610399999998</v>
      </c>
      <c r="AU402" s="21">
        <v>1658763.8217</v>
      </c>
      <c r="AV402" s="21">
        <v>471235.09769999998</v>
      </c>
      <c r="AW402" s="21">
        <v>203564.49309999999</v>
      </c>
      <c r="AX402" s="21">
        <v>717135.89119999995</v>
      </c>
      <c r="AY402" s="21">
        <v>494929.52350000001</v>
      </c>
      <c r="AZ402" s="21">
        <v>698113.08869999996</v>
      </c>
      <c r="BA402" s="21">
        <v>2876402.3102000002</v>
      </c>
      <c r="BB402" s="21">
        <v>901051.37459999998</v>
      </c>
      <c r="BC402" s="21">
        <v>1494037.879</v>
      </c>
      <c r="BD402" s="22">
        <v>7856469.6579999998</v>
      </c>
    </row>
    <row r="403" spans="1:56" s="1" customFormat="1" ht="20.149999999999999" customHeight="1">
      <c r="A403" s="84">
        <v>2015</v>
      </c>
      <c r="B403" s="24" t="s">
        <v>189</v>
      </c>
      <c r="C403" s="5">
        <v>2896.78</v>
      </c>
      <c r="D403" s="5">
        <v>545.75</v>
      </c>
      <c r="E403" s="5">
        <v>4861.3599999999997</v>
      </c>
      <c r="F403" s="5">
        <v>3281.96</v>
      </c>
      <c r="G403" s="5">
        <v>6804.08</v>
      </c>
      <c r="H403" s="5">
        <v>27627.96</v>
      </c>
      <c r="I403" s="5">
        <v>14769.09</v>
      </c>
      <c r="J403" s="5">
        <v>23452.29</v>
      </c>
      <c r="K403" s="5">
        <v>84239.27</v>
      </c>
      <c r="L403" s="5">
        <v>2125</v>
      </c>
      <c r="M403" s="5">
        <v>156.25</v>
      </c>
      <c r="N403" s="5">
        <v>440</v>
      </c>
      <c r="O403" s="5">
        <v>1703.75</v>
      </c>
      <c r="P403" s="5">
        <v>1056.25</v>
      </c>
      <c r="Q403" s="5">
        <v>887.45</v>
      </c>
      <c r="R403" s="5">
        <v>54.69</v>
      </c>
      <c r="S403" s="5">
        <v>1150</v>
      </c>
      <c r="T403" s="5">
        <v>7573.39</v>
      </c>
      <c r="U403" s="5">
        <v>135.9</v>
      </c>
      <c r="V403" s="5">
        <v>393.12</v>
      </c>
      <c r="W403" s="5">
        <v>1469.33</v>
      </c>
      <c r="X403" s="5">
        <v>588.58000000000004</v>
      </c>
      <c r="Y403" s="5">
        <v>704.47</v>
      </c>
      <c r="Z403" s="5">
        <v>5547.48</v>
      </c>
      <c r="AA403" s="5">
        <v>3270.68</v>
      </c>
      <c r="AB403" s="5">
        <v>10355.86</v>
      </c>
      <c r="AC403" s="5">
        <v>22465.42</v>
      </c>
      <c r="AD403" s="5">
        <v>247.45</v>
      </c>
      <c r="AE403" s="5">
        <v>13.34</v>
      </c>
      <c r="AF403" s="5">
        <v>513.65</v>
      </c>
      <c r="AG403" s="5">
        <v>486.22</v>
      </c>
      <c r="AH403" s="5">
        <v>68.55</v>
      </c>
      <c r="AI403" s="5">
        <v>88.77</v>
      </c>
      <c r="AJ403" s="6" t="s">
        <v>80</v>
      </c>
      <c r="AK403" s="6" t="s">
        <v>80</v>
      </c>
      <c r="AL403" s="5">
        <v>1417.98</v>
      </c>
      <c r="AM403" s="5">
        <v>548.82000000000005</v>
      </c>
      <c r="AN403" s="5">
        <v>157.81</v>
      </c>
      <c r="AO403" s="5">
        <v>254.12</v>
      </c>
      <c r="AP403" s="5">
        <v>357.92</v>
      </c>
      <c r="AQ403" s="5">
        <v>99.6</v>
      </c>
      <c r="AR403" s="5">
        <v>25.25</v>
      </c>
      <c r="AS403" s="5">
        <v>27.54</v>
      </c>
      <c r="AT403" s="6" t="s">
        <v>80</v>
      </c>
      <c r="AU403" s="5">
        <v>1471.06</v>
      </c>
      <c r="AV403" s="5">
        <v>4041.38</v>
      </c>
      <c r="AW403" s="5">
        <v>491.7</v>
      </c>
      <c r="AX403" s="5">
        <v>2058.7600000000002</v>
      </c>
      <c r="AY403" s="5">
        <v>3339.36</v>
      </c>
      <c r="AZ403" s="5">
        <v>4118.05</v>
      </c>
      <c r="BA403" s="5">
        <v>40725.4</v>
      </c>
      <c r="BB403" s="5">
        <v>4081.66</v>
      </c>
      <c r="BC403" s="5">
        <v>10692.11</v>
      </c>
      <c r="BD403" s="7">
        <v>69548.42</v>
      </c>
    </row>
    <row r="404" spans="1:56" s="1" customFormat="1" ht="20.149999999999999" customHeight="1">
      <c r="A404" s="84"/>
      <c r="B404" s="25" t="s">
        <v>190</v>
      </c>
      <c r="C404" s="9">
        <v>4342.58</v>
      </c>
      <c r="D404" s="9">
        <v>1481.97</v>
      </c>
      <c r="E404" s="9">
        <v>8964.23</v>
      </c>
      <c r="F404" s="9">
        <v>11544.4</v>
      </c>
      <c r="G404" s="9">
        <v>15643.1</v>
      </c>
      <c r="H404" s="9">
        <v>48251.24</v>
      </c>
      <c r="I404" s="9">
        <v>18546.259999999998</v>
      </c>
      <c r="J404" s="9">
        <v>20593.740000000002</v>
      </c>
      <c r="K404" s="9">
        <v>129367.52</v>
      </c>
      <c r="L404" s="9">
        <v>0.17</v>
      </c>
      <c r="M404" s="9">
        <v>500</v>
      </c>
      <c r="N404" s="9">
        <v>500</v>
      </c>
      <c r="O404" s="9">
        <v>647.33000000000004</v>
      </c>
      <c r="P404" s="9">
        <v>241.11</v>
      </c>
      <c r="Q404" s="9">
        <v>2246.6799999999998</v>
      </c>
      <c r="R404" s="9">
        <v>321.68</v>
      </c>
      <c r="S404" s="9">
        <v>2482.98</v>
      </c>
      <c r="T404" s="9">
        <v>6939.95</v>
      </c>
      <c r="U404" s="9">
        <v>458.96</v>
      </c>
      <c r="V404" s="9">
        <v>1</v>
      </c>
      <c r="W404" s="9">
        <v>1054.53</v>
      </c>
      <c r="X404" s="9">
        <v>1021.04</v>
      </c>
      <c r="Y404" s="9">
        <v>2308.06</v>
      </c>
      <c r="Z404" s="9">
        <v>9162</v>
      </c>
      <c r="AA404" s="9">
        <v>7330.2</v>
      </c>
      <c r="AB404" s="9">
        <v>15155.36</v>
      </c>
      <c r="AC404" s="9">
        <v>36491.15</v>
      </c>
      <c r="AD404" s="9">
        <v>2166.79</v>
      </c>
      <c r="AE404" s="9">
        <v>42.07</v>
      </c>
      <c r="AF404" s="9">
        <v>406.7</v>
      </c>
      <c r="AG404" s="9">
        <v>608.67999999999995</v>
      </c>
      <c r="AH404" s="9">
        <v>928.57</v>
      </c>
      <c r="AI404" s="9">
        <v>72.61</v>
      </c>
      <c r="AJ404" s="10" t="s">
        <v>80</v>
      </c>
      <c r="AK404" s="9">
        <v>0.6</v>
      </c>
      <c r="AL404" s="9">
        <v>4226.0200000000004</v>
      </c>
      <c r="AM404" s="9">
        <v>76.900000000000006</v>
      </c>
      <c r="AN404" s="9">
        <v>5.21</v>
      </c>
      <c r="AO404" s="9">
        <v>710.26</v>
      </c>
      <c r="AP404" s="9">
        <v>921.8</v>
      </c>
      <c r="AQ404" s="9">
        <v>69.739999999999995</v>
      </c>
      <c r="AR404" s="9">
        <v>91.82</v>
      </c>
      <c r="AS404" s="9">
        <v>485.43</v>
      </c>
      <c r="AT404" s="10" t="s">
        <v>80</v>
      </c>
      <c r="AU404" s="9">
        <v>2361.16</v>
      </c>
      <c r="AV404" s="9">
        <v>3833.34</v>
      </c>
      <c r="AW404" s="9">
        <v>1429.13</v>
      </c>
      <c r="AX404" s="9">
        <v>7216.28</v>
      </c>
      <c r="AY404" s="9">
        <v>5303.53</v>
      </c>
      <c r="AZ404" s="9">
        <v>8104.16</v>
      </c>
      <c r="BA404" s="9">
        <v>56235.08</v>
      </c>
      <c r="BB404" s="9">
        <v>10548</v>
      </c>
      <c r="BC404" s="9">
        <v>13449.95</v>
      </c>
      <c r="BD404" s="11">
        <v>106119.47</v>
      </c>
    </row>
    <row r="405" spans="1:56" s="1" customFormat="1" ht="20.149999999999999" customHeight="1">
      <c r="A405" s="84"/>
      <c r="B405" s="25" t="s">
        <v>191</v>
      </c>
      <c r="C405" s="12">
        <v>102384.68</v>
      </c>
      <c r="D405" s="12">
        <v>26277.89</v>
      </c>
      <c r="E405" s="12">
        <v>93336.98</v>
      </c>
      <c r="F405" s="12">
        <v>139455.4</v>
      </c>
      <c r="G405" s="12">
        <v>228347.53</v>
      </c>
      <c r="H405" s="12">
        <v>374749.76</v>
      </c>
      <c r="I405" s="12">
        <v>168526.42</v>
      </c>
      <c r="J405" s="12">
        <v>443714.53</v>
      </c>
      <c r="K405" s="12">
        <v>1576793.19</v>
      </c>
      <c r="L405" s="12">
        <v>29345.86</v>
      </c>
      <c r="M405" s="12">
        <v>14275.11</v>
      </c>
      <c r="N405" s="12">
        <v>43859.71</v>
      </c>
      <c r="O405" s="12">
        <v>24441</v>
      </c>
      <c r="P405" s="12">
        <v>19666.560000000001</v>
      </c>
      <c r="Q405" s="12">
        <v>20958.59</v>
      </c>
      <c r="R405" s="12">
        <v>16620.43</v>
      </c>
      <c r="S405" s="12">
        <v>35983.03</v>
      </c>
      <c r="T405" s="12">
        <v>205150.29</v>
      </c>
      <c r="U405" s="12">
        <v>4509.01</v>
      </c>
      <c r="V405" s="12">
        <v>5522.64</v>
      </c>
      <c r="W405" s="12">
        <v>17160.509999999998</v>
      </c>
      <c r="X405" s="12">
        <v>15385.63</v>
      </c>
      <c r="Y405" s="12">
        <v>17946.259999999998</v>
      </c>
      <c r="Z405" s="12">
        <v>69307.56</v>
      </c>
      <c r="AA405" s="12">
        <v>80867</v>
      </c>
      <c r="AB405" s="12">
        <v>271060.14</v>
      </c>
      <c r="AC405" s="12">
        <v>481758.75</v>
      </c>
      <c r="AD405" s="12">
        <v>86021.33</v>
      </c>
      <c r="AE405" s="12">
        <v>7449.89</v>
      </c>
      <c r="AF405" s="12">
        <v>17120.900000000001</v>
      </c>
      <c r="AG405" s="12">
        <v>28290.16</v>
      </c>
      <c r="AH405" s="12">
        <v>21562.61</v>
      </c>
      <c r="AI405" s="12">
        <v>49095.23</v>
      </c>
      <c r="AJ405" s="12">
        <v>44185.46</v>
      </c>
      <c r="AK405" s="12">
        <v>39850.949999999997</v>
      </c>
      <c r="AL405" s="12">
        <v>293576.53000000003</v>
      </c>
      <c r="AM405" s="12">
        <v>53110.11</v>
      </c>
      <c r="AN405" s="12">
        <v>17085.47</v>
      </c>
      <c r="AO405" s="12">
        <v>52563.89</v>
      </c>
      <c r="AP405" s="12">
        <v>34153.040000000001</v>
      </c>
      <c r="AQ405" s="12">
        <v>39677.83</v>
      </c>
      <c r="AR405" s="12">
        <v>52273.23</v>
      </c>
      <c r="AS405" s="12">
        <v>34428.42</v>
      </c>
      <c r="AT405" s="12">
        <v>7999.68</v>
      </c>
      <c r="AU405" s="12">
        <v>291291.67</v>
      </c>
      <c r="AV405" s="12">
        <v>111459.34</v>
      </c>
      <c r="AW405" s="12">
        <v>16981.77</v>
      </c>
      <c r="AX405" s="12">
        <v>68614.55</v>
      </c>
      <c r="AY405" s="12">
        <v>73835.91</v>
      </c>
      <c r="AZ405" s="12">
        <v>85919.15</v>
      </c>
      <c r="BA405" s="12">
        <v>642058.59</v>
      </c>
      <c r="BB405" s="12">
        <v>127338.29</v>
      </c>
      <c r="BC405" s="12">
        <v>173818.79</v>
      </c>
      <c r="BD405" s="14">
        <v>1300026.3899999999</v>
      </c>
    </row>
    <row r="406" spans="1:56" s="1" customFormat="1" ht="20.149999999999999" customHeight="1">
      <c r="A406" s="84"/>
      <c r="B406" s="25" t="s">
        <v>192</v>
      </c>
      <c r="C406" s="9">
        <v>3499</v>
      </c>
      <c r="D406" s="9">
        <v>1112</v>
      </c>
      <c r="E406" s="9">
        <v>3256</v>
      </c>
      <c r="F406" s="9">
        <v>5167</v>
      </c>
      <c r="G406" s="9">
        <v>7813</v>
      </c>
      <c r="H406" s="9">
        <v>16211</v>
      </c>
      <c r="I406" s="9">
        <v>9368</v>
      </c>
      <c r="J406" s="9">
        <v>19638</v>
      </c>
      <c r="K406" s="9">
        <v>66064</v>
      </c>
      <c r="L406" s="9">
        <v>1173</v>
      </c>
      <c r="M406" s="10" t="s">
        <v>80</v>
      </c>
      <c r="N406" s="9">
        <v>500</v>
      </c>
      <c r="O406" s="9">
        <v>777</v>
      </c>
      <c r="P406" s="9">
        <v>342</v>
      </c>
      <c r="Q406" s="9">
        <v>296</v>
      </c>
      <c r="R406" s="9">
        <v>1198</v>
      </c>
      <c r="S406" s="9">
        <v>1402</v>
      </c>
      <c r="T406" s="9">
        <v>5688</v>
      </c>
      <c r="U406" s="9">
        <v>195</v>
      </c>
      <c r="V406" s="9">
        <v>209</v>
      </c>
      <c r="W406" s="9">
        <v>604</v>
      </c>
      <c r="X406" s="9">
        <v>1045</v>
      </c>
      <c r="Y406" s="9">
        <v>532</v>
      </c>
      <c r="Z406" s="9">
        <v>3855</v>
      </c>
      <c r="AA406" s="9">
        <v>3554</v>
      </c>
      <c r="AB406" s="9">
        <v>10659</v>
      </c>
      <c r="AC406" s="9">
        <v>20653</v>
      </c>
      <c r="AD406" s="9">
        <v>510</v>
      </c>
      <c r="AE406" s="9">
        <v>137</v>
      </c>
      <c r="AF406" s="9">
        <v>496</v>
      </c>
      <c r="AG406" s="9">
        <v>309</v>
      </c>
      <c r="AH406" s="9">
        <v>7</v>
      </c>
      <c r="AI406" s="9">
        <v>29</v>
      </c>
      <c r="AJ406" s="9">
        <v>3</v>
      </c>
      <c r="AK406" s="10" t="s">
        <v>80</v>
      </c>
      <c r="AL406" s="9">
        <v>1491</v>
      </c>
      <c r="AM406" s="9">
        <v>339</v>
      </c>
      <c r="AN406" s="9">
        <v>1</v>
      </c>
      <c r="AO406" s="9">
        <v>261</v>
      </c>
      <c r="AP406" s="9">
        <v>412</v>
      </c>
      <c r="AQ406" s="9">
        <v>69</v>
      </c>
      <c r="AR406" s="9">
        <v>56</v>
      </c>
      <c r="AS406" s="9">
        <v>64</v>
      </c>
      <c r="AT406" s="10" t="s">
        <v>80</v>
      </c>
      <c r="AU406" s="9">
        <v>1202</v>
      </c>
      <c r="AV406" s="9">
        <v>1779</v>
      </c>
      <c r="AW406" s="9">
        <v>498</v>
      </c>
      <c r="AX406" s="9">
        <v>4787</v>
      </c>
      <c r="AY406" s="9">
        <v>2124</v>
      </c>
      <c r="AZ406" s="9">
        <v>4486</v>
      </c>
      <c r="BA406" s="9">
        <v>24402</v>
      </c>
      <c r="BB406" s="9">
        <v>5461</v>
      </c>
      <c r="BC406" s="9">
        <v>8489</v>
      </c>
      <c r="BD406" s="11">
        <v>52026</v>
      </c>
    </row>
    <row r="407" spans="1:56" s="1" customFormat="1" ht="20.149999999999999" customHeight="1">
      <c r="A407" s="84"/>
      <c r="B407" s="25" t="s">
        <v>193</v>
      </c>
      <c r="C407" s="12">
        <v>3735</v>
      </c>
      <c r="D407" s="12">
        <v>2089</v>
      </c>
      <c r="E407" s="12">
        <v>11062</v>
      </c>
      <c r="F407" s="12">
        <v>12091</v>
      </c>
      <c r="G407" s="12">
        <v>25545</v>
      </c>
      <c r="H407" s="12">
        <v>35837</v>
      </c>
      <c r="I407" s="12">
        <v>1432</v>
      </c>
      <c r="J407" s="12">
        <v>914</v>
      </c>
      <c r="K407" s="12">
        <v>92705</v>
      </c>
      <c r="L407" s="12">
        <v>600</v>
      </c>
      <c r="M407" s="13" t="s">
        <v>80</v>
      </c>
      <c r="N407" s="12">
        <v>469</v>
      </c>
      <c r="O407" s="12">
        <v>4058</v>
      </c>
      <c r="P407" s="12">
        <v>1138</v>
      </c>
      <c r="Q407" s="12">
        <v>1720</v>
      </c>
      <c r="R407" s="12">
        <v>110</v>
      </c>
      <c r="S407" s="12">
        <v>2702</v>
      </c>
      <c r="T407" s="12">
        <v>10797</v>
      </c>
      <c r="U407" s="12">
        <v>370</v>
      </c>
      <c r="V407" s="12">
        <v>123</v>
      </c>
      <c r="W407" s="12">
        <v>416</v>
      </c>
      <c r="X407" s="12">
        <v>1268</v>
      </c>
      <c r="Y407" s="12">
        <v>989</v>
      </c>
      <c r="Z407" s="12">
        <v>4583</v>
      </c>
      <c r="AA407" s="12">
        <v>4995</v>
      </c>
      <c r="AB407" s="12">
        <v>13784</v>
      </c>
      <c r="AC407" s="12">
        <v>26528</v>
      </c>
      <c r="AD407" s="12">
        <v>150</v>
      </c>
      <c r="AE407" s="12">
        <v>119</v>
      </c>
      <c r="AF407" s="12">
        <v>623</v>
      </c>
      <c r="AG407" s="12">
        <v>485</v>
      </c>
      <c r="AH407" s="13" t="s">
        <v>80</v>
      </c>
      <c r="AI407" s="13" t="s">
        <v>80</v>
      </c>
      <c r="AJ407" s="13" t="s">
        <v>80</v>
      </c>
      <c r="AK407" s="12">
        <v>1</v>
      </c>
      <c r="AL407" s="12">
        <v>1378</v>
      </c>
      <c r="AM407" s="12">
        <v>29</v>
      </c>
      <c r="AN407" s="12">
        <v>10</v>
      </c>
      <c r="AO407" s="12">
        <v>28</v>
      </c>
      <c r="AP407" s="12">
        <v>43</v>
      </c>
      <c r="AQ407" s="12">
        <v>168</v>
      </c>
      <c r="AR407" s="12">
        <v>115</v>
      </c>
      <c r="AS407" s="12">
        <v>52</v>
      </c>
      <c r="AT407" s="13" t="s">
        <v>80</v>
      </c>
      <c r="AU407" s="12">
        <v>445</v>
      </c>
      <c r="AV407" s="12">
        <v>2628</v>
      </c>
      <c r="AW407" s="12">
        <v>385</v>
      </c>
      <c r="AX407" s="12">
        <v>3549</v>
      </c>
      <c r="AY407" s="12">
        <v>1494</v>
      </c>
      <c r="AZ407" s="12">
        <v>3054</v>
      </c>
      <c r="BA407" s="12">
        <v>45463</v>
      </c>
      <c r="BB407" s="12">
        <v>7280</v>
      </c>
      <c r="BC407" s="12">
        <v>14789</v>
      </c>
      <c r="BD407" s="14">
        <v>78642</v>
      </c>
    </row>
    <row r="408" spans="1:56" s="1" customFormat="1" ht="20.149999999999999" customHeight="1">
      <c r="A408" s="84"/>
      <c r="B408" s="25" t="s">
        <v>194</v>
      </c>
      <c r="C408" s="9">
        <v>2167.02</v>
      </c>
      <c r="D408" s="9">
        <v>1861.74</v>
      </c>
      <c r="E408" s="9">
        <v>2945.87</v>
      </c>
      <c r="F408" s="9">
        <v>2995.41</v>
      </c>
      <c r="G408" s="9">
        <v>5353.04</v>
      </c>
      <c r="H408" s="9">
        <v>28572.91</v>
      </c>
      <c r="I408" s="9">
        <v>17773.27</v>
      </c>
      <c r="J408" s="9">
        <v>29407.68</v>
      </c>
      <c r="K408" s="9">
        <v>91076.94</v>
      </c>
      <c r="L408" s="9">
        <v>249.96</v>
      </c>
      <c r="M408" s="10" t="s">
        <v>80</v>
      </c>
      <c r="N408" s="9">
        <v>375</v>
      </c>
      <c r="O408" s="9">
        <v>144.61000000000001</v>
      </c>
      <c r="P408" s="9">
        <v>98.79</v>
      </c>
      <c r="Q408" s="9">
        <v>260.70999999999998</v>
      </c>
      <c r="R408" s="10" t="s">
        <v>80</v>
      </c>
      <c r="S408" s="9">
        <v>2667.21</v>
      </c>
      <c r="T408" s="9">
        <v>3796.28</v>
      </c>
      <c r="U408" s="9">
        <v>434.11</v>
      </c>
      <c r="V408" s="9">
        <v>49.21</v>
      </c>
      <c r="W408" s="9">
        <v>1208.44</v>
      </c>
      <c r="X408" s="9">
        <v>479.4</v>
      </c>
      <c r="Y408" s="9">
        <v>814.27</v>
      </c>
      <c r="Z408" s="9">
        <v>3885.2</v>
      </c>
      <c r="AA408" s="9">
        <v>4673.92</v>
      </c>
      <c r="AB408" s="9">
        <v>15103.33</v>
      </c>
      <c r="AC408" s="9">
        <v>26647.88</v>
      </c>
      <c r="AD408" s="9">
        <v>1108.6400000000001</v>
      </c>
      <c r="AE408" s="9">
        <v>64.12</v>
      </c>
      <c r="AF408" s="9">
        <v>731</v>
      </c>
      <c r="AG408" s="9">
        <v>462.63</v>
      </c>
      <c r="AH408" s="9">
        <v>148.5</v>
      </c>
      <c r="AI408" s="9">
        <v>518.80999999999995</v>
      </c>
      <c r="AJ408" s="9">
        <v>223.87</v>
      </c>
      <c r="AK408" s="10" t="s">
        <v>80</v>
      </c>
      <c r="AL408" s="9">
        <v>3257.57</v>
      </c>
      <c r="AM408" s="9">
        <v>142.49</v>
      </c>
      <c r="AN408" s="9">
        <v>46.75</v>
      </c>
      <c r="AO408" s="9">
        <v>240.31</v>
      </c>
      <c r="AP408" s="9">
        <v>314.18</v>
      </c>
      <c r="AQ408" s="9">
        <v>399.94</v>
      </c>
      <c r="AR408" s="9">
        <v>645.37</v>
      </c>
      <c r="AS408" s="9">
        <v>1105.5</v>
      </c>
      <c r="AT408" s="10" t="s">
        <v>80</v>
      </c>
      <c r="AU408" s="9">
        <v>2894.54</v>
      </c>
      <c r="AV408" s="9">
        <v>1557.82</v>
      </c>
      <c r="AW408" s="9">
        <v>1689.33</v>
      </c>
      <c r="AX408" s="9">
        <v>10174.35</v>
      </c>
      <c r="AY408" s="9">
        <v>6385.44</v>
      </c>
      <c r="AZ408" s="9">
        <v>14520.53</v>
      </c>
      <c r="BA408" s="9">
        <v>10104.66</v>
      </c>
      <c r="BB408" s="9">
        <v>6047.69</v>
      </c>
      <c r="BC408" s="9">
        <v>18240.79</v>
      </c>
      <c r="BD408" s="11">
        <v>68720.61</v>
      </c>
    </row>
    <row r="409" spans="1:56" s="1" customFormat="1" ht="14.5" customHeight="1">
      <c r="A409" s="84"/>
      <c r="B409" s="15" t="s">
        <v>184</v>
      </c>
      <c r="C409" s="16">
        <v>119025.06</v>
      </c>
      <c r="D409" s="16">
        <v>33368.35</v>
      </c>
      <c r="E409" s="16">
        <v>124426.44</v>
      </c>
      <c r="F409" s="16">
        <v>174535.17</v>
      </c>
      <c r="G409" s="16">
        <v>289505.75</v>
      </c>
      <c r="H409" s="16">
        <v>531249.87</v>
      </c>
      <c r="I409" s="16">
        <v>230415.04</v>
      </c>
      <c r="J409" s="16">
        <v>537720.24</v>
      </c>
      <c r="K409" s="16">
        <v>2040245.92</v>
      </c>
      <c r="L409" s="16">
        <v>33493.99</v>
      </c>
      <c r="M409" s="16">
        <v>14931.36</v>
      </c>
      <c r="N409" s="16">
        <v>46143.71</v>
      </c>
      <c r="O409" s="16">
        <v>31771.69</v>
      </c>
      <c r="P409" s="16">
        <v>22542.71</v>
      </c>
      <c r="Q409" s="16">
        <v>26369.43</v>
      </c>
      <c r="R409" s="16">
        <v>18304.8</v>
      </c>
      <c r="S409" s="16">
        <v>46387.22</v>
      </c>
      <c r="T409" s="16">
        <v>239944.91</v>
      </c>
      <c r="U409" s="16">
        <v>6102.98</v>
      </c>
      <c r="V409" s="16">
        <v>6297.97</v>
      </c>
      <c r="W409" s="16">
        <v>21912.81</v>
      </c>
      <c r="X409" s="16">
        <v>19787.650000000001</v>
      </c>
      <c r="Y409" s="16">
        <v>23294.06</v>
      </c>
      <c r="Z409" s="16">
        <v>96340.24</v>
      </c>
      <c r="AA409" s="16">
        <v>104690.8</v>
      </c>
      <c r="AB409" s="16">
        <v>336117.69</v>
      </c>
      <c r="AC409" s="16">
        <v>614544.19999999995</v>
      </c>
      <c r="AD409" s="16">
        <v>90204.21</v>
      </c>
      <c r="AE409" s="16">
        <v>7825.42</v>
      </c>
      <c r="AF409" s="16">
        <v>19891.25</v>
      </c>
      <c r="AG409" s="16">
        <v>30641.69</v>
      </c>
      <c r="AH409" s="16">
        <v>22715.23</v>
      </c>
      <c r="AI409" s="16">
        <v>49804.42</v>
      </c>
      <c r="AJ409" s="16">
        <v>44412.33</v>
      </c>
      <c r="AK409" s="16">
        <v>39852.550000000003</v>
      </c>
      <c r="AL409" s="16">
        <v>305347.09999999998</v>
      </c>
      <c r="AM409" s="16">
        <v>54246.32</v>
      </c>
      <c r="AN409" s="16">
        <v>17306.240000000002</v>
      </c>
      <c r="AO409" s="16">
        <v>54057.58</v>
      </c>
      <c r="AP409" s="16">
        <v>36201.94</v>
      </c>
      <c r="AQ409" s="16">
        <v>40484.11</v>
      </c>
      <c r="AR409" s="16">
        <v>53206.67</v>
      </c>
      <c r="AS409" s="16">
        <v>36162.89</v>
      </c>
      <c r="AT409" s="16">
        <v>7999.68</v>
      </c>
      <c r="AU409" s="16">
        <v>299665.43</v>
      </c>
      <c r="AV409" s="16">
        <v>125298.88</v>
      </c>
      <c r="AW409" s="16">
        <v>21474.93</v>
      </c>
      <c r="AX409" s="16">
        <v>96399.94</v>
      </c>
      <c r="AY409" s="16">
        <v>92482.240000000005</v>
      </c>
      <c r="AZ409" s="16">
        <v>120201.89</v>
      </c>
      <c r="BA409" s="16">
        <v>818988.73</v>
      </c>
      <c r="BB409" s="16">
        <v>160756.64000000001</v>
      </c>
      <c r="BC409" s="16">
        <v>239479.64</v>
      </c>
      <c r="BD409" s="17">
        <v>1675082.89</v>
      </c>
    </row>
    <row r="410" spans="1:56" s="1" customFormat="1" ht="20.149999999999999" customHeight="1">
      <c r="A410" s="84"/>
      <c r="B410" s="25" t="s">
        <v>195</v>
      </c>
      <c r="C410" s="9">
        <v>13648.59</v>
      </c>
      <c r="D410" s="9">
        <v>6242.56</v>
      </c>
      <c r="E410" s="9">
        <v>24798.2</v>
      </c>
      <c r="F410" s="9">
        <v>22097.07</v>
      </c>
      <c r="G410" s="9">
        <v>42718.84</v>
      </c>
      <c r="H410" s="9">
        <v>46257.58</v>
      </c>
      <c r="I410" s="9">
        <v>19740.400000000001</v>
      </c>
      <c r="J410" s="9">
        <v>17920.810000000001</v>
      </c>
      <c r="K410" s="9">
        <v>193424.05</v>
      </c>
      <c r="L410" s="9">
        <v>710.67</v>
      </c>
      <c r="M410" s="9">
        <v>118.76</v>
      </c>
      <c r="N410" s="9">
        <v>3140.61</v>
      </c>
      <c r="O410" s="9">
        <v>2521.98</v>
      </c>
      <c r="P410" s="9">
        <v>1731.49</v>
      </c>
      <c r="Q410" s="9">
        <v>1550.36</v>
      </c>
      <c r="R410" s="9">
        <v>2588.4499999999998</v>
      </c>
      <c r="S410" s="9">
        <v>1953.6</v>
      </c>
      <c r="T410" s="9">
        <v>14315.92</v>
      </c>
      <c r="U410" s="9">
        <v>7102.34</v>
      </c>
      <c r="V410" s="9">
        <v>70.39</v>
      </c>
      <c r="W410" s="9">
        <v>5534.75</v>
      </c>
      <c r="X410" s="9">
        <v>2088.73</v>
      </c>
      <c r="Y410" s="9">
        <v>2107.5100000000002</v>
      </c>
      <c r="Z410" s="9">
        <v>8243.6</v>
      </c>
      <c r="AA410" s="9">
        <v>14417.87</v>
      </c>
      <c r="AB410" s="9">
        <v>16913.55</v>
      </c>
      <c r="AC410" s="9">
        <v>56478.74</v>
      </c>
      <c r="AD410" s="9">
        <v>2220.63</v>
      </c>
      <c r="AE410" s="9">
        <v>333.12</v>
      </c>
      <c r="AF410" s="9">
        <v>3670.86</v>
      </c>
      <c r="AG410" s="9">
        <v>2929.08</v>
      </c>
      <c r="AH410" s="9">
        <v>2718.38</v>
      </c>
      <c r="AI410" s="9">
        <v>1565.05</v>
      </c>
      <c r="AJ410" s="9">
        <v>2211.7800000000002</v>
      </c>
      <c r="AK410" s="9">
        <v>854.34</v>
      </c>
      <c r="AL410" s="9">
        <v>16503.240000000002</v>
      </c>
      <c r="AM410" s="9">
        <v>5041.25</v>
      </c>
      <c r="AN410" s="9">
        <v>206.43</v>
      </c>
      <c r="AO410" s="9">
        <v>3613.71</v>
      </c>
      <c r="AP410" s="9">
        <v>3621.99</v>
      </c>
      <c r="AQ410" s="9">
        <v>1764.32</v>
      </c>
      <c r="AR410" s="9">
        <v>1240.08</v>
      </c>
      <c r="AS410" s="9">
        <v>3151.59</v>
      </c>
      <c r="AT410" s="9">
        <v>398.04</v>
      </c>
      <c r="AU410" s="9">
        <v>19037.41</v>
      </c>
      <c r="AV410" s="9">
        <v>4275.6000000000004</v>
      </c>
      <c r="AW410" s="9">
        <v>1657.78</v>
      </c>
      <c r="AX410" s="9">
        <v>9647.32</v>
      </c>
      <c r="AY410" s="9">
        <v>8675.02</v>
      </c>
      <c r="AZ410" s="9">
        <v>14122.37</v>
      </c>
      <c r="BA410" s="9">
        <v>43303.68</v>
      </c>
      <c r="BB410" s="9">
        <v>19551.490000000002</v>
      </c>
      <c r="BC410" s="9">
        <v>48643.58</v>
      </c>
      <c r="BD410" s="11">
        <v>149876.84</v>
      </c>
    </row>
    <row r="411" spans="1:56" s="1" customFormat="1" ht="20.149999999999999" customHeight="1">
      <c r="A411" s="84"/>
      <c r="B411" s="25" t="s">
        <v>196</v>
      </c>
      <c r="C411" s="12">
        <v>8717.3700000000008</v>
      </c>
      <c r="D411" s="12">
        <v>4895.4399999999996</v>
      </c>
      <c r="E411" s="12">
        <v>27521.34</v>
      </c>
      <c r="F411" s="12">
        <v>24731.01</v>
      </c>
      <c r="G411" s="12">
        <v>41050.65</v>
      </c>
      <c r="H411" s="12">
        <v>21425.52</v>
      </c>
      <c r="I411" s="12">
        <v>12612.18</v>
      </c>
      <c r="J411" s="12">
        <v>14058.73</v>
      </c>
      <c r="K411" s="12">
        <v>155012.24</v>
      </c>
      <c r="L411" s="12">
        <v>5934.83</v>
      </c>
      <c r="M411" s="12">
        <v>1062.5</v>
      </c>
      <c r="N411" s="12">
        <v>1225.01</v>
      </c>
      <c r="O411" s="12">
        <v>988.7</v>
      </c>
      <c r="P411" s="12">
        <v>2109.63</v>
      </c>
      <c r="Q411" s="12">
        <v>56.91</v>
      </c>
      <c r="R411" s="12">
        <v>3376.84</v>
      </c>
      <c r="S411" s="12">
        <v>552.79</v>
      </c>
      <c r="T411" s="12">
        <v>15307.21</v>
      </c>
      <c r="U411" s="12">
        <v>656.13</v>
      </c>
      <c r="V411" s="12">
        <v>158.88</v>
      </c>
      <c r="W411" s="12">
        <v>3144.79</v>
      </c>
      <c r="X411" s="12">
        <v>1652.99</v>
      </c>
      <c r="Y411" s="12">
        <v>315.98</v>
      </c>
      <c r="Z411" s="12">
        <v>5468.28</v>
      </c>
      <c r="AA411" s="12">
        <v>5702.19</v>
      </c>
      <c r="AB411" s="12">
        <v>29619.41</v>
      </c>
      <c r="AC411" s="12">
        <v>46718.65</v>
      </c>
      <c r="AD411" s="12">
        <v>530.16999999999996</v>
      </c>
      <c r="AE411" s="12">
        <v>147.18</v>
      </c>
      <c r="AF411" s="12">
        <v>628.37</v>
      </c>
      <c r="AG411" s="12">
        <v>860.54</v>
      </c>
      <c r="AH411" s="13" t="s">
        <v>80</v>
      </c>
      <c r="AI411" s="13" t="s">
        <v>80</v>
      </c>
      <c r="AJ411" s="13" t="s">
        <v>80</v>
      </c>
      <c r="AK411" s="13" t="s">
        <v>80</v>
      </c>
      <c r="AL411" s="12">
        <v>2166.2600000000002</v>
      </c>
      <c r="AM411" s="12">
        <v>221.32</v>
      </c>
      <c r="AN411" s="12">
        <v>67.37</v>
      </c>
      <c r="AO411" s="12">
        <v>892.4</v>
      </c>
      <c r="AP411" s="12">
        <v>896.15</v>
      </c>
      <c r="AQ411" s="12">
        <v>1055.1099999999999</v>
      </c>
      <c r="AR411" s="12">
        <v>130.93</v>
      </c>
      <c r="AS411" s="12">
        <v>173.38</v>
      </c>
      <c r="AT411" s="13" t="s">
        <v>80</v>
      </c>
      <c r="AU411" s="12">
        <v>3436.66</v>
      </c>
      <c r="AV411" s="12">
        <v>3546.79</v>
      </c>
      <c r="AW411" s="12">
        <v>1901</v>
      </c>
      <c r="AX411" s="12">
        <v>12151.85</v>
      </c>
      <c r="AY411" s="12">
        <v>7263.36</v>
      </c>
      <c r="AZ411" s="12">
        <v>13597.12</v>
      </c>
      <c r="BA411" s="12">
        <v>52052.84</v>
      </c>
      <c r="BB411" s="12">
        <v>14194.11</v>
      </c>
      <c r="BC411" s="12">
        <v>21247.66</v>
      </c>
      <c r="BD411" s="14">
        <v>125954.73</v>
      </c>
    </row>
    <row r="412" spans="1:56" s="1" customFormat="1" ht="20.149999999999999" customHeight="1">
      <c r="A412" s="84"/>
      <c r="B412" s="25" t="s">
        <v>197</v>
      </c>
      <c r="C412" s="9">
        <v>74772.289999999994</v>
      </c>
      <c r="D412" s="9">
        <v>27665.94</v>
      </c>
      <c r="E412" s="9">
        <v>72362.080000000002</v>
      </c>
      <c r="F412" s="9">
        <v>58695.1</v>
      </c>
      <c r="G412" s="9">
        <v>119383.22</v>
      </c>
      <c r="H412" s="9">
        <v>145775.35999999999</v>
      </c>
      <c r="I412" s="9">
        <v>28991.040000000001</v>
      </c>
      <c r="J412" s="9">
        <v>89914.5</v>
      </c>
      <c r="K412" s="9">
        <v>617559.53</v>
      </c>
      <c r="L412" s="9">
        <v>4439.4399999999996</v>
      </c>
      <c r="M412" s="9">
        <v>1957.55</v>
      </c>
      <c r="N412" s="9">
        <v>1639.78</v>
      </c>
      <c r="O412" s="9">
        <v>457.2</v>
      </c>
      <c r="P412" s="9">
        <v>3403.49</v>
      </c>
      <c r="Q412" s="9">
        <v>4733.01</v>
      </c>
      <c r="R412" s="9">
        <v>10450.27</v>
      </c>
      <c r="S412" s="9">
        <v>8183.53</v>
      </c>
      <c r="T412" s="9">
        <v>35264.269999999997</v>
      </c>
      <c r="U412" s="9">
        <v>2291.3200000000002</v>
      </c>
      <c r="V412" s="9">
        <v>1635.56</v>
      </c>
      <c r="W412" s="9">
        <v>7232.47</v>
      </c>
      <c r="X412" s="9">
        <v>3194.28</v>
      </c>
      <c r="Y412" s="9">
        <v>1003.28</v>
      </c>
      <c r="Z412" s="9">
        <v>15115.89</v>
      </c>
      <c r="AA412" s="9">
        <v>23339.48</v>
      </c>
      <c r="AB412" s="9">
        <v>68507.45</v>
      </c>
      <c r="AC412" s="9">
        <v>122319.73</v>
      </c>
      <c r="AD412" s="9">
        <v>61901.75</v>
      </c>
      <c r="AE412" s="9">
        <v>16269.98</v>
      </c>
      <c r="AF412" s="9">
        <v>55009.91</v>
      </c>
      <c r="AG412" s="9">
        <v>31957.89</v>
      </c>
      <c r="AH412" s="9">
        <v>34145.730000000003</v>
      </c>
      <c r="AI412" s="9">
        <v>37544.769999999997</v>
      </c>
      <c r="AJ412" s="9">
        <v>11081.96</v>
      </c>
      <c r="AK412" s="9">
        <v>8201.7099999999991</v>
      </c>
      <c r="AL412" s="9">
        <v>256113.7</v>
      </c>
      <c r="AM412" s="9">
        <v>51858.25</v>
      </c>
      <c r="AN412" s="9">
        <v>20925.16</v>
      </c>
      <c r="AO412" s="9">
        <v>46824.65</v>
      </c>
      <c r="AP412" s="9">
        <v>27190.54</v>
      </c>
      <c r="AQ412" s="9">
        <v>38904.629999999997</v>
      </c>
      <c r="AR412" s="9">
        <v>51825.81</v>
      </c>
      <c r="AS412" s="9">
        <v>11345.75</v>
      </c>
      <c r="AT412" s="9">
        <v>5730.47</v>
      </c>
      <c r="AU412" s="9">
        <v>254605.26</v>
      </c>
      <c r="AV412" s="9">
        <v>32608.49</v>
      </c>
      <c r="AW412" s="9">
        <v>14764.58</v>
      </c>
      <c r="AX412" s="9">
        <v>72806.89</v>
      </c>
      <c r="AY412" s="9">
        <v>41653.89</v>
      </c>
      <c r="AZ412" s="9">
        <v>30818.57</v>
      </c>
      <c r="BA412" s="9">
        <v>163231.5</v>
      </c>
      <c r="BB412" s="9">
        <v>36131.589999999997</v>
      </c>
      <c r="BC412" s="9">
        <v>36049.620000000003</v>
      </c>
      <c r="BD412" s="11">
        <v>428065.13</v>
      </c>
    </row>
    <row r="413" spans="1:56" s="1" customFormat="1" ht="20.149999999999999" customHeight="1">
      <c r="A413" s="84"/>
      <c r="B413" s="25" t="s">
        <v>198</v>
      </c>
      <c r="C413" s="12">
        <v>41107.480000000003</v>
      </c>
      <c r="D413" s="12">
        <v>36887.25</v>
      </c>
      <c r="E413" s="12">
        <v>79294.73</v>
      </c>
      <c r="F413" s="12">
        <v>72329.84</v>
      </c>
      <c r="G413" s="12">
        <v>56696.76</v>
      </c>
      <c r="H413" s="12">
        <v>70994.66</v>
      </c>
      <c r="I413" s="12">
        <v>55937.27</v>
      </c>
      <c r="J413" s="12">
        <v>118658.64</v>
      </c>
      <c r="K413" s="12">
        <v>531906.63</v>
      </c>
      <c r="L413" s="12">
        <v>6947.86</v>
      </c>
      <c r="M413" s="12">
        <v>2119.9</v>
      </c>
      <c r="N413" s="12">
        <v>6705</v>
      </c>
      <c r="O413" s="12">
        <v>6717.61</v>
      </c>
      <c r="P413" s="12">
        <v>3221.77</v>
      </c>
      <c r="Q413" s="12">
        <v>3965.52</v>
      </c>
      <c r="R413" s="12">
        <v>10379.02</v>
      </c>
      <c r="S413" s="12">
        <v>0.46</v>
      </c>
      <c r="T413" s="12">
        <v>40057.14</v>
      </c>
      <c r="U413" s="12">
        <v>541.58000000000004</v>
      </c>
      <c r="V413" s="12">
        <v>771.7</v>
      </c>
      <c r="W413" s="12">
        <v>2772.68</v>
      </c>
      <c r="X413" s="12">
        <v>1318.43</v>
      </c>
      <c r="Y413" s="12">
        <v>1433.71</v>
      </c>
      <c r="Z413" s="12">
        <v>20128.57</v>
      </c>
      <c r="AA413" s="12">
        <v>24740.09</v>
      </c>
      <c r="AB413" s="12">
        <v>68085.289999999994</v>
      </c>
      <c r="AC413" s="12">
        <v>119792.05</v>
      </c>
      <c r="AD413" s="12">
        <v>12649.46</v>
      </c>
      <c r="AE413" s="12">
        <v>7340.12</v>
      </c>
      <c r="AF413" s="12">
        <v>30964.76</v>
      </c>
      <c r="AG413" s="12">
        <v>21341.57</v>
      </c>
      <c r="AH413" s="12">
        <v>20452.88</v>
      </c>
      <c r="AI413" s="12">
        <v>22742.639999999999</v>
      </c>
      <c r="AJ413" s="12">
        <v>15644.83</v>
      </c>
      <c r="AK413" s="12">
        <v>5920.11</v>
      </c>
      <c r="AL413" s="12">
        <v>137056.37</v>
      </c>
      <c r="AM413" s="12">
        <v>18398.2</v>
      </c>
      <c r="AN413" s="12">
        <v>10596.01</v>
      </c>
      <c r="AO413" s="12">
        <v>52001.86</v>
      </c>
      <c r="AP413" s="12">
        <v>41213.56</v>
      </c>
      <c r="AQ413" s="12">
        <v>38223.699999999997</v>
      </c>
      <c r="AR413" s="12">
        <v>9800.7900000000009</v>
      </c>
      <c r="AS413" s="12">
        <v>3124.04</v>
      </c>
      <c r="AT413" s="12">
        <v>1166.42</v>
      </c>
      <c r="AU413" s="12">
        <v>174524.58</v>
      </c>
      <c r="AV413" s="12">
        <v>45860.33</v>
      </c>
      <c r="AW413" s="12">
        <v>10646.74</v>
      </c>
      <c r="AX413" s="12">
        <v>99215.82</v>
      </c>
      <c r="AY413" s="12">
        <v>50016.17</v>
      </c>
      <c r="AZ413" s="12">
        <v>41391</v>
      </c>
      <c r="BA413" s="12">
        <v>43839.89</v>
      </c>
      <c r="BB413" s="12">
        <v>43112.72</v>
      </c>
      <c r="BC413" s="12">
        <v>67942.880000000005</v>
      </c>
      <c r="BD413" s="14">
        <v>402025.55</v>
      </c>
    </row>
    <row r="414" spans="1:56" s="1" customFormat="1" ht="20.149999999999999" customHeight="1">
      <c r="A414" s="84"/>
      <c r="B414" s="25" t="s">
        <v>199</v>
      </c>
      <c r="C414" s="9">
        <v>9200.51</v>
      </c>
      <c r="D414" s="9">
        <v>4068.32</v>
      </c>
      <c r="E414" s="9">
        <v>15818.75</v>
      </c>
      <c r="F414" s="9">
        <v>11186.16</v>
      </c>
      <c r="G414" s="9">
        <v>20319.29</v>
      </c>
      <c r="H414" s="9">
        <v>58305.61</v>
      </c>
      <c r="I414" s="9">
        <v>1764.5</v>
      </c>
      <c r="J414" s="9">
        <v>1455.8</v>
      </c>
      <c r="K414" s="9">
        <v>122118.94</v>
      </c>
      <c r="L414" s="9">
        <v>1001.03</v>
      </c>
      <c r="M414" s="9">
        <v>1500</v>
      </c>
      <c r="N414" s="9">
        <v>22</v>
      </c>
      <c r="O414" s="9">
        <v>517.70000000000005</v>
      </c>
      <c r="P414" s="9">
        <v>1660.38</v>
      </c>
      <c r="Q414" s="9">
        <v>1944.57</v>
      </c>
      <c r="R414" s="9">
        <v>886</v>
      </c>
      <c r="S414" s="9">
        <v>3595.04</v>
      </c>
      <c r="T414" s="9">
        <v>11126.72</v>
      </c>
      <c r="U414" s="9">
        <v>878.33</v>
      </c>
      <c r="V414" s="9">
        <v>162.13999999999999</v>
      </c>
      <c r="W414" s="9">
        <v>1069.55</v>
      </c>
      <c r="X414" s="9">
        <v>341.99</v>
      </c>
      <c r="Y414" s="9">
        <v>180.18</v>
      </c>
      <c r="Z414" s="9">
        <v>4534.04</v>
      </c>
      <c r="AA414" s="9">
        <v>7519.64</v>
      </c>
      <c r="AB414" s="9">
        <v>22083.15</v>
      </c>
      <c r="AC414" s="9">
        <v>36769.019999999997</v>
      </c>
      <c r="AD414" s="9">
        <v>1896.31</v>
      </c>
      <c r="AE414" s="9">
        <v>109.16</v>
      </c>
      <c r="AF414" s="9">
        <v>1661.41</v>
      </c>
      <c r="AG414" s="9">
        <v>2188.5</v>
      </c>
      <c r="AH414" s="9">
        <v>3548.03</v>
      </c>
      <c r="AI414" s="9">
        <v>4.6900000000000004</v>
      </c>
      <c r="AJ414" s="10" t="s">
        <v>80</v>
      </c>
      <c r="AK414" s="10" t="s">
        <v>80</v>
      </c>
      <c r="AL414" s="9">
        <v>9408.1</v>
      </c>
      <c r="AM414" s="9">
        <v>2006.97</v>
      </c>
      <c r="AN414" s="9">
        <v>7.87</v>
      </c>
      <c r="AO414" s="9">
        <v>1547.59</v>
      </c>
      <c r="AP414" s="9">
        <v>2129.19</v>
      </c>
      <c r="AQ414" s="9">
        <v>3691.25</v>
      </c>
      <c r="AR414" s="9">
        <v>65.569999999999993</v>
      </c>
      <c r="AS414" s="9">
        <v>95.53</v>
      </c>
      <c r="AT414" s="10" t="s">
        <v>80</v>
      </c>
      <c r="AU414" s="9">
        <v>9543.9699999999993</v>
      </c>
      <c r="AV414" s="9">
        <v>5697.57</v>
      </c>
      <c r="AW414" s="9">
        <v>2378.96</v>
      </c>
      <c r="AX414" s="9">
        <v>11122.78</v>
      </c>
      <c r="AY414" s="9">
        <v>6083.45</v>
      </c>
      <c r="AZ414" s="9">
        <v>11597.48</v>
      </c>
      <c r="BA414" s="9">
        <v>41978.65</v>
      </c>
      <c r="BB414" s="9">
        <v>13985.8</v>
      </c>
      <c r="BC414" s="9">
        <v>8365.58</v>
      </c>
      <c r="BD414" s="11">
        <v>101210.27</v>
      </c>
    </row>
    <row r="415" spans="1:56" s="1" customFormat="1" ht="20.149999999999999" customHeight="1">
      <c r="A415" s="84"/>
      <c r="B415" s="25" t="s">
        <v>200</v>
      </c>
      <c r="C415" s="12">
        <v>16.239999999999998</v>
      </c>
      <c r="D415" s="12">
        <v>0.95</v>
      </c>
      <c r="E415" s="12">
        <v>35.51</v>
      </c>
      <c r="F415" s="12">
        <v>119.16</v>
      </c>
      <c r="G415" s="12">
        <v>447.2</v>
      </c>
      <c r="H415" s="12">
        <v>129.71</v>
      </c>
      <c r="I415" s="12">
        <v>1.45</v>
      </c>
      <c r="J415" s="12">
        <v>0.87</v>
      </c>
      <c r="K415" s="12">
        <v>751.09</v>
      </c>
      <c r="L415" s="13" t="s">
        <v>80</v>
      </c>
      <c r="M415" s="13" t="s">
        <v>80</v>
      </c>
      <c r="N415" s="13" t="s">
        <v>80</v>
      </c>
      <c r="O415" s="13" t="s">
        <v>80</v>
      </c>
      <c r="P415" s="13" t="s">
        <v>80</v>
      </c>
      <c r="Q415" s="13" t="s">
        <v>80</v>
      </c>
      <c r="R415" s="13" t="s">
        <v>80</v>
      </c>
      <c r="S415" s="13" t="s">
        <v>80</v>
      </c>
      <c r="T415" s="12">
        <v>0</v>
      </c>
      <c r="U415" s="12">
        <v>73.48</v>
      </c>
      <c r="V415" s="13" t="s">
        <v>80</v>
      </c>
      <c r="W415" s="12">
        <v>107.04</v>
      </c>
      <c r="X415" s="13" t="s">
        <v>80</v>
      </c>
      <c r="Y415" s="12">
        <v>92.45</v>
      </c>
      <c r="Z415" s="13" t="s">
        <v>80</v>
      </c>
      <c r="AA415" s="13" t="s">
        <v>80</v>
      </c>
      <c r="AB415" s="12">
        <v>254.56</v>
      </c>
      <c r="AC415" s="12">
        <v>527.53</v>
      </c>
      <c r="AD415" s="13" t="s">
        <v>80</v>
      </c>
      <c r="AE415" s="13" t="s">
        <v>80</v>
      </c>
      <c r="AF415" s="13" t="s">
        <v>80</v>
      </c>
      <c r="AG415" s="13" t="s">
        <v>80</v>
      </c>
      <c r="AH415" s="13" t="s">
        <v>80</v>
      </c>
      <c r="AI415" s="13" t="s">
        <v>80</v>
      </c>
      <c r="AJ415" s="13" t="s">
        <v>80</v>
      </c>
      <c r="AK415" s="13" t="s">
        <v>80</v>
      </c>
      <c r="AL415" s="12">
        <v>0</v>
      </c>
      <c r="AM415" s="13" t="s">
        <v>80</v>
      </c>
      <c r="AN415" s="13" t="s">
        <v>80</v>
      </c>
      <c r="AO415" s="13" t="s">
        <v>80</v>
      </c>
      <c r="AP415" s="13" t="s">
        <v>80</v>
      </c>
      <c r="AQ415" s="13" t="s">
        <v>80</v>
      </c>
      <c r="AR415" s="13" t="s">
        <v>80</v>
      </c>
      <c r="AS415" s="13" t="s">
        <v>80</v>
      </c>
      <c r="AT415" s="13" t="s">
        <v>80</v>
      </c>
      <c r="AU415" s="12">
        <v>0</v>
      </c>
      <c r="AV415" s="12">
        <v>94.71</v>
      </c>
      <c r="AW415" s="12">
        <v>0.05</v>
      </c>
      <c r="AX415" s="12">
        <v>3.34</v>
      </c>
      <c r="AY415" s="12">
        <v>3.49</v>
      </c>
      <c r="AZ415" s="12">
        <v>50.9</v>
      </c>
      <c r="BA415" s="12">
        <v>170.24</v>
      </c>
      <c r="BB415" s="12">
        <v>10.71</v>
      </c>
      <c r="BC415" s="12">
        <v>18.37</v>
      </c>
      <c r="BD415" s="14">
        <v>351.81</v>
      </c>
    </row>
    <row r="416" spans="1:56" s="1" customFormat="1" ht="20.149999999999999" customHeight="1">
      <c r="A416" s="84"/>
      <c r="B416" s="25" t="s">
        <v>201</v>
      </c>
      <c r="C416" s="9">
        <v>32464.85</v>
      </c>
      <c r="D416" s="9">
        <v>16211.67</v>
      </c>
      <c r="E416" s="9">
        <v>46182.82</v>
      </c>
      <c r="F416" s="9">
        <v>38531.94</v>
      </c>
      <c r="G416" s="9">
        <v>132437.70000000001</v>
      </c>
      <c r="H416" s="9">
        <v>167375.63</v>
      </c>
      <c r="I416" s="9">
        <v>21443.81</v>
      </c>
      <c r="J416" s="9">
        <v>19191.68</v>
      </c>
      <c r="K416" s="9">
        <v>473840.1</v>
      </c>
      <c r="L416" s="9">
        <v>1387.48</v>
      </c>
      <c r="M416" s="9">
        <v>446.06</v>
      </c>
      <c r="N416" s="9">
        <v>3740.44</v>
      </c>
      <c r="O416" s="9">
        <v>1347.27</v>
      </c>
      <c r="P416" s="9">
        <v>1726.27</v>
      </c>
      <c r="Q416" s="9">
        <v>5984.35</v>
      </c>
      <c r="R416" s="9">
        <v>3450.1</v>
      </c>
      <c r="S416" s="9">
        <v>7589.6</v>
      </c>
      <c r="T416" s="9">
        <v>25671.57</v>
      </c>
      <c r="U416" s="9">
        <v>2716.25</v>
      </c>
      <c r="V416" s="9">
        <v>347.54</v>
      </c>
      <c r="W416" s="9">
        <v>6867.8</v>
      </c>
      <c r="X416" s="9">
        <v>3394.47</v>
      </c>
      <c r="Y416" s="9">
        <v>5081.7299999999996</v>
      </c>
      <c r="Z416" s="9">
        <v>16868.52</v>
      </c>
      <c r="AA416" s="9">
        <v>32567.18</v>
      </c>
      <c r="AB416" s="9">
        <v>77502.69</v>
      </c>
      <c r="AC416" s="9">
        <v>145346.18</v>
      </c>
      <c r="AD416" s="9">
        <v>8418.86</v>
      </c>
      <c r="AE416" s="9">
        <v>2564.25</v>
      </c>
      <c r="AF416" s="9">
        <v>9798.76</v>
      </c>
      <c r="AG416" s="9">
        <v>4882.25</v>
      </c>
      <c r="AH416" s="9">
        <v>10926.29</v>
      </c>
      <c r="AI416" s="9">
        <v>6240.47</v>
      </c>
      <c r="AJ416" s="9">
        <v>2874.14</v>
      </c>
      <c r="AK416" s="9">
        <v>3561.01</v>
      </c>
      <c r="AL416" s="9">
        <v>49266.03</v>
      </c>
      <c r="AM416" s="9">
        <v>8033.97</v>
      </c>
      <c r="AN416" s="9">
        <v>2205.9</v>
      </c>
      <c r="AO416" s="9">
        <v>11351.41</v>
      </c>
      <c r="AP416" s="9">
        <v>7781.87</v>
      </c>
      <c r="AQ416" s="9">
        <v>9678.39</v>
      </c>
      <c r="AR416" s="9">
        <v>1506.87</v>
      </c>
      <c r="AS416" s="9">
        <v>4041.56</v>
      </c>
      <c r="AT416" s="9">
        <v>4666.0600000000004</v>
      </c>
      <c r="AU416" s="9">
        <v>49266.03</v>
      </c>
      <c r="AV416" s="9">
        <v>37270.79</v>
      </c>
      <c r="AW416" s="9">
        <v>14575.33</v>
      </c>
      <c r="AX416" s="9">
        <v>28135.1</v>
      </c>
      <c r="AY416" s="9">
        <v>20837.77</v>
      </c>
      <c r="AZ416" s="9">
        <v>47128.3</v>
      </c>
      <c r="BA416" s="9">
        <v>82604.600000000006</v>
      </c>
      <c r="BB416" s="9">
        <v>35902.269999999997</v>
      </c>
      <c r="BC416" s="9">
        <v>63581.35</v>
      </c>
      <c r="BD416" s="11">
        <v>330035.51</v>
      </c>
    </row>
    <row r="417" spans="1:56" s="1" customFormat="1" ht="20.149999999999999" customHeight="1">
      <c r="A417" s="84"/>
      <c r="B417" s="25" t="s">
        <v>202</v>
      </c>
      <c r="C417" s="12">
        <v>8025.08</v>
      </c>
      <c r="D417" s="12">
        <v>5412.4</v>
      </c>
      <c r="E417" s="12">
        <v>20912.490000000002</v>
      </c>
      <c r="F417" s="12">
        <v>20480.41</v>
      </c>
      <c r="G417" s="12">
        <v>33115.15</v>
      </c>
      <c r="H417" s="12">
        <v>100640.02</v>
      </c>
      <c r="I417" s="12">
        <v>34191.9</v>
      </c>
      <c r="J417" s="12">
        <v>31479.77</v>
      </c>
      <c r="K417" s="12">
        <v>254257.22</v>
      </c>
      <c r="L417" s="12">
        <v>12738.03</v>
      </c>
      <c r="M417" s="12">
        <v>1500</v>
      </c>
      <c r="N417" s="12">
        <v>1000</v>
      </c>
      <c r="O417" s="12">
        <v>624.11</v>
      </c>
      <c r="P417" s="12">
        <v>565.32000000000005</v>
      </c>
      <c r="Q417" s="12">
        <v>1159.1300000000001</v>
      </c>
      <c r="R417" s="12">
        <v>246.01</v>
      </c>
      <c r="S417" s="12">
        <v>142.5</v>
      </c>
      <c r="T417" s="12">
        <v>17975.099999999999</v>
      </c>
      <c r="U417" s="12">
        <v>441.88</v>
      </c>
      <c r="V417" s="12">
        <v>186.62</v>
      </c>
      <c r="W417" s="12">
        <v>5450.11</v>
      </c>
      <c r="X417" s="12">
        <v>641.89</v>
      </c>
      <c r="Y417" s="12">
        <v>789.12</v>
      </c>
      <c r="Z417" s="12">
        <v>8109.97</v>
      </c>
      <c r="AA417" s="12">
        <v>21343.66</v>
      </c>
      <c r="AB417" s="12">
        <v>58516.66</v>
      </c>
      <c r="AC417" s="12">
        <v>95479.91</v>
      </c>
      <c r="AD417" s="12">
        <v>405.09</v>
      </c>
      <c r="AE417" s="12">
        <v>9.19</v>
      </c>
      <c r="AF417" s="12">
        <v>716.98</v>
      </c>
      <c r="AG417" s="12">
        <v>136.38999999999999</v>
      </c>
      <c r="AH417" s="12">
        <v>538.84</v>
      </c>
      <c r="AI417" s="12">
        <v>99.88</v>
      </c>
      <c r="AJ417" s="12">
        <v>92.19</v>
      </c>
      <c r="AK417" s="12">
        <v>190.3</v>
      </c>
      <c r="AL417" s="12">
        <v>2188.86</v>
      </c>
      <c r="AM417" s="12">
        <v>218.31</v>
      </c>
      <c r="AN417" s="12">
        <v>8.11</v>
      </c>
      <c r="AO417" s="12">
        <v>53.04</v>
      </c>
      <c r="AP417" s="12">
        <v>83.9</v>
      </c>
      <c r="AQ417" s="12">
        <v>815.61</v>
      </c>
      <c r="AR417" s="12">
        <v>403.78</v>
      </c>
      <c r="AS417" s="12">
        <v>329.47</v>
      </c>
      <c r="AT417" s="13" t="s">
        <v>80</v>
      </c>
      <c r="AU417" s="12">
        <v>1912.22</v>
      </c>
      <c r="AV417" s="12">
        <v>8633.11</v>
      </c>
      <c r="AW417" s="12">
        <v>461.43</v>
      </c>
      <c r="AX417" s="12">
        <v>8881.32</v>
      </c>
      <c r="AY417" s="12">
        <v>6268.55</v>
      </c>
      <c r="AZ417" s="12">
        <v>11501.29</v>
      </c>
      <c r="BA417" s="12">
        <v>87357.56</v>
      </c>
      <c r="BB417" s="12">
        <v>24775.97</v>
      </c>
      <c r="BC417" s="12">
        <v>38552.730000000003</v>
      </c>
      <c r="BD417" s="14">
        <v>186431.96</v>
      </c>
    </row>
    <row r="418" spans="1:56" s="1" customFormat="1" ht="20.149999999999999" customHeight="1">
      <c r="A418" s="84"/>
      <c r="B418" s="25" t="s">
        <v>203</v>
      </c>
      <c r="C418" s="9">
        <v>7578.48</v>
      </c>
      <c r="D418" s="9">
        <v>2169.34</v>
      </c>
      <c r="E418" s="9">
        <v>21408.91</v>
      </c>
      <c r="F418" s="9">
        <v>16459.98</v>
      </c>
      <c r="G418" s="9">
        <v>47612.69</v>
      </c>
      <c r="H418" s="9">
        <v>32186.02</v>
      </c>
      <c r="I418" s="9">
        <v>13038.67</v>
      </c>
      <c r="J418" s="9">
        <v>58891.73</v>
      </c>
      <c r="K418" s="9">
        <v>199345.82</v>
      </c>
      <c r="L418" s="9">
        <v>2945</v>
      </c>
      <c r="M418" s="10" t="s">
        <v>80</v>
      </c>
      <c r="N418" s="9">
        <v>1000</v>
      </c>
      <c r="O418" s="9">
        <v>1.61</v>
      </c>
      <c r="P418" s="9">
        <v>925.56</v>
      </c>
      <c r="Q418" s="9">
        <v>502.26</v>
      </c>
      <c r="R418" s="9">
        <v>702.26</v>
      </c>
      <c r="S418" s="9">
        <v>4338.21</v>
      </c>
      <c r="T418" s="9">
        <v>10414.9</v>
      </c>
      <c r="U418" s="9">
        <v>11276.8</v>
      </c>
      <c r="V418" s="9">
        <v>420.3</v>
      </c>
      <c r="W418" s="9">
        <v>4829.26</v>
      </c>
      <c r="X418" s="9">
        <v>3298.28</v>
      </c>
      <c r="Y418" s="9">
        <v>9496.86</v>
      </c>
      <c r="Z418" s="9">
        <v>7503.06</v>
      </c>
      <c r="AA418" s="9">
        <v>3577.63</v>
      </c>
      <c r="AB418" s="9">
        <v>12895.79</v>
      </c>
      <c r="AC418" s="9">
        <v>53297.98</v>
      </c>
      <c r="AD418" s="9">
        <v>400.53</v>
      </c>
      <c r="AE418" s="9">
        <v>235.3</v>
      </c>
      <c r="AF418" s="9">
        <v>1051.6600000000001</v>
      </c>
      <c r="AG418" s="9">
        <v>796.05</v>
      </c>
      <c r="AH418" s="9">
        <v>81.69</v>
      </c>
      <c r="AI418" s="9">
        <v>2334.69</v>
      </c>
      <c r="AJ418" s="9">
        <v>4.9400000000000004</v>
      </c>
      <c r="AK418" s="9">
        <v>2.44</v>
      </c>
      <c r="AL418" s="9">
        <v>4907.3</v>
      </c>
      <c r="AM418" s="9">
        <v>187.48</v>
      </c>
      <c r="AN418" s="9">
        <v>25.74</v>
      </c>
      <c r="AO418" s="9">
        <v>1114.92</v>
      </c>
      <c r="AP418" s="9">
        <v>154.52000000000001</v>
      </c>
      <c r="AQ418" s="9">
        <v>1092.32</v>
      </c>
      <c r="AR418" s="9">
        <v>315.2</v>
      </c>
      <c r="AS418" s="9">
        <v>469.88</v>
      </c>
      <c r="AT418" s="10" t="s">
        <v>80</v>
      </c>
      <c r="AU418" s="9">
        <v>3360.06</v>
      </c>
      <c r="AV418" s="9">
        <v>9530.0499999999993</v>
      </c>
      <c r="AW418" s="9">
        <v>2768.2</v>
      </c>
      <c r="AX418" s="9">
        <v>11757.97</v>
      </c>
      <c r="AY418" s="9">
        <v>10418.530000000001</v>
      </c>
      <c r="AZ418" s="9">
        <v>12041.72</v>
      </c>
      <c r="BA418" s="9">
        <v>57890.11</v>
      </c>
      <c r="BB418" s="9">
        <v>17410.13</v>
      </c>
      <c r="BC418" s="9">
        <v>23249.33</v>
      </c>
      <c r="BD418" s="11">
        <v>145066.04</v>
      </c>
    </row>
    <row r="419" spans="1:56" s="1" customFormat="1" ht="20.149999999999999" customHeight="1">
      <c r="A419" s="84"/>
      <c r="B419" s="25" t="s">
        <v>204</v>
      </c>
      <c r="C419" s="12">
        <v>3656.24</v>
      </c>
      <c r="D419" s="12">
        <v>1861.26</v>
      </c>
      <c r="E419" s="12">
        <v>21988.12</v>
      </c>
      <c r="F419" s="12">
        <v>12267.87</v>
      </c>
      <c r="G419" s="12">
        <v>24778.17</v>
      </c>
      <c r="H419" s="12">
        <v>48183.38</v>
      </c>
      <c r="I419" s="12">
        <v>1726.75</v>
      </c>
      <c r="J419" s="12">
        <v>1474.28</v>
      </c>
      <c r="K419" s="12">
        <v>115936.07</v>
      </c>
      <c r="L419" s="12">
        <v>250</v>
      </c>
      <c r="M419" s="13" t="s">
        <v>80</v>
      </c>
      <c r="N419" s="13" t="s">
        <v>80</v>
      </c>
      <c r="O419" s="13" t="s">
        <v>80</v>
      </c>
      <c r="P419" s="13" t="s">
        <v>80</v>
      </c>
      <c r="Q419" s="13" t="s">
        <v>80</v>
      </c>
      <c r="R419" s="12">
        <v>606</v>
      </c>
      <c r="S419" s="12">
        <v>2580</v>
      </c>
      <c r="T419" s="12">
        <v>3436</v>
      </c>
      <c r="U419" s="12">
        <v>1214.8599999999999</v>
      </c>
      <c r="V419" s="12">
        <v>47.87</v>
      </c>
      <c r="W419" s="12">
        <v>764.01</v>
      </c>
      <c r="X419" s="12">
        <v>1056.17</v>
      </c>
      <c r="Y419" s="12">
        <v>1293.73</v>
      </c>
      <c r="Z419" s="12">
        <v>6111.01</v>
      </c>
      <c r="AA419" s="12">
        <v>8949.5400000000009</v>
      </c>
      <c r="AB419" s="12">
        <v>17061.97</v>
      </c>
      <c r="AC419" s="12">
        <v>36499.160000000003</v>
      </c>
      <c r="AD419" s="12">
        <v>116.91</v>
      </c>
      <c r="AE419" s="12">
        <v>6.53</v>
      </c>
      <c r="AF419" s="12">
        <v>38.82</v>
      </c>
      <c r="AG419" s="12">
        <v>64.03</v>
      </c>
      <c r="AH419" s="12">
        <v>171.4</v>
      </c>
      <c r="AI419" s="12">
        <v>302.95</v>
      </c>
      <c r="AJ419" s="12">
        <v>281.62</v>
      </c>
      <c r="AK419" s="13" t="s">
        <v>80</v>
      </c>
      <c r="AL419" s="12">
        <v>982.26</v>
      </c>
      <c r="AM419" s="12">
        <v>464.3</v>
      </c>
      <c r="AN419" s="12">
        <v>193.59</v>
      </c>
      <c r="AO419" s="12">
        <v>475.3</v>
      </c>
      <c r="AP419" s="12">
        <v>331.26</v>
      </c>
      <c r="AQ419" s="12">
        <v>131.22</v>
      </c>
      <c r="AR419" s="12">
        <v>73.3</v>
      </c>
      <c r="AS419" s="13" t="s">
        <v>80</v>
      </c>
      <c r="AT419" s="13" t="s">
        <v>80</v>
      </c>
      <c r="AU419" s="12">
        <v>1668.97</v>
      </c>
      <c r="AV419" s="12">
        <v>1546.53</v>
      </c>
      <c r="AW419" s="12">
        <v>112.9</v>
      </c>
      <c r="AX419" s="12">
        <v>2023.32</v>
      </c>
      <c r="AY419" s="12">
        <v>2525.2199999999998</v>
      </c>
      <c r="AZ419" s="12">
        <v>4560.12</v>
      </c>
      <c r="BA419" s="12">
        <v>41563.32</v>
      </c>
      <c r="BB419" s="12">
        <v>6368.89</v>
      </c>
      <c r="BC419" s="12">
        <v>20234.009999999998</v>
      </c>
      <c r="BD419" s="14">
        <v>78934.31</v>
      </c>
    </row>
    <row r="420" spans="1:56" s="1" customFormat="1" ht="20.149999999999999" customHeight="1">
      <c r="A420" s="84"/>
      <c r="B420" s="25" t="s">
        <v>205</v>
      </c>
      <c r="C420" s="9">
        <v>16527.599999999999</v>
      </c>
      <c r="D420" s="9">
        <v>7912.77</v>
      </c>
      <c r="E420" s="9">
        <v>26687.7</v>
      </c>
      <c r="F420" s="9">
        <v>37151.65</v>
      </c>
      <c r="G420" s="9">
        <v>52691.22</v>
      </c>
      <c r="H420" s="9">
        <v>83292.75</v>
      </c>
      <c r="I420" s="9">
        <v>13986.51</v>
      </c>
      <c r="J420" s="9">
        <v>21585.77</v>
      </c>
      <c r="K420" s="9">
        <v>259835.97</v>
      </c>
      <c r="L420" s="9">
        <v>4526.62</v>
      </c>
      <c r="M420" s="9">
        <v>801.86</v>
      </c>
      <c r="N420" s="9">
        <v>2904.89</v>
      </c>
      <c r="O420" s="9">
        <v>5499.57</v>
      </c>
      <c r="P420" s="9">
        <v>7924.1</v>
      </c>
      <c r="Q420" s="9">
        <v>8221.64</v>
      </c>
      <c r="R420" s="9">
        <v>11326.88</v>
      </c>
      <c r="S420" s="9">
        <v>20627.419999999998</v>
      </c>
      <c r="T420" s="9">
        <v>61832.98</v>
      </c>
      <c r="U420" s="9">
        <v>21501.46</v>
      </c>
      <c r="V420" s="9">
        <v>201.15</v>
      </c>
      <c r="W420" s="9">
        <v>902.41</v>
      </c>
      <c r="X420" s="9">
        <v>5467.52</v>
      </c>
      <c r="Y420" s="9">
        <v>5554.01</v>
      </c>
      <c r="Z420" s="9">
        <v>13304.34</v>
      </c>
      <c r="AA420" s="9">
        <v>18914.43</v>
      </c>
      <c r="AB420" s="9">
        <v>55117.89</v>
      </c>
      <c r="AC420" s="9">
        <v>120963.21</v>
      </c>
      <c r="AD420" s="9">
        <v>981.41</v>
      </c>
      <c r="AE420" s="9">
        <v>489.75</v>
      </c>
      <c r="AF420" s="9">
        <v>1874.52</v>
      </c>
      <c r="AG420" s="9">
        <v>2501.77</v>
      </c>
      <c r="AH420" s="9">
        <v>1157.5899999999999</v>
      </c>
      <c r="AI420" s="9">
        <v>11637.19</v>
      </c>
      <c r="AJ420" s="9">
        <v>3775.22</v>
      </c>
      <c r="AK420" s="9">
        <v>5084.8500000000004</v>
      </c>
      <c r="AL420" s="9">
        <v>27502.3</v>
      </c>
      <c r="AM420" s="9">
        <v>497.84</v>
      </c>
      <c r="AN420" s="9">
        <v>597.11</v>
      </c>
      <c r="AO420" s="9">
        <v>2319.62</v>
      </c>
      <c r="AP420" s="9">
        <v>3636.72</v>
      </c>
      <c r="AQ420" s="9">
        <v>5172</v>
      </c>
      <c r="AR420" s="9">
        <v>4318.96</v>
      </c>
      <c r="AS420" s="9">
        <v>5554.15</v>
      </c>
      <c r="AT420" s="9">
        <v>4993.83</v>
      </c>
      <c r="AU420" s="9">
        <v>27090.23</v>
      </c>
      <c r="AV420" s="9">
        <v>5945.79</v>
      </c>
      <c r="AW420" s="9">
        <v>1877.85</v>
      </c>
      <c r="AX420" s="9">
        <v>11176.48</v>
      </c>
      <c r="AY420" s="9">
        <v>11230.63</v>
      </c>
      <c r="AZ420" s="9">
        <v>11845.82</v>
      </c>
      <c r="BA420" s="9">
        <v>84772.56</v>
      </c>
      <c r="BB420" s="9">
        <v>25388.75</v>
      </c>
      <c r="BC420" s="9">
        <v>56138.99</v>
      </c>
      <c r="BD420" s="11">
        <v>208376.87</v>
      </c>
    </row>
    <row r="421" spans="1:56" s="1" customFormat="1" ht="20.149999999999999" customHeight="1">
      <c r="A421" s="84"/>
      <c r="B421" s="25" t="s">
        <v>206</v>
      </c>
      <c r="C421" s="12">
        <v>6750.33</v>
      </c>
      <c r="D421" s="12">
        <v>2381.9499999999998</v>
      </c>
      <c r="E421" s="12">
        <v>10379.35</v>
      </c>
      <c r="F421" s="12">
        <v>19322.259999999998</v>
      </c>
      <c r="G421" s="12">
        <v>25097.759999999998</v>
      </c>
      <c r="H421" s="12">
        <v>97223.84</v>
      </c>
      <c r="I421" s="12">
        <v>5715.16</v>
      </c>
      <c r="J421" s="12">
        <v>2354.62</v>
      </c>
      <c r="K421" s="12">
        <v>169225.27</v>
      </c>
      <c r="L421" s="12">
        <v>989.15</v>
      </c>
      <c r="M421" s="12">
        <v>231.25</v>
      </c>
      <c r="N421" s="13" t="s">
        <v>80</v>
      </c>
      <c r="O421" s="12">
        <v>175.02</v>
      </c>
      <c r="P421" s="12">
        <v>240.32</v>
      </c>
      <c r="Q421" s="12">
        <v>10.3</v>
      </c>
      <c r="R421" s="12">
        <v>0.04</v>
      </c>
      <c r="S421" s="12">
        <v>1000</v>
      </c>
      <c r="T421" s="12">
        <v>2646.08</v>
      </c>
      <c r="U421" s="12">
        <v>1680.38</v>
      </c>
      <c r="V421" s="12">
        <v>1343.65</v>
      </c>
      <c r="W421" s="12">
        <v>2607.67</v>
      </c>
      <c r="X421" s="12">
        <v>3199.46</v>
      </c>
      <c r="Y421" s="12">
        <v>5524.04</v>
      </c>
      <c r="Z421" s="12">
        <v>21138.06</v>
      </c>
      <c r="AA421" s="12">
        <v>4876.79</v>
      </c>
      <c r="AB421" s="12">
        <v>7462.59</v>
      </c>
      <c r="AC421" s="12">
        <v>47832.639999999999</v>
      </c>
      <c r="AD421" s="12">
        <v>1166.68</v>
      </c>
      <c r="AE421" s="12">
        <v>879.58</v>
      </c>
      <c r="AF421" s="12">
        <v>2275.04</v>
      </c>
      <c r="AG421" s="12">
        <v>1172.73</v>
      </c>
      <c r="AH421" s="12">
        <v>1490.75</v>
      </c>
      <c r="AI421" s="12">
        <v>1375.48</v>
      </c>
      <c r="AJ421" s="12">
        <v>287.39</v>
      </c>
      <c r="AK421" s="12">
        <v>202.41</v>
      </c>
      <c r="AL421" s="12">
        <v>8850.06</v>
      </c>
      <c r="AM421" s="12">
        <v>1088.32</v>
      </c>
      <c r="AN421" s="12">
        <v>988.37</v>
      </c>
      <c r="AO421" s="12">
        <v>1132.98</v>
      </c>
      <c r="AP421" s="12">
        <v>1393.1</v>
      </c>
      <c r="AQ421" s="12">
        <v>3583.84</v>
      </c>
      <c r="AR421" s="12">
        <v>1168.99</v>
      </c>
      <c r="AS421" s="12">
        <v>346.3</v>
      </c>
      <c r="AT421" s="12">
        <v>32.979999999999997</v>
      </c>
      <c r="AU421" s="12">
        <v>9734.8799999999992</v>
      </c>
      <c r="AV421" s="12">
        <v>9469.52</v>
      </c>
      <c r="AW421" s="12">
        <v>3769.71</v>
      </c>
      <c r="AX421" s="12">
        <v>10874.93</v>
      </c>
      <c r="AY421" s="12">
        <v>8085.38</v>
      </c>
      <c r="AZ421" s="12">
        <v>18701.240000000002</v>
      </c>
      <c r="BA421" s="12">
        <v>41920.800000000003</v>
      </c>
      <c r="BB421" s="12">
        <v>15032.3</v>
      </c>
      <c r="BC421" s="12">
        <v>18009.669999999998</v>
      </c>
      <c r="BD421" s="14">
        <v>125863.55</v>
      </c>
    </row>
    <row r="422" spans="1:56" s="1" customFormat="1" ht="20.149999999999999" customHeight="1">
      <c r="A422" s="84"/>
      <c r="B422" s="25" t="s">
        <v>207</v>
      </c>
      <c r="C422" s="9">
        <v>14078.56</v>
      </c>
      <c r="D422" s="9">
        <v>2886.73</v>
      </c>
      <c r="E422" s="9">
        <v>28454.65</v>
      </c>
      <c r="F422" s="9">
        <v>42225.8</v>
      </c>
      <c r="G422" s="9">
        <v>64060.4</v>
      </c>
      <c r="H422" s="9">
        <v>28641.43</v>
      </c>
      <c r="I422" s="9">
        <v>6685.96</v>
      </c>
      <c r="J422" s="9">
        <v>59015.19</v>
      </c>
      <c r="K422" s="9">
        <v>246048.72</v>
      </c>
      <c r="L422" s="9">
        <v>387.62</v>
      </c>
      <c r="M422" s="9">
        <v>488.07</v>
      </c>
      <c r="N422" s="9">
        <v>853.94</v>
      </c>
      <c r="O422" s="9">
        <v>2071.16</v>
      </c>
      <c r="P422" s="9">
        <v>1396.32</v>
      </c>
      <c r="Q422" s="9">
        <v>8012.98</v>
      </c>
      <c r="R422" s="9">
        <v>3055.32</v>
      </c>
      <c r="S422" s="9">
        <v>1967</v>
      </c>
      <c r="T422" s="9">
        <v>18232.41</v>
      </c>
      <c r="U422" s="9">
        <v>7595.03</v>
      </c>
      <c r="V422" s="9">
        <v>1214.8599999999999</v>
      </c>
      <c r="W422" s="9">
        <v>8521.4</v>
      </c>
      <c r="X422" s="9">
        <v>9898.41</v>
      </c>
      <c r="Y422" s="9">
        <v>14229.43</v>
      </c>
      <c r="Z422" s="9">
        <v>14745.42</v>
      </c>
      <c r="AA422" s="9">
        <v>7078.34</v>
      </c>
      <c r="AB422" s="9">
        <v>16437.650000000001</v>
      </c>
      <c r="AC422" s="9">
        <v>79720.539999999994</v>
      </c>
      <c r="AD422" s="9">
        <v>2163.65</v>
      </c>
      <c r="AE422" s="9">
        <v>78.569999999999993</v>
      </c>
      <c r="AF422" s="9">
        <v>2096.33</v>
      </c>
      <c r="AG422" s="9">
        <v>803.89</v>
      </c>
      <c r="AH422" s="9">
        <v>21.87</v>
      </c>
      <c r="AI422" s="9">
        <v>148.29</v>
      </c>
      <c r="AJ422" s="10" t="s">
        <v>80</v>
      </c>
      <c r="AK422" s="10" t="s">
        <v>80</v>
      </c>
      <c r="AL422" s="9">
        <v>5312.6</v>
      </c>
      <c r="AM422" s="9">
        <v>1091.8599999999999</v>
      </c>
      <c r="AN422" s="9">
        <v>27.2</v>
      </c>
      <c r="AO422" s="9">
        <v>1717.89</v>
      </c>
      <c r="AP422" s="9">
        <v>489.85</v>
      </c>
      <c r="AQ422" s="9">
        <v>503.33</v>
      </c>
      <c r="AR422" s="9">
        <v>758.63</v>
      </c>
      <c r="AS422" s="9">
        <v>723.84</v>
      </c>
      <c r="AT422" s="10" t="s">
        <v>80</v>
      </c>
      <c r="AU422" s="9">
        <v>5312.6</v>
      </c>
      <c r="AV422" s="9">
        <v>12041</v>
      </c>
      <c r="AW422" s="9">
        <v>9434.0499999999993</v>
      </c>
      <c r="AX422" s="9">
        <v>18632.64</v>
      </c>
      <c r="AY422" s="9">
        <v>11948.88</v>
      </c>
      <c r="AZ422" s="9">
        <v>17589.830000000002</v>
      </c>
      <c r="BA422" s="9">
        <v>65476.55</v>
      </c>
      <c r="BB422" s="9">
        <v>17776.919999999998</v>
      </c>
      <c r="BC422" s="9">
        <v>26141.46</v>
      </c>
      <c r="BD422" s="11">
        <v>179041.33</v>
      </c>
    </row>
    <row r="423" spans="1:56" s="1" customFormat="1" ht="20.149999999999999" customHeight="1">
      <c r="A423" s="84"/>
      <c r="B423" s="25" t="s">
        <v>208</v>
      </c>
      <c r="C423" s="12">
        <v>14546.68</v>
      </c>
      <c r="D423" s="12">
        <v>10145.57</v>
      </c>
      <c r="E423" s="12">
        <v>39991.410000000003</v>
      </c>
      <c r="F423" s="12">
        <v>25678.080000000002</v>
      </c>
      <c r="G423" s="12">
        <v>50720.36</v>
      </c>
      <c r="H423" s="12">
        <v>26204.33</v>
      </c>
      <c r="I423" s="12">
        <v>5682.23</v>
      </c>
      <c r="J423" s="12">
        <v>30982.01</v>
      </c>
      <c r="K423" s="12">
        <v>203950.67</v>
      </c>
      <c r="L423" s="12">
        <v>0.74</v>
      </c>
      <c r="M423" s="12">
        <v>88</v>
      </c>
      <c r="N423" s="12">
        <v>467</v>
      </c>
      <c r="O423" s="12">
        <v>0.16</v>
      </c>
      <c r="P423" s="12">
        <v>413.75</v>
      </c>
      <c r="Q423" s="12">
        <v>1000.36</v>
      </c>
      <c r="R423" s="13" t="s">
        <v>80</v>
      </c>
      <c r="S423" s="12">
        <v>4575</v>
      </c>
      <c r="T423" s="12">
        <v>6545.01</v>
      </c>
      <c r="U423" s="12">
        <v>2378.1999999999998</v>
      </c>
      <c r="V423" s="12">
        <v>546.55999999999995</v>
      </c>
      <c r="W423" s="12">
        <v>3188.7</v>
      </c>
      <c r="X423" s="12">
        <v>690.65</v>
      </c>
      <c r="Y423" s="12">
        <v>1432.9</v>
      </c>
      <c r="Z423" s="12">
        <v>6828.6</v>
      </c>
      <c r="AA423" s="12">
        <v>14510.39</v>
      </c>
      <c r="AB423" s="12">
        <v>38864.44</v>
      </c>
      <c r="AC423" s="12">
        <v>68440.44</v>
      </c>
      <c r="AD423" s="12">
        <v>1589.32</v>
      </c>
      <c r="AE423" s="12">
        <v>658.67</v>
      </c>
      <c r="AF423" s="12">
        <v>5130.2700000000004</v>
      </c>
      <c r="AG423" s="12">
        <v>2401.4499999999998</v>
      </c>
      <c r="AH423" s="12">
        <v>1940.41</v>
      </c>
      <c r="AI423" s="12">
        <v>5</v>
      </c>
      <c r="AJ423" s="12">
        <v>35.979999999999997</v>
      </c>
      <c r="AK423" s="13" t="s">
        <v>80</v>
      </c>
      <c r="AL423" s="12">
        <v>11761.1</v>
      </c>
      <c r="AM423" s="12">
        <v>1524.28</v>
      </c>
      <c r="AN423" s="12">
        <v>511.26</v>
      </c>
      <c r="AO423" s="12">
        <v>5267.24</v>
      </c>
      <c r="AP423" s="12">
        <v>2034.18</v>
      </c>
      <c r="AQ423" s="12">
        <v>1957.31</v>
      </c>
      <c r="AR423" s="12">
        <v>165.61</v>
      </c>
      <c r="AS423" s="12">
        <v>258.31</v>
      </c>
      <c r="AT423" s="13" t="s">
        <v>80</v>
      </c>
      <c r="AU423" s="12">
        <v>11718.19</v>
      </c>
      <c r="AV423" s="12">
        <v>8745.74</v>
      </c>
      <c r="AW423" s="12">
        <v>6251.28</v>
      </c>
      <c r="AX423" s="12">
        <v>12659.48</v>
      </c>
      <c r="AY423" s="12">
        <v>12021.88</v>
      </c>
      <c r="AZ423" s="12">
        <v>13228.3</v>
      </c>
      <c r="BA423" s="12">
        <v>34609.919999999998</v>
      </c>
      <c r="BB423" s="12">
        <v>30367.599999999999</v>
      </c>
      <c r="BC423" s="12">
        <v>30154.82</v>
      </c>
      <c r="BD423" s="14">
        <v>148039.01999999999</v>
      </c>
    </row>
    <row r="424" spans="1:56" s="1" customFormat="1" ht="20.149999999999999" customHeight="1">
      <c r="A424" s="84"/>
      <c r="B424" s="25" t="s">
        <v>209</v>
      </c>
      <c r="C424" s="9">
        <v>3745.94</v>
      </c>
      <c r="D424" s="9">
        <v>2252.4</v>
      </c>
      <c r="E424" s="9">
        <v>18856.72</v>
      </c>
      <c r="F424" s="9">
        <v>11737.43</v>
      </c>
      <c r="G424" s="9">
        <v>22897.42</v>
      </c>
      <c r="H424" s="9">
        <v>12901.96</v>
      </c>
      <c r="I424" s="9">
        <v>7571.6</v>
      </c>
      <c r="J424" s="9">
        <v>6751.25</v>
      </c>
      <c r="K424" s="9">
        <v>86714.72</v>
      </c>
      <c r="L424" s="9">
        <v>1023.21</v>
      </c>
      <c r="M424" s="10" t="s">
        <v>80</v>
      </c>
      <c r="N424" s="10" t="s">
        <v>80</v>
      </c>
      <c r="O424" s="9">
        <v>700.02</v>
      </c>
      <c r="P424" s="10" t="s">
        <v>80</v>
      </c>
      <c r="Q424" s="10" t="s">
        <v>80</v>
      </c>
      <c r="R424" s="10" t="s">
        <v>80</v>
      </c>
      <c r="S424" s="10" t="s">
        <v>80</v>
      </c>
      <c r="T424" s="9">
        <v>1723.23</v>
      </c>
      <c r="U424" s="9">
        <v>109.91</v>
      </c>
      <c r="V424" s="9">
        <v>881.72</v>
      </c>
      <c r="W424" s="9">
        <v>1873.71</v>
      </c>
      <c r="X424" s="9">
        <v>596.57000000000005</v>
      </c>
      <c r="Y424" s="9">
        <v>560.92999999999995</v>
      </c>
      <c r="Z424" s="9">
        <v>2072.33</v>
      </c>
      <c r="AA424" s="9">
        <v>5713.23</v>
      </c>
      <c r="AB424" s="9">
        <v>14943.3</v>
      </c>
      <c r="AC424" s="9">
        <v>26751.7</v>
      </c>
      <c r="AD424" s="9">
        <v>359.48</v>
      </c>
      <c r="AE424" s="9">
        <v>56.37</v>
      </c>
      <c r="AF424" s="9">
        <v>172.41</v>
      </c>
      <c r="AG424" s="9">
        <v>83.99</v>
      </c>
      <c r="AH424" s="10" t="s">
        <v>80</v>
      </c>
      <c r="AI424" s="10" t="s">
        <v>80</v>
      </c>
      <c r="AJ424" s="10" t="s">
        <v>80</v>
      </c>
      <c r="AK424" s="10" t="s">
        <v>80</v>
      </c>
      <c r="AL424" s="9">
        <v>672.25</v>
      </c>
      <c r="AM424" s="9">
        <v>24.71</v>
      </c>
      <c r="AN424" s="9">
        <v>8.43</v>
      </c>
      <c r="AO424" s="9">
        <v>25.08</v>
      </c>
      <c r="AP424" s="9">
        <v>30.55</v>
      </c>
      <c r="AQ424" s="9">
        <v>69.42</v>
      </c>
      <c r="AR424" s="9">
        <v>99.32</v>
      </c>
      <c r="AS424" s="9">
        <v>141.11000000000001</v>
      </c>
      <c r="AT424" s="10" t="s">
        <v>80</v>
      </c>
      <c r="AU424" s="9">
        <v>398.62</v>
      </c>
      <c r="AV424" s="9">
        <v>3600.98</v>
      </c>
      <c r="AW424" s="9">
        <v>754.98</v>
      </c>
      <c r="AX424" s="9">
        <v>12191.91</v>
      </c>
      <c r="AY424" s="9">
        <v>3208.24</v>
      </c>
      <c r="AZ424" s="9">
        <v>3861.97</v>
      </c>
      <c r="BA424" s="9">
        <v>17007</v>
      </c>
      <c r="BB424" s="9">
        <v>12813.3</v>
      </c>
      <c r="BC424" s="9">
        <v>10431.799999999999</v>
      </c>
      <c r="BD424" s="11">
        <v>63870.18</v>
      </c>
    </row>
    <row r="425" spans="1:56" s="1" customFormat="1" ht="20.149999999999999" customHeight="1">
      <c r="A425" s="84"/>
      <c r="B425" s="25" t="s">
        <v>210</v>
      </c>
      <c r="C425" s="12">
        <v>22628.16</v>
      </c>
      <c r="D425" s="12">
        <v>9553.6299999999992</v>
      </c>
      <c r="E425" s="12">
        <v>39335.9</v>
      </c>
      <c r="F425" s="12">
        <v>45119.66</v>
      </c>
      <c r="G425" s="12">
        <v>54568.51</v>
      </c>
      <c r="H425" s="12">
        <v>197428.91</v>
      </c>
      <c r="I425" s="12">
        <v>5647.99</v>
      </c>
      <c r="J425" s="12">
        <v>127095.88</v>
      </c>
      <c r="K425" s="12">
        <v>501378.64</v>
      </c>
      <c r="L425" s="12">
        <v>19523.47</v>
      </c>
      <c r="M425" s="12">
        <v>-462.12</v>
      </c>
      <c r="N425" s="12">
        <v>1134.81</v>
      </c>
      <c r="O425" s="12">
        <v>1496.98</v>
      </c>
      <c r="P425" s="12">
        <v>1876.31</v>
      </c>
      <c r="Q425" s="12">
        <v>7276.88</v>
      </c>
      <c r="R425" s="12">
        <v>6519.82</v>
      </c>
      <c r="S425" s="12">
        <v>8304.4</v>
      </c>
      <c r="T425" s="12">
        <v>45670.55</v>
      </c>
      <c r="U425" s="12">
        <v>90.34</v>
      </c>
      <c r="V425" s="12">
        <v>503.8</v>
      </c>
      <c r="W425" s="12">
        <v>4692.4399999999996</v>
      </c>
      <c r="X425" s="12">
        <v>2035.46</v>
      </c>
      <c r="Y425" s="12">
        <v>2263.08</v>
      </c>
      <c r="Z425" s="12">
        <v>19715.61</v>
      </c>
      <c r="AA425" s="12">
        <v>23377.82</v>
      </c>
      <c r="AB425" s="12">
        <v>99207.24</v>
      </c>
      <c r="AC425" s="12">
        <v>151885.79</v>
      </c>
      <c r="AD425" s="12">
        <v>10645.77</v>
      </c>
      <c r="AE425" s="12">
        <v>5254.05</v>
      </c>
      <c r="AF425" s="12">
        <v>17594.169999999998</v>
      </c>
      <c r="AG425" s="12">
        <v>25684.69</v>
      </c>
      <c r="AH425" s="12">
        <v>16398.43</v>
      </c>
      <c r="AI425" s="12">
        <v>11596.3</v>
      </c>
      <c r="AJ425" s="12">
        <v>2782.94</v>
      </c>
      <c r="AK425" s="12">
        <v>460.09</v>
      </c>
      <c r="AL425" s="12">
        <v>90416.44</v>
      </c>
      <c r="AM425" s="12">
        <v>8876.34</v>
      </c>
      <c r="AN425" s="12">
        <v>5765.96</v>
      </c>
      <c r="AO425" s="12">
        <v>23079.05</v>
      </c>
      <c r="AP425" s="12">
        <v>25197.57</v>
      </c>
      <c r="AQ425" s="12">
        <v>12757.93</v>
      </c>
      <c r="AR425" s="12">
        <v>10335.26</v>
      </c>
      <c r="AS425" s="12">
        <v>2530.81</v>
      </c>
      <c r="AT425" s="12">
        <v>2048.5300000000002</v>
      </c>
      <c r="AU425" s="12">
        <v>90591.45</v>
      </c>
      <c r="AV425" s="12">
        <v>40699.379999999997</v>
      </c>
      <c r="AW425" s="12">
        <v>7478.22</v>
      </c>
      <c r="AX425" s="12">
        <v>22959.55</v>
      </c>
      <c r="AY425" s="12">
        <v>22757.46</v>
      </c>
      <c r="AZ425" s="12">
        <v>28024.53</v>
      </c>
      <c r="BA425" s="12">
        <v>190170.93</v>
      </c>
      <c r="BB425" s="12">
        <v>31475.599999999999</v>
      </c>
      <c r="BC425" s="12">
        <v>36968.74</v>
      </c>
      <c r="BD425" s="14">
        <v>380534.41</v>
      </c>
    </row>
    <row r="426" spans="1:56" s="1" customFormat="1" ht="20.149999999999999" customHeight="1">
      <c r="A426" s="84"/>
      <c r="B426" s="25" t="s">
        <v>211</v>
      </c>
      <c r="C426" s="9">
        <v>16541.11</v>
      </c>
      <c r="D426" s="9">
        <v>6644.23</v>
      </c>
      <c r="E426" s="9">
        <v>41790.019999999997</v>
      </c>
      <c r="F426" s="9">
        <v>48651.78</v>
      </c>
      <c r="G426" s="9">
        <v>58536.04</v>
      </c>
      <c r="H426" s="9">
        <v>73724.23</v>
      </c>
      <c r="I426" s="9">
        <v>8043.44</v>
      </c>
      <c r="J426" s="9">
        <v>1457.25</v>
      </c>
      <c r="K426" s="9">
        <v>255388.1</v>
      </c>
      <c r="L426" s="9">
        <v>9923.09</v>
      </c>
      <c r="M426" s="9">
        <v>1000</v>
      </c>
      <c r="N426" s="9">
        <v>144.35</v>
      </c>
      <c r="O426" s="9">
        <v>26.35</v>
      </c>
      <c r="P426" s="9">
        <v>42.6</v>
      </c>
      <c r="Q426" s="9">
        <v>5725.49</v>
      </c>
      <c r="R426" s="9">
        <v>6669.59</v>
      </c>
      <c r="S426" s="9">
        <v>2971.52</v>
      </c>
      <c r="T426" s="9">
        <v>26502.99</v>
      </c>
      <c r="U426" s="9">
        <v>172.07</v>
      </c>
      <c r="V426" s="9">
        <v>901.3</v>
      </c>
      <c r="W426" s="9">
        <v>3223.96</v>
      </c>
      <c r="X426" s="9">
        <v>1036.0899999999999</v>
      </c>
      <c r="Y426" s="9">
        <v>502.85</v>
      </c>
      <c r="Z426" s="9">
        <v>9226.9</v>
      </c>
      <c r="AA426" s="9">
        <v>13257.32</v>
      </c>
      <c r="AB426" s="9">
        <v>41019.18</v>
      </c>
      <c r="AC426" s="9">
        <v>69339.67</v>
      </c>
      <c r="AD426" s="9">
        <v>7547.63</v>
      </c>
      <c r="AE426" s="9">
        <v>2533.7600000000002</v>
      </c>
      <c r="AF426" s="9">
        <v>13325.2</v>
      </c>
      <c r="AG426" s="9">
        <v>11166.68</v>
      </c>
      <c r="AH426" s="9">
        <v>6621.3</v>
      </c>
      <c r="AI426" s="9">
        <v>537.51</v>
      </c>
      <c r="AJ426" s="9">
        <v>394.18</v>
      </c>
      <c r="AK426" s="9">
        <v>167.7</v>
      </c>
      <c r="AL426" s="9">
        <v>42293.96</v>
      </c>
      <c r="AM426" s="9">
        <v>5630.44</v>
      </c>
      <c r="AN426" s="9">
        <v>1834.6</v>
      </c>
      <c r="AO426" s="9">
        <v>15601.98</v>
      </c>
      <c r="AP426" s="9">
        <v>4354.08</v>
      </c>
      <c r="AQ426" s="9">
        <v>2729.67</v>
      </c>
      <c r="AR426" s="9">
        <v>6137.91</v>
      </c>
      <c r="AS426" s="9">
        <v>5726.92</v>
      </c>
      <c r="AT426" s="10" t="s">
        <v>80</v>
      </c>
      <c r="AU426" s="9">
        <v>42015.6</v>
      </c>
      <c r="AV426" s="9">
        <v>14660.65</v>
      </c>
      <c r="AW426" s="9">
        <v>3419.02</v>
      </c>
      <c r="AX426" s="9">
        <v>20892.3</v>
      </c>
      <c r="AY426" s="9">
        <v>21940.49</v>
      </c>
      <c r="AZ426" s="9">
        <v>19392.84</v>
      </c>
      <c r="BA426" s="9">
        <v>63364.52</v>
      </c>
      <c r="BB426" s="9">
        <v>22705.41</v>
      </c>
      <c r="BC426" s="9">
        <v>36344.58</v>
      </c>
      <c r="BD426" s="11">
        <v>202719.81</v>
      </c>
    </row>
    <row r="427" spans="1:56" s="1" customFormat="1" ht="20.149999999999999" customHeight="1">
      <c r="A427" s="84"/>
      <c r="B427" s="25" t="s">
        <v>212</v>
      </c>
      <c r="C427" s="12">
        <v>14540.4</v>
      </c>
      <c r="D427" s="12">
        <v>5985.13</v>
      </c>
      <c r="E427" s="12">
        <v>28024.6</v>
      </c>
      <c r="F427" s="12">
        <v>23422.49</v>
      </c>
      <c r="G427" s="12">
        <v>46134.04</v>
      </c>
      <c r="H427" s="12">
        <v>43823.3</v>
      </c>
      <c r="I427" s="12">
        <v>8998.64</v>
      </c>
      <c r="J427" s="12">
        <v>43408.1</v>
      </c>
      <c r="K427" s="12">
        <v>214336.7</v>
      </c>
      <c r="L427" s="12">
        <v>2350.91</v>
      </c>
      <c r="M427" s="12">
        <v>462.5</v>
      </c>
      <c r="N427" s="12">
        <v>282.86</v>
      </c>
      <c r="O427" s="12">
        <v>1191.79</v>
      </c>
      <c r="P427" s="12">
        <v>68.55</v>
      </c>
      <c r="Q427" s="12">
        <v>1253.8499999999999</v>
      </c>
      <c r="R427" s="12">
        <v>1442.11</v>
      </c>
      <c r="S427" s="12">
        <v>3199.97</v>
      </c>
      <c r="T427" s="12">
        <v>10252.540000000001</v>
      </c>
      <c r="U427" s="12">
        <v>469.59</v>
      </c>
      <c r="V427" s="12">
        <v>942.44</v>
      </c>
      <c r="W427" s="12">
        <v>3412.21</v>
      </c>
      <c r="X427" s="12">
        <v>1410.32</v>
      </c>
      <c r="Y427" s="12">
        <v>1799.1</v>
      </c>
      <c r="Z427" s="12">
        <v>6684.76</v>
      </c>
      <c r="AA427" s="12">
        <v>14447.88</v>
      </c>
      <c r="AB427" s="12">
        <v>40064.32</v>
      </c>
      <c r="AC427" s="12">
        <v>69230.62</v>
      </c>
      <c r="AD427" s="12">
        <v>3489.22</v>
      </c>
      <c r="AE427" s="12">
        <v>2172.69</v>
      </c>
      <c r="AF427" s="12">
        <v>6544.92</v>
      </c>
      <c r="AG427" s="12">
        <v>4874.6899999999996</v>
      </c>
      <c r="AH427" s="12">
        <v>3465.33</v>
      </c>
      <c r="AI427" s="12">
        <v>3727.3</v>
      </c>
      <c r="AJ427" s="12">
        <v>668.53</v>
      </c>
      <c r="AK427" s="12">
        <v>1578.57</v>
      </c>
      <c r="AL427" s="12">
        <v>26521.25</v>
      </c>
      <c r="AM427" s="12">
        <v>2765.07</v>
      </c>
      <c r="AN427" s="12">
        <v>2540.84</v>
      </c>
      <c r="AO427" s="12">
        <v>4236.5200000000004</v>
      </c>
      <c r="AP427" s="12">
        <v>2668.33</v>
      </c>
      <c r="AQ427" s="12">
        <v>3312.25</v>
      </c>
      <c r="AR427" s="12">
        <v>4895.1400000000003</v>
      </c>
      <c r="AS427" s="12">
        <v>1311.75</v>
      </c>
      <c r="AT427" s="12">
        <v>4792.12</v>
      </c>
      <c r="AU427" s="12">
        <v>26522.02</v>
      </c>
      <c r="AV427" s="12">
        <v>5418.45</v>
      </c>
      <c r="AW427" s="12">
        <v>4773.54</v>
      </c>
      <c r="AX427" s="12">
        <v>21381.27</v>
      </c>
      <c r="AY427" s="12">
        <v>11416.47</v>
      </c>
      <c r="AZ427" s="12">
        <v>9391.14</v>
      </c>
      <c r="BA427" s="12">
        <v>12864.15</v>
      </c>
      <c r="BB427" s="12">
        <v>13600.45</v>
      </c>
      <c r="BC427" s="12">
        <v>72966.75</v>
      </c>
      <c r="BD427" s="14">
        <v>151812.22</v>
      </c>
    </row>
    <row r="428" spans="1:56" s="1" customFormat="1" ht="20.149999999999999" customHeight="1">
      <c r="A428" s="84"/>
      <c r="B428" s="25" t="s">
        <v>213</v>
      </c>
      <c r="C428" s="9">
        <v>9245.09</v>
      </c>
      <c r="D428" s="9">
        <v>4890.8599999999997</v>
      </c>
      <c r="E428" s="9">
        <v>27002.47</v>
      </c>
      <c r="F428" s="9">
        <v>21174.15</v>
      </c>
      <c r="G428" s="9">
        <v>50651.85</v>
      </c>
      <c r="H428" s="9">
        <v>52004.79</v>
      </c>
      <c r="I428" s="9">
        <v>27572.41</v>
      </c>
      <c r="J428" s="9">
        <v>124328.3</v>
      </c>
      <c r="K428" s="9">
        <v>316869.92</v>
      </c>
      <c r="L428" s="9">
        <v>4425.3500000000004</v>
      </c>
      <c r="M428" s="9">
        <v>1174.29</v>
      </c>
      <c r="N428" s="9">
        <v>3297.34</v>
      </c>
      <c r="O428" s="9">
        <v>6169.52</v>
      </c>
      <c r="P428" s="9">
        <v>3757.49</v>
      </c>
      <c r="Q428" s="9">
        <v>3489.88</v>
      </c>
      <c r="R428" s="9">
        <v>6816.12</v>
      </c>
      <c r="S428" s="9">
        <v>6229.99</v>
      </c>
      <c r="T428" s="9">
        <v>35359.980000000003</v>
      </c>
      <c r="U428" s="9">
        <v>3869.81</v>
      </c>
      <c r="V428" s="10" t="s">
        <v>80</v>
      </c>
      <c r="W428" s="9">
        <v>2615</v>
      </c>
      <c r="X428" s="9">
        <v>2605.63</v>
      </c>
      <c r="Y428" s="9">
        <v>2823.4</v>
      </c>
      <c r="Z428" s="9">
        <v>8346.6</v>
      </c>
      <c r="AA428" s="9">
        <v>27061.17</v>
      </c>
      <c r="AB428" s="9">
        <v>46771.37</v>
      </c>
      <c r="AC428" s="9">
        <v>94092.98</v>
      </c>
      <c r="AD428" s="9">
        <v>3388.92</v>
      </c>
      <c r="AE428" s="9">
        <v>976.63</v>
      </c>
      <c r="AF428" s="9">
        <v>8571.4500000000007</v>
      </c>
      <c r="AG428" s="9">
        <v>6281.27</v>
      </c>
      <c r="AH428" s="9">
        <v>4117.8500000000004</v>
      </c>
      <c r="AI428" s="9">
        <v>5099.95</v>
      </c>
      <c r="AJ428" s="9">
        <v>5874.32</v>
      </c>
      <c r="AK428" s="9">
        <v>2090.73</v>
      </c>
      <c r="AL428" s="9">
        <v>36401.120000000003</v>
      </c>
      <c r="AM428" s="9">
        <v>4623.3500000000004</v>
      </c>
      <c r="AN428" s="9">
        <v>1393.55</v>
      </c>
      <c r="AO428" s="9">
        <v>4171.3999999999996</v>
      </c>
      <c r="AP428" s="9">
        <v>5052.41</v>
      </c>
      <c r="AQ428" s="9">
        <v>7468.37</v>
      </c>
      <c r="AR428" s="9">
        <v>8514.91</v>
      </c>
      <c r="AS428" s="9">
        <v>5954.59</v>
      </c>
      <c r="AT428" s="9">
        <v>730.85</v>
      </c>
      <c r="AU428" s="9">
        <v>37909.43</v>
      </c>
      <c r="AV428" s="9">
        <v>8180.59</v>
      </c>
      <c r="AW428" s="9">
        <v>7549.93</v>
      </c>
      <c r="AX428" s="9">
        <v>23736.91</v>
      </c>
      <c r="AY428" s="9">
        <v>16766.13</v>
      </c>
      <c r="AZ428" s="9">
        <v>28994.799999999999</v>
      </c>
      <c r="BA428" s="9">
        <v>119855.99</v>
      </c>
      <c r="BB428" s="9">
        <v>26783.47</v>
      </c>
      <c r="BC428" s="9">
        <v>23786.75</v>
      </c>
      <c r="BD428" s="11">
        <v>255654.57</v>
      </c>
    </row>
    <row r="429" spans="1:56" s="1" customFormat="1" ht="20.149999999999999" customHeight="1">
      <c r="A429" s="84"/>
      <c r="B429" s="25" t="s">
        <v>214</v>
      </c>
      <c r="C429" s="12">
        <v>4918.03</v>
      </c>
      <c r="D429" s="12">
        <v>1674.73</v>
      </c>
      <c r="E429" s="12">
        <v>5655.58</v>
      </c>
      <c r="F429" s="12">
        <v>5914.02</v>
      </c>
      <c r="G429" s="12">
        <v>9876.2199999999993</v>
      </c>
      <c r="H429" s="12">
        <v>21526.62</v>
      </c>
      <c r="I429" s="12">
        <v>11192.06</v>
      </c>
      <c r="J429" s="12">
        <v>48060.34</v>
      </c>
      <c r="K429" s="12">
        <v>108817.60000000001</v>
      </c>
      <c r="L429" s="12">
        <v>588.91999999999996</v>
      </c>
      <c r="M429" s="13" t="s">
        <v>80</v>
      </c>
      <c r="N429" s="12">
        <v>300</v>
      </c>
      <c r="O429" s="12">
        <v>210.41</v>
      </c>
      <c r="P429" s="12">
        <v>200.76</v>
      </c>
      <c r="Q429" s="12">
        <v>812.19</v>
      </c>
      <c r="R429" s="12">
        <v>369.62</v>
      </c>
      <c r="S429" s="12">
        <v>1579.83</v>
      </c>
      <c r="T429" s="12">
        <v>4061.73</v>
      </c>
      <c r="U429" s="12">
        <v>185.84</v>
      </c>
      <c r="V429" s="12">
        <v>262.91000000000003</v>
      </c>
      <c r="W429" s="12">
        <v>4584.55</v>
      </c>
      <c r="X429" s="12">
        <v>1111.4000000000001</v>
      </c>
      <c r="Y429" s="12">
        <v>1924.75</v>
      </c>
      <c r="Z429" s="12">
        <v>2697.77</v>
      </c>
      <c r="AA429" s="12">
        <v>7223.08</v>
      </c>
      <c r="AB429" s="12">
        <v>28612.81</v>
      </c>
      <c r="AC429" s="12">
        <v>46603.11</v>
      </c>
      <c r="AD429" s="12">
        <v>1197.23</v>
      </c>
      <c r="AE429" s="12">
        <v>84.62</v>
      </c>
      <c r="AF429" s="12">
        <v>729.87</v>
      </c>
      <c r="AG429" s="12">
        <v>892.9</v>
      </c>
      <c r="AH429" s="12">
        <v>1036.8900000000001</v>
      </c>
      <c r="AI429" s="13" t="s">
        <v>80</v>
      </c>
      <c r="AJ429" s="13" t="s">
        <v>80</v>
      </c>
      <c r="AK429" s="12">
        <v>17.940000000000001</v>
      </c>
      <c r="AL429" s="12">
        <v>3959.45</v>
      </c>
      <c r="AM429" s="12">
        <v>699.54</v>
      </c>
      <c r="AN429" s="12">
        <v>33.090000000000003</v>
      </c>
      <c r="AO429" s="12">
        <v>1337.73</v>
      </c>
      <c r="AP429" s="12">
        <v>874.89</v>
      </c>
      <c r="AQ429" s="12">
        <v>984.08</v>
      </c>
      <c r="AR429" s="12">
        <v>17.89</v>
      </c>
      <c r="AS429" s="12">
        <v>11.92</v>
      </c>
      <c r="AT429" s="13" t="s">
        <v>80</v>
      </c>
      <c r="AU429" s="12">
        <v>3959.14</v>
      </c>
      <c r="AV429" s="12">
        <v>4523.8900000000003</v>
      </c>
      <c r="AW429" s="12">
        <v>171.1</v>
      </c>
      <c r="AX429" s="12">
        <v>2892.05</v>
      </c>
      <c r="AY429" s="12">
        <v>3059.69</v>
      </c>
      <c r="AZ429" s="12">
        <v>3952.02</v>
      </c>
      <c r="BA429" s="12">
        <v>27344.75</v>
      </c>
      <c r="BB429" s="12">
        <v>9684.68</v>
      </c>
      <c r="BC429" s="12">
        <v>15134.86</v>
      </c>
      <c r="BD429" s="14">
        <v>66763.039999999994</v>
      </c>
    </row>
    <row r="430" spans="1:56" s="1" customFormat="1" ht="20.149999999999999" customHeight="1">
      <c r="A430" s="84"/>
      <c r="B430" s="25" t="s">
        <v>215</v>
      </c>
      <c r="C430" s="9">
        <v>5023.55</v>
      </c>
      <c r="D430" s="9">
        <v>3402.95</v>
      </c>
      <c r="E430" s="9">
        <v>26876.55</v>
      </c>
      <c r="F430" s="9">
        <v>13583.22</v>
      </c>
      <c r="G430" s="9">
        <v>36462.239999999998</v>
      </c>
      <c r="H430" s="9">
        <v>11399.99</v>
      </c>
      <c r="I430" s="9">
        <v>27328.16</v>
      </c>
      <c r="J430" s="9">
        <v>2266.71</v>
      </c>
      <c r="K430" s="9">
        <v>126343.37</v>
      </c>
      <c r="L430" s="9">
        <v>3727.62</v>
      </c>
      <c r="M430" s="9">
        <v>300</v>
      </c>
      <c r="N430" s="9">
        <v>250</v>
      </c>
      <c r="O430" s="9">
        <v>0.32</v>
      </c>
      <c r="P430" s="9">
        <v>0.13</v>
      </c>
      <c r="Q430" s="9">
        <v>450.12</v>
      </c>
      <c r="R430" s="9">
        <v>200</v>
      </c>
      <c r="S430" s="9">
        <v>2350</v>
      </c>
      <c r="T430" s="9">
        <v>7278.19</v>
      </c>
      <c r="U430" s="9">
        <v>768.48</v>
      </c>
      <c r="V430" s="9">
        <v>309.79000000000002</v>
      </c>
      <c r="W430" s="9">
        <v>1727.57</v>
      </c>
      <c r="X430" s="9">
        <v>1467.85</v>
      </c>
      <c r="Y430" s="9">
        <v>2372.5500000000002</v>
      </c>
      <c r="Z430" s="9">
        <v>8056.27</v>
      </c>
      <c r="AA430" s="9">
        <v>9217.5</v>
      </c>
      <c r="AB430" s="9">
        <v>20602.080000000002</v>
      </c>
      <c r="AC430" s="9">
        <v>44522.09</v>
      </c>
      <c r="AD430" s="9">
        <v>385.95</v>
      </c>
      <c r="AE430" s="9">
        <v>98.79</v>
      </c>
      <c r="AF430" s="9">
        <v>60.25</v>
      </c>
      <c r="AG430" s="9">
        <v>84.87</v>
      </c>
      <c r="AH430" s="9">
        <v>11.81</v>
      </c>
      <c r="AI430" s="10" t="s">
        <v>80</v>
      </c>
      <c r="AJ430" s="10" t="s">
        <v>80</v>
      </c>
      <c r="AK430" s="10" t="s">
        <v>80</v>
      </c>
      <c r="AL430" s="9">
        <v>641.66999999999996</v>
      </c>
      <c r="AM430" s="9">
        <v>383.66</v>
      </c>
      <c r="AN430" s="9">
        <v>1.53</v>
      </c>
      <c r="AO430" s="9">
        <v>17.89</v>
      </c>
      <c r="AP430" s="9">
        <v>25.37</v>
      </c>
      <c r="AQ430" s="9">
        <v>67.09</v>
      </c>
      <c r="AR430" s="9">
        <v>52.07</v>
      </c>
      <c r="AS430" s="9">
        <v>94.06</v>
      </c>
      <c r="AT430" s="10" t="s">
        <v>80</v>
      </c>
      <c r="AU430" s="9">
        <v>641.66999999999996</v>
      </c>
      <c r="AV430" s="9">
        <v>2691.5</v>
      </c>
      <c r="AW430" s="9">
        <v>1315.03</v>
      </c>
      <c r="AX430" s="9">
        <v>6883.28</v>
      </c>
      <c r="AY430" s="9">
        <v>4620.68</v>
      </c>
      <c r="AZ430" s="9">
        <v>5236.3999999999996</v>
      </c>
      <c r="BA430" s="9">
        <v>43900.47</v>
      </c>
      <c r="BB430" s="9">
        <v>10981.87</v>
      </c>
      <c r="BC430" s="9">
        <v>11066.64</v>
      </c>
      <c r="BD430" s="11">
        <v>86695.87</v>
      </c>
    </row>
    <row r="431" spans="1:56" s="1" customFormat="1" ht="14.5" customHeight="1">
      <c r="A431" s="84"/>
      <c r="B431" s="15" t="s">
        <v>186</v>
      </c>
      <c r="C431" s="16">
        <v>327732.58</v>
      </c>
      <c r="D431" s="16">
        <v>163146.07999999999</v>
      </c>
      <c r="E431" s="16">
        <v>623377.9</v>
      </c>
      <c r="F431" s="16">
        <v>570879.07999999996</v>
      </c>
      <c r="G431" s="16">
        <v>990255.73</v>
      </c>
      <c r="H431" s="16">
        <v>1339445.6399999999</v>
      </c>
      <c r="I431" s="16">
        <v>317872.13</v>
      </c>
      <c r="J431" s="16">
        <v>820352.23</v>
      </c>
      <c r="K431" s="16">
        <v>5153061.37</v>
      </c>
      <c r="L431" s="16">
        <v>83821.039999999994</v>
      </c>
      <c r="M431" s="16">
        <v>12788.62</v>
      </c>
      <c r="N431" s="16">
        <v>28108.03</v>
      </c>
      <c r="O431" s="16">
        <v>30717.48</v>
      </c>
      <c r="P431" s="16">
        <v>31264.240000000002</v>
      </c>
      <c r="Q431" s="16">
        <v>56149.8</v>
      </c>
      <c r="R431" s="16">
        <v>69084.45</v>
      </c>
      <c r="S431" s="16">
        <v>81740.86</v>
      </c>
      <c r="T431" s="16">
        <v>393674.52</v>
      </c>
      <c r="U431" s="16">
        <v>66014.080000000002</v>
      </c>
      <c r="V431" s="16">
        <v>10909.18</v>
      </c>
      <c r="W431" s="16">
        <v>75122.080000000002</v>
      </c>
      <c r="X431" s="16">
        <v>46506.59</v>
      </c>
      <c r="Y431" s="16">
        <v>60781.59</v>
      </c>
      <c r="Z431" s="16">
        <v>204899.6</v>
      </c>
      <c r="AA431" s="16">
        <v>287835.23</v>
      </c>
      <c r="AB431" s="16">
        <v>780543.39</v>
      </c>
      <c r="AC431" s="16">
        <v>1532611.74</v>
      </c>
      <c r="AD431" s="16">
        <v>121454.97</v>
      </c>
      <c r="AE431" s="16">
        <v>40298.31</v>
      </c>
      <c r="AF431" s="16">
        <v>161915.96</v>
      </c>
      <c r="AG431" s="16">
        <v>121105.23</v>
      </c>
      <c r="AH431" s="16">
        <v>108845.47</v>
      </c>
      <c r="AI431" s="16">
        <v>104962.16</v>
      </c>
      <c r="AJ431" s="16">
        <v>46010.02</v>
      </c>
      <c r="AK431" s="16">
        <v>28332.2</v>
      </c>
      <c r="AL431" s="16">
        <v>732924.32</v>
      </c>
      <c r="AM431" s="16">
        <v>113635.46</v>
      </c>
      <c r="AN431" s="16">
        <v>47938.12</v>
      </c>
      <c r="AO431" s="16">
        <v>176782.26</v>
      </c>
      <c r="AP431" s="16">
        <v>129160.03</v>
      </c>
      <c r="AQ431" s="16">
        <v>133961.84</v>
      </c>
      <c r="AR431" s="16">
        <v>101827.02</v>
      </c>
      <c r="AS431" s="16">
        <v>45384.959999999999</v>
      </c>
      <c r="AT431" s="16">
        <v>24559.3</v>
      </c>
      <c r="AU431" s="16">
        <v>773248.99</v>
      </c>
      <c r="AV431" s="16">
        <v>265041.46000000002</v>
      </c>
      <c r="AW431" s="16">
        <v>96061.68</v>
      </c>
      <c r="AX431" s="16">
        <v>420026.51</v>
      </c>
      <c r="AY431" s="16">
        <v>280801.38</v>
      </c>
      <c r="AZ431" s="16">
        <v>347027.76</v>
      </c>
      <c r="BA431" s="16">
        <v>1315280.03</v>
      </c>
      <c r="BB431" s="16">
        <v>428054.03</v>
      </c>
      <c r="BC431" s="16">
        <v>665030.17000000004</v>
      </c>
      <c r="BD431" s="17">
        <v>3817323.02</v>
      </c>
    </row>
    <row r="432" spans="1:56" s="1" customFormat="1" ht="20.149999999999999" customHeight="1">
      <c r="A432" s="84"/>
      <c r="B432" s="25" t="s">
        <v>216</v>
      </c>
      <c r="C432" s="9">
        <v>24118.23</v>
      </c>
      <c r="D432" s="9">
        <v>9243.32</v>
      </c>
      <c r="E432" s="9">
        <v>24126.1</v>
      </c>
      <c r="F432" s="9">
        <v>23064.54</v>
      </c>
      <c r="G432" s="9">
        <v>40701.47</v>
      </c>
      <c r="H432" s="9">
        <v>56206.76</v>
      </c>
      <c r="I432" s="9">
        <v>16600.54</v>
      </c>
      <c r="J432" s="9">
        <v>128380.98</v>
      </c>
      <c r="K432" s="9">
        <v>322441.94</v>
      </c>
      <c r="L432" s="9">
        <v>1107.82</v>
      </c>
      <c r="M432" s="9">
        <v>1744.3</v>
      </c>
      <c r="N432" s="9">
        <v>3994.51</v>
      </c>
      <c r="O432" s="9">
        <v>8439.18</v>
      </c>
      <c r="P432" s="9">
        <v>20123.759999999998</v>
      </c>
      <c r="Q432" s="9">
        <v>20830.78</v>
      </c>
      <c r="R432" s="9">
        <v>6223.74</v>
      </c>
      <c r="S432" s="9">
        <v>17294.18</v>
      </c>
      <c r="T432" s="9">
        <v>79758.27</v>
      </c>
      <c r="U432" s="9">
        <v>17309.52</v>
      </c>
      <c r="V432" s="9">
        <v>1434.52</v>
      </c>
      <c r="W432" s="9">
        <v>12217.3</v>
      </c>
      <c r="X432" s="9">
        <v>9625.02</v>
      </c>
      <c r="Y432" s="9">
        <v>17069.13</v>
      </c>
      <c r="Z432" s="9">
        <v>19192.48</v>
      </c>
      <c r="AA432" s="9">
        <v>10786.11</v>
      </c>
      <c r="AB432" s="9">
        <v>44708.75</v>
      </c>
      <c r="AC432" s="9">
        <v>132342.82999999999</v>
      </c>
      <c r="AD432" s="9">
        <v>7380.96</v>
      </c>
      <c r="AE432" s="9">
        <v>3091.86</v>
      </c>
      <c r="AF432" s="9">
        <v>5155.6899999999996</v>
      </c>
      <c r="AG432" s="9">
        <v>4846.97</v>
      </c>
      <c r="AH432" s="9">
        <v>6115.71</v>
      </c>
      <c r="AI432" s="9">
        <v>17760.689999999999</v>
      </c>
      <c r="AJ432" s="9">
        <v>8510.98</v>
      </c>
      <c r="AK432" s="9">
        <v>28880.66</v>
      </c>
      <c r="AL432" s="9">
        <v>81743.520000000004</v>
      </c>
      <c r="AM432" s="9">
        <v>1315.03</v>
      </c>
      <c r="AN432" s="9">
        <v>1749.52</v>
      </c>
      <c r="AO432" s="9">
        <v>7040.71</v>
      </c>
      <c r="AP432" s="9">
        <v>8265.01</v>
      </c>
      <c r="AQ432" s="9">
        <v>13277.51</v>
      </c>
      <c r="AR432" s="9">
        <v>34605.08</v>
      </c>
      <c r="AS432" s="9">
        <v>4468.7299999999996</v>
      </c>
      <c r="AT432" s="9">
        <v>9542.4</v>
      </c>
      <c r="AU432" s="9">
        <v>80263.990000000005</v>
      </c>
      <c r="AV432" s="9">
        <v>7640.72</v>
      </c>
      <c r="AW432" s="9">
        <v>6185.66</v>
      </c>
      <c r="AX432" s="9">
        <v>14239.92</v>
      </c>
      <c r="AY432" s="9">
        <v>12532.52</v>
      </c>
      <c r="AZ432" s="9">
        <v>19564.37</v>
      </c>
      <c r="BA432" s="9">
        <v>58341.24</v>
      </c>
      <c r="BB432" s="9">
        <v>32965.089999999997</v>
      </c>
      <c r="BC432" s="9">
        <v>129613.51</v>
      </c>
      <c r="BD432" s="11">
        <v>281083.03000000003</v>
      </c>
    </row>
    <row r="433" spans="1:56" s="1" customFormat="1" ht="20.149999999999999" customHeight="1">
      <c r="A433" s="84"/>
      <c r="B433" s="25" t="s">
        <v>217</v>
      </c>
      <c r="C433" s="12">
        <v>320.08</v>
      </c>
      <c r="D433" s="12">
        <v>150.22</v>
      </c>
      <c r="E433" s="12">
        <v>473.68</v>
      </c>
      <c r="F433" s="12">
        <v>880.95</v>
      </c>
      <c r="G433" s="12">
        <v>1158.49</v>
      </c>
      <c r="H433" s="12">
        <v>3257.95</v>
      </c>
      <c r="I433" s="12">
        <v>386.24</v>
      </c>
      <c r="J433" s="12">
        <v>7846.88</v>
      </c>
      <c r="K433" s="12">
        <v>14474.49</v>
      </c>
      <c r="L433" s="13" t="s">
        <v>80</v>
      </c>
      <c r="M433" s="13" t="s">
        <v>80</v>
      </c>
      <c r="N433" s="13" t="s">
        <v>80</v>
      </c>
      <c r="O433" s="12">
        <v>3.65</v>
      </c>
      <c r="P433" s="13" t="s">
        <v>80</v>
      </c>
      <c r="Q433" s="13" t="s">
        <v>80</v>
      </c>
      <c r="R433" s="12">
        <v>41.8</v>
      </c>
      <c r="S433" s="13" t="s">
        <v>80</v>
      </c>
      <c r="T433" s="12">
        <v>45.45</v>
      </c>
      <c r="U433" s="12">
        <v>35</v>
      </c>
      <c r="V433" s="12">
        <v>102.31</v>
      </c>
      <c r="W433" s="12">
        <v>548.61</v>
      </c>
      <c r="X433" s="12">
        <v>268.79000000000002</v>
      </c>
      <c r="Y433" s="12">
        <v>330.04</v>
      </c>
      <c r="Z433" s="12">
        <v>348.09</v>
      </c>
      <c r="AA433" s="12">
        <v>881.25</v>
      </c>
      <c r="AB433" s="12">
        <v>2539.31</v>
      </c>
      <c r="AC433" s="12">
        <v>5053.3999999999996</v>
      </c>
      <c r="AD433" s="12">
        <v>66.19</v>
      </c>
      <c r="AE433" s="12">
        <v>8.11</v>
      </c>
      <c r="AF433" s="12">
        <v>28.95</v>
      </c>
      <c r="AG433" s="12">
        <v>25.36</v>
      </c>
      <c r="AH433" s="12">
        <v>3.75</v>
      </c>
      <c r="AI433" s="12">
        <v>0.96</v>
      </c>
      <c r="AJ433" s="12">
        <v>40.630000000000003</v>
      </c>
      <c r="AK433" s="13" t="s">
        <v>80</v>
      </c>
      <c r="AL433" s="12">
        <v>173.95</v>
      </c>
      <c r="AM433" s="12">
        <v>16.670000000000002</v>
      </c>
      <c r="AN433" s="12">
        <v>2.35</v>
      </c>
      <c r="AO433" s="12">
        <v>7.13</v>
      </c>
      <c r="AP433" s="12">
        <v>27.01</v>
      </c>
      <c r="AQ433" s="12">
        <v>33.82</v>
      </c>
      <c r="AR433" s="12">
        <v>43.12</v>
      </c>
      <c r="AS433" s="12">
        <v>44.19</v>
      </c>
      <c r="AT433" s="13" t="s">
        <v>80</v>
      </c>
      <c r="AU433" s="12">
        <v>174.29</v>
      </c>
      <c r="AV433" s="12">
        <v>475.02</v>
      </c>
      <c r="AW433" s="12">
        <v>173.02</v>
      </c>
      <c r="AX433" s="12">
        <v>976.72</v>
      </c>
      <c r="AY433" s="12">
        <v>969.3</v>
      </c>
      <c r="AZ433" s="12">
        <v>1396.16</v>
      </c>
      <c r="BA433" s="12">
        <v>3619.47</v>
      </c>
      <c r="BB433" s="12">
        <v>814.61</v>
      </c>
      <c r="BC433" s="12">
        <v>1047.6600000000001</v>
      </c>
      <c r="BD433" s="14">
        <v>9471.9599999999991</v>
      </c>
    </row>
    <row r="434" spans="1:56" s="1" customFormat="1" ht="20.149999999999999" customHeight="1">
      <c r="A434" s="84"/>
      <c r="B434" s="25" t="s">
        <v>218</v>
      </c>
      <c r="C434" s="9">
        <v>1041.6500000000001</v>
      </c>
      <c r="D434" s="9">
        <v>244.06</v>
      </c>
      <c r="E434" s="9">
        <v>1021.91</v>
      </c>
      <c r="F434" s="9">
        <v>1348.08</v>
      </c>
      <c r="G434" s="9">
        <v>3519.38</v>
      </c>
      <c r="H434" s="9">
        <v>15686.67</v>
      </c>
      <c r="I434" s="9">
        <v>1108.9000000000001</v>
      </c>
      <c r="J434" s="9">
        <v>104.31</v>
      </c>
      <c r="K434" s="9">
        <v>24074.959999999999</v>
      </c>
      <c r="L434" s="9">
        <v>0.1</v>
      </c>
      <c r="M434" s="10" t="s">
        <v>80</v>
      </c>
      <c r="N434" s="10" t="s">
        <v>80</v>
      </c>
      <c r="O434" s="9">
        <v>33.86</v>
      </c>
      <c r="P434" s="9">
        <v>13.86</v>
      </c>
      <c r="Q434" s="9">
        <v>120.99</v>
      </c>
      <c r="R434" s="10" t="s">
        <v>80</v>
      </c>
      <c r="S434" s="10" t="s">
        <v>80</v>
      </c>
      <c r="T434" s="9">
        <v>168.81</v>
      </c>
      <c r="U434" s="9">
        <v>1099.3599999999999</v>
      </c>
      <c r="V434" s="9">
        <v>343.45</v>
      </c>
      <c r="W434" s="9">
        <v>852.28</v>
      </c>
      <c r="X434" s="9">
        <v>1006.64</v>
      </c>
      <c r="Y434" s="9">
        <v>1365.09</v>
      </c>
      <c r="Z434" s="9">
        <v>1136.71</v>
      </c>
      <c r="AA434" s="9">
        <v>65.400000000000006</v>
      </c>
      <c r="AB434" s="9">
        <v>496.34</v>
      </c>
      <c r="AC434" s="9">
        <v>6365.27</v>
      </c>
      <c r="AD434" s="9">
        <v>368.53</v>
      </c>
      <c r="AE434" s="9">
        <v>27.94</v>
      </c>
      <c r="AF434" s="9">
        <v>1785.55</v>
      </c>
      <c r="AG434" s="9">
        <v>508.57</v>
      </c>
      <c r="AH434" s="9">
        <v>888.84</v>
      </c>
      <c r="AI434" s="9">
        <v>64.540000000000006</v>
      </c>
      <c r="AJ434" s="9">
        <v>43.11</v>
      </c>
      <c r="AK434" s="10" t="s">
        <v>80</v>
      </c>
      <c r="AL434" s="9">
        <v>3687.08</v>
      </c>
      <c r="AM434" s="9">
        <v>289.08</v>
      </c>
      <c r="AN434" s="9">
        <v>4.62</v>
      </c>
      <c r="AO434" s="9">
        <v>1308.8499999999999</v>
      </c>
      <c r="AP434" s="9">
        <v>499.06</v>
      </c>
      <c r="AQ434" s="9">
        <v>1363.05</v>
      </c>
      <c r="AR434" s="9">
        <v>167.26</v>
      </c>
      <c r="AS434" s="9">
        <v>112.98</v>
      </c>
      <c r="AT434" s="9">
        <v>0.13</v>
      </c>
      <c r="AU434" s="9">
        <v>3745.03</v>
      </c>
      <c r="AV434" s="9">
        <v>1283.18</v>
      </c>
      <c r="AW434" s="9">
        <v>174.26</v>
      </c>
      <c r="AX434" s="9">
        <v>339.01</v>
      </c>
      <c r="AY434" s="9">
        <v>337.52</v>
      </c>
      <c r="AZ434" s="9">
        <v>3719.01</v>
      </c>
      <c r="BA434" s="9">
        <v>8267.2800000000007</v>
      </c>
      <c r="BB434" s="9">
        <v>1341.85</v>
      </c>
      <c r="BC434" s="9">
        <v>2503.39</v>
      </c>
      <c r="BD434" s="11">
        <v>17965.5</v>
      </c>
    </row>
    <row r="435" spans="1:56" s="1" customFormat="1" ht="20.149999999999999" customHeight="1">
      <c r="A435" s="84"/>
      <c r="B435" s="25" t="s">
        <v>219</v>
      </c>
      <c r="C435" s="12">
        <v>970.67</v>
      </c>
      <c r="D435" s="12">
        <v>392.9</v>
      </c>
      <c r="E435" s="12">
        <v>1079.23</v>
      </c>
      <c r="F435" s="12">
        <v>1665.88</v>
      </c>
      <c r="G435" s="12">
        <v>2765.72</v>
      </c>
      <c r="H435" s="12">
        <v>5413.25</v>
      </c>
      <c r="I435" s="12">
        <v>241.67</v>
      </c>
      <c r="J435" s="12">
        <v>79.81</v>
      </c>
      <c r="K435" s="12">
        <v>12609.13</v>
      </c>
      <c r="L435" s="12">
        <v>470.87</v>
      </c>
      <c r="M435" s="12">
        <v>115</v>
      </c>
      <c r="N435" s="13" t="s">
        <v>80</v>
      </c>
      <c r="O435" s="12">
        <v>77.31</v>
      </c>
      <c r="P435" s="12">
        <v>32.69</v>
      </c>
      <c r="Q435" s="12">
        <v>339.09</v>
      </c>
      <c r="R435" s="12">
        <v>123.46</v>
      </c>
      <c r="S435" s="12">
        <v>5.38</v>
      </c>
      <c r="T435" s="12">
        <v>1163.8</v>
      </c>
      <c r="U435" s="12">
        <v>674.76</v>
      </c>
      <c r="V435" s="12">
        <v>17.649999999999999</v>
      </c>
      <c r="W435" s="12">
        <v>244.34</v>
      </c>
      <c r="X435" s="12">
        <v>174.7</v>
      </c>
      <c r="Y435" s="12">
        <v>60.33</v>
      </c>
      <c r="Z435" s="12">
        <v>433.22</v>
      </c>
      <c r="AA435" s="12">
        <v>397.64</v>
      </c>
      <c r="AB435" s="12">
        <v>1958.88</v>
      </c>
      <c r="AC435" s="12">
        <v>3961.52</v>
      </c>
      <c r="AD435" s="12">
        <v>66.819999999999993</v>
      </c>
      <c r="AE435" s="12">
        <v>1.64</v>
      </c>
      <c r="AF435" s="12">
        <v>54.91</v>
      </c>
      <c r="AG435" s="12">
        <v>4.93</v>
      </c>
      <c r="AH435" s="12">
        <v>15.43</v>
      </c>
      <c r="AI435" s="12">
        <v>32.99</v>
      </c>
      <c r="AJ435" s="13" t="s">
        <v>80</v>
      </c>
      <c r="AK435" s="12">
        <v>6.09</v>
      </c>
      <c r="AL435" s="12">
        <v>182.81</v>
      </c>
      <c r="AM435" s="12">
        <v>22.13</v>
      </c>
      <c r="AN435" s="12">
        <v>0.32</v>
      </c>
      <c r="AO435" s="12">
        <v>2.75</v>
      </c>
      <c r="AP435" s="12">
        <v>4</v>
      </c>
      <c r="AQ435" s="12">
        <v>16.46</v>
      </c>
      <c r="AR435" s="12">
        <v>37.54</v>
      </c>
      <c r="AS435" s="12">
        <v>57.07</v>
      </c>
      <c r="AT435" s="13" t="s">
        <v>80</v>
      </c>
      <c r="AU435" s="12">
        <v>140.27000000000001</v>
      </c>
      <c r="AV435" s="12">
        <v>266.35000000000002</v>
      </c>
      <c r="AW435" s="12">
        <v>119.46</v>
      </c>
      <c r="AX435" s="12">
        <v>586.95000000000005</v>
      </c>
      <c r="AY435" s="12">
        <v>274.55</v>
      </c>
      <c r="AZ435" s="12">
        <v>1017.61</v>
      </c>
      <c r="BA435" s="12">
        <v>3833.09</v>
      </c>
      <c r="BB435" s="12">
        <v>1315.92</v>
      </c>
      <c r="BC435" s="12">
        <v>3051.13</v>
      </c>
      <c r="BD435" s="14">
        <v>10465.06</v>
      </c>
    </row>
    <row r="436" spans="1:56" s="1" customFormat="1" ht="20.149999999999999" customHeight="1">
      <c r="A436" s="84"/>
      <c r="B436" s="25" t="s">
        <v>220</v>
      </c>
      <c r="C436" s="9">
        <v>1242.8</v>
      </c>
      <c r="D436" s="9">
        <v>385.03</v>
      </c>
      <c r="E436" s="9">
        <v>1390.52</v>
      </c>
      <c r="F436" s="9">
        <v>1546.76</v>
      </c>
      <c r="G436" s="9">
        <v>3477.87</v>
      </c>
      <c r="H436" s="9">
        <v>3542.12</v>
      </c>
      <c r="I436" s="9">
        <v>713.64</v>
      </c>
      <c r="J436" s="9">
        <v>82.94</v>
      </c>
      <c r="K436" s="9">
        <v>12381.68</v>
      </c>
      <c r="L436" s="9">
        <v>267</v>
      </c>
      <c r="M436" s="9">
        <v>300</v>
      </c>
      <c r="N436" s="9">
        <v>150</v>
      </c>
      <c r="O436" s="9">
        <v>20.25</v>
      </c>
      <c r="P436" s="9">
        <v>20.25</v>
      </c>
      <c r="Q436" s="9">
        <v>38.65</v>
      </c>
      <c r="R436" s="9">
        <v>117.7</v>
      </c>
      <c r="S436" s="9">
        <v>27.5</v>
      </c>
      <c r="T436" s="9">
        <v>941.35</v>
      </c>
      <c r="U436" s="9">
        <v>49.78</v>
      </c>
      <c r="V436" s="9">
        <v>145.96</v>
      </c>
      <c r="W436" s="9">
        <v>835.31</v>
      </c>
      <c r="X436" s="9">
        <v>144.29</v>
      </c>
      <c r="Y436" s="9">
        <v>226.26</v>
      </c>
      <c r="Z436" s="9">
        <v>592.79</v>
      </c>
      <c r="AA436" s="9">
        <v>243.25</v>
      </c>
      <c r="AB436" s="9">
        <v>2343.52</v>
      </c>
      <c r="AC436" s="9">
        <v>4581.16</v>
      </c>
      <c r="AD436" s="9">
        <v>151.93</v>
      </c>
      <c r="AE436" s="9">
        <v>5.57</v>
      </c>
      <c r="AF436" s="9">
        <v>83.02</v>
      </c>
      <c r="AG436" s="9">
        <v>61.28</v>
      </c>
      <c r="AH436" s="9">
        <v>33.56</v>
      </c>
      <c r="AI436" s="10" t="s">
        <v>80</v>
      </c>
      <c r="AJ436" s="9">
        <v>3.5</v>
      </c>
      <c r="AK436" s="9">
        <v>6.52</v>
      </c>
      <c r="AL436" s="9">
        <v>345.38</v>
      </c>
      <c r="AM436" s="9">
        <v>127.41</v>
      </c>
      <c r="AN436" s="9">
        <v>1.92</v>
      </c>
      <c r="AO436" s="9">
        <v>87.93</v>
      </c>
      <c r="AP436" s="9">
        <v>33.03</v>
      </c>
      <c r="AQ436" s="9">
        <v>11.24</v>
      </c>
      <c r="AR436" s="9">
        <v>14.3</v>
      </c>
      <c r="AS436" s="9">
        <v>120.12</v>
      </c>
      <c r="AT436" s="9">
        <v>0.47</v>
      </c>
      <c r="AU436" s="9">
        <v>396.42</v>
      </c>
      <c r="AV436" s="9">
        <v>720.06</v>
      </c>
      <c r="AW436" s="9">
        <v>65.78</v>
      </c>
      <c r="AX436" s="9">
        <v>376.02</v>
      </c>
      <c r="AY436" s="9">
        <v>388.2</v>
      </c>
      <c r="AZ436" s="9">
        <v>869.74</v>
      </c>
      <c r="BA436" s="9">
        <v>3049.41</v>
      </c>
      <c r="BB436" s="9">
        <v>697.7</v>
      </c>
      <c r="BC436" s="9">
        <v>1502.9</v>
      </c>
      <c r="BD436" s="11">
        <v>7669.81</v>
      </c>
    </row>
    <row r="437" spans="1:56" s="1" customFormat="1" ht="20.149999999999999" customHeight="1">
      <c r="A437" s="84"/>
      <c r="B437" s="25" t="s">
        <v>221</v>
      </c>
      <c r="C437" s="12">
        <v>2189.0500000000002</v>
      </c>
      <c r="D437" s="12">
        <v>1708.61</v>
      </c>
      <c r="E437" s="12">
        <v>5744.08</v>
      </c>
      <c r="F437" s="12">
        <v>6652.7</v>
      </c>
      <c r="G437" s="12">
        <v>12905.99</v>
      </c>
      <c r="H437" s="12">
        <v>25950.78</v>
      </c>
      <c r="I437" s="12">
        <v>1397.88</v>
      </c>
      <c r="J437" s="12">
        <v>14275.9</v>
      </c>
      <c r="K437" s="12">
        <v>70824.990000000005</v>
      </c>
      <c r="L437" s="12">
        <v>599.1</v>
      </c>
      <c r="M437" s="13" t="s">
        <v>80</v>
      </c>
      <c r="N437" s="12">
        <v>31.25</v>
      </c>
      <c r="O437" s="12">
        <v>419.1</v>
      </c>
      <c r="P437" s="12">
        <v>369.14</v>
      </c>
      <c r="Q437" s="12">
        <v>829.86</v>
      </c>
      <c r="R437" s="12">
        <v>59.79</v>
      </c>
      <c r="S437" s="13" t="s">
        <v>80</v>
      </c>
      <c r="T437" s="12">
        <v>2308.2399999999998</v>
      </c>
      <c r="U437" s="12">
        <v>2305.79</v>
      </c>
      <c r="V437" s="12">
        <v>196.37</v>
      </c>
      <c r="W437" s="12">
        <v>1274.94</v>
      </c>
      <c r="X437" s="12">
        <v>105.64</v>
      </c>
      <c r="Y437" s="12">
        <v>477.51</v>
      </c>
      <c r="Z437" s="12">
        <v>234.67</v>
      </c>
      <c r="AA437" s="12">
        <v>753.3</v>
      </c>
      <c r="AB437" s="12">
        <v>15220.6</v>
      </c>
      <c r="AC437" s="12">
        <v>20568.82</v>
      </c>
      <c r="AD437" s="12">
        <v>867.44</v>
      </c>
      <c r="AE437" s="12">
        <v>1.56</v>
      </c>
      <c r="AF437" s="12">
        <v>540.47</v>
      </c>
      <c r="AG437" s="12">
        <v>509.96</v>
      </c>
      <c r="AH437" s="12">
        <v>346.96</v>
      </c>
      <c r="AI437" s="12">
        <v>90.35</v>
      </c>
      <c r="AJ437" s="12">
        <v>42.59</v>
      </c>
      <c r="AK437" s="12">
        <v>15.15</v>
      </c>
      <c r="AL437" s="12">
        <v>2414.48</v>
      </c>
      <c r="AM437" s="12">
        <v>397.37</v>
      </c>
      <c r="AN437" s="12">
        <v>40.17</v>
      </c>
      <c r="AO437" s="12">
        <v>241.75</v>
      </c>
      <c r="AP437" s="12">
        <v>356.42</v>
      </c>
      <c r="AQ437" s="12">
        <v>407.68</v>
      </c>
      <c r="AR437" s="12">
        <v>417.7</v>
      </c>
      <c r="AS437" s="12">
        <v>537.53</v>
      </c>
      <c r="AT437" s="12">
        <v>0.32</v>
      </c>
      <c r="AU437" s="12">
        <v>2398.94</v>
      </c>
      <c r="AV437" s="12">
        <v>4207.04</v>
      </c>
      <c r="AW437" s="12">
        <v>658.07</v>
      </c>
      <c r="AX437" s="12">
        <v>4305.3599999999997</v>
      </c>
      <c r="AY437" s="12">
        <v>3919.79</v>
      </c>
      <c r="AZ437" s="12">
        <v>6089.94</v>
      </c>
      <c r="BA437" s="12">
        <v>25407.13</v>
      </c>
      <c r="BB437" s="12">
        <v>3412.41</v>
      </c>
      <c r="BC437" s="12">
        <v>3285.25</v>
      </c>
      <c r="BD437" s="14">
        <v>51284.99</v>
      </c>
    </row>
    <row r="438" spans="1:56" s="1" customFormat="1" ht="20.149999999999999" customHeight="1">
      <c r="A438" s="84"/>
      <c r="B438" s="25" t="s">
        <v>222</v>
      </c>
      <c r="C438" s="9">
        <v>32476.39</v>
      </c>
      <c r="D438" s="9">
        <v>9196.91</v>
      </c>
      <c r="E438" s="9">
        <v>22948.57</v>
      </c>
      <c r="F438" s="9">
        <v>24432.11</v>
      </c>
      <c r="G438" s="9">
        <v>31266.55</v>
      </c>
      <c r="H438" s="9">
        <v>203410.51</v>
      </c>
      <c r="I438" s="9">
        <v>10386.61</v>
      </c>
      <c r="J438" s="9">
        <v>116677.99</v>
      </c>
      <c r="K438" s="9">
        <v>450795.64</v>
      </c>
      <c r="L438" s="9">
        <v>3318.3</v>
      </c>
      <c r="M438" s="9">
        <v>1278.81</v>
      </c>
      <c r="N438" s="9">
        <v>7222.95</v>
      </c>
      <c r="O438" s="9">
        <v>1911.49</v>
      </c>
      <c r="P438" s="9">
        <v>2188.15</v>
      </c>
      <c r="Q438" s="9">
        <v>14461.86</v>
      </c>
      <c r="R438" s="9">
        <v>2875</v>
      </c>
      <c r="S438" s="9">
        <v>11957</v>
      </c>
      <c r="T438" s="9">
        <v>45213.56</v>
      </c>
      <c r="U438" s="9">
        <v>43005.27</v>
      </c>
      <c r="V438" s="9">
        <v>4951.8900000000003</v>
      </c>
      <c r="W438" s="9">
        <v>13319.41</v>
      </c>
      <c r="X438" s="9">
        <v>8379.7800000000007</v>
      </c>
      <c r="Y438" s="9">
        <v>13395.23</v>
      </c>
      <c r="Z438" s="9">
        <v>37188.410000000003</v>
      </c>
      <c r="AA438" s="9">
        <v>2003.11</v>
      </c>
      <c r="AB438" s="9">
        <v>29398.65</v>
      </c>
      <c r="AC438" s="9">
        <v>151641.75</v>
      </c>
      <c r="AD438" s="9">
        <v>8644.4599999999991</v>
      </c>
      <c r="AE438" s="9">
        <v>4197.0200000000004</v>
      </c>
      <c r="AF438" s="9">
        <v>7636.95</v>
      </c>
      <c r="AG438" s="9">
        <v>4467.8999999999996</v>
      </c>
      <c r="AH438" s="9">
        <v>2367.13</v>
      </c>
      <c r="AI438" s="9">
        <v>18601.38</v>
      </c>
      <c r="AJ438" s="9">
        <v>1124.4100000000001</v>
      </c>
      <c r="AK438" s="9">
        <v>232.5</v>
      </c>
      <c r="AL438" s="9">
        <v>47271.75</v>
      </c>
      <c r="AM438" s="9">
        <v>3218.81</v>
      </c>
      <c r="AN438" s="9">
        <v>1320.11</v>
      </c>
      <c r="AO438" s="9">
        <v>8005.42</v>
      </c>
      <c r="AP438" s="9">
        <v>2823.16</v>
      </c>
      <c r="AQ438" s="9">
        <v>4336.7299999999996</v>
      </c>
      <c r="AR438" s="9">
        <v>37666.57</v>
      </c>
      <c r="AS438" s="9">
        <v>4365.1400000000003</v>
      </c>
      <c r="AT438" s="9">
        <v>671.59</v>
      </c>
      <c r="AU438" s="9">
        <v>62407.53</v>
      </c>
      <c r="AV438" s="9">
        <v>20860.240000000002</v>
      </c>
      <c r="AW438" s="9">
        <v>11172.07</v>
      </c>
      <c r="AX438" s="9">
        <v>38323.22</v>
      </c>
      <c r="AY438" s="9">
        <v>26873.66</v>
      </c>
      <c r="AZ438" s="9">
        <v>38013.9</v>
      </c>
      <c r="BA438" s="9">
        <v>173512.31</v>
      </c>
      <c r="BB438" s="9">
        <v>28247.41</v>
      </c>
      <c r="BC438" s="9">
        <v>28492.22</v>
      </c>
      <c r="BD438" s="11">
        <v>365495.03</v>
      </c>
    </row>
    <row r="439" spans="1:56" s="1" customFormat="1" ht="20.149999999999999" customHeight="1">
      <c r="A439" s="84"/>
      <c r="B439" s="25" t="s">
        <v>223</v>
      </c>
      <c r="C439" s="12">
        <v>23696.31</v>
      </c>
      <c r="D439" s="12">
        <v>9523.9699999999993</v>
      </c>
      <c r="E439" s="12">
        <v>23931.599999999999</v>
      </c>
      <c r="F439" s="12">
        <v>26532.79</v>
      </c>
      <c r="G439" s="12">
        <v>33502.07</v>
      </c>
      <c r="H439" s="12">
        <v>53333.57</v>
      </c>
      <c r="I439" s="12">
        <v>97697.2</v>
      </c>
      <c r="J439" s="12">
        <v>93345.22</v>
      </c>
      <c r="K439" s="12">
        <v>361562.73</v>
      </c>
      <c r="L439" s="12">
        <v>10940.67</v>
      </c>
      <c r="M439" s="12">
        <v>2992.37</v>
      </c>
      <c r="N439" s="12">
        <v>9404.26</v>
      </c>
      <c r="O439" s="12">
        <v>15716.36</v>
      </c>
      <c r="P439" s="12">
        <v>26460.85</v>
      </c>
      <c r="Q439" s="12">
        <v>38430.93</v>
      </c>
      <c r="R439" s="12">
        <v>21796.67</v>
      </c>
      <c r="S439" s="12">
        <v>46675.24</v>
      </c>
      <c r="T439" s="12">
        <v>172417.35</v>
      </c>
      <c r="U439" s="12">
        <v>36132.5</v>
      </c>
      <c r="V439" s="12">
        <v>11219.25</v>
      </c>
      <c r="W439" s="12">
        <v>6895.26</v>
      </c>
      <c r="X439" s="12">
        <v>6543.15</v>
      </c>
      <c r="Y439" s="12">
        <v>15921.72</v>
      </c>
      <c r="Z439" s="12">
        <v>13968.26</v>
      </c>
      <c r="AA439" s="12">
        <v>21453.21</v>
      </c>
      <c r="AB439" s="12">
        <v>45995.86</v>
      </c>
      <c r="AC439" s="12">
        <v>158129.21</v>
      </c>
      <c r="AD439" s="12">
        <v>19344.71</v>
      </c>
      <c r="AE439" s="12">
        <v>5098.97</v>
      </c>
      <c r="AF439" s="12">
        <v>10252.64</v>
      </c>
      <c r="AG439" s="12">
        <v>9511.7999999999993</v>
      </c>
      <c r="AH439" s="12">
        <v>8437.15</v>
      </c>
      <c r="AI439" s="12">
        <v>36025.339999999997</v>
      </c>
      <c r="AJ439" s="12">
        <v>19347.62</v>
      </c>
      <c r="AK439" s="12">
        <v>24172.7</v>
      </c>
      <c r="AL439" s="12">
        <v>132190.93</v>
      </c>
      <c r="AM439" s="12">
        <v>3762.7</v>
      </c>
      <c r="AN439" s="12">
        <v>2782.44</v>
      </c>
      <c r="AO439" s="12">
        <v>10067.91</v>
      </c>
      <c r="AP439" s="12">
        <v>12637.94</v>
      </c>
      <c r="AQ439" s="12">
        <v>23496.240000000002</v>
      </c>
      <c r="AR439" s="12">
        <v>48687.08</v>
      </c>
      <c r="AS439" s="12">
        <v>20596.02</v>
      </c>
      <c r="AT439" s="12">
        <v>18857.310000000001</v>
      </c>
      <c r="AU439" s="12">
        <v>140887.64000000001</v>
      </c>
      <c r="AV439" s="12">
        <v>5530.82</v>
      </c>
      <c r="AW439" s="12">
        <v>6350.93</v>
      </c>
      <c r="AX439" s="12">
        <v>24040.92</v>
      </c>
      <c r="AY439" s="12">
        <v>27327.79</v>
      </c>
      <c r="AZ439" s="12">
        <v>40385.300000000003</v>
      </c>
      <c r="BA439" s="12">
        <v>156319.95000000001</v>
      </c>
      <c r="BB439" s="12">
        <v>59205.16</v>
      </c>
      <c r="BC439" s="12">
        <v>68361.2</v>
      </c>
      <c r="BD439" s="14">
        <v>387522.07</v>
      </c>
    </row>
    <row r="440" spans="1:56" s="1" customFormat="1" ht="20.149999999999999" customHeight="1">
      <c r="A440" s="84"/>
      <c r="B440" s="25" t="s">
        <v>224</v>
      </c>
      <c r="C440" s="9">
        <v>5902.8</v>
      </c>
      <c r="D440" s="9">
        <v>2215.14</v>
      </c>
      <c r="E440" s="9">
        <v>15027.87</v>
      </c>
      <c r="F440" s="9">
        <v>6635.78</v>
      </c>
      <c r="G440" s="9">
        <v>9213.56</v>
      </c>
      <c r="H440" s="9">
        <v>9004.6</v>
      </c>
      <c r="I440" s="9">
        <v>3573.69</v>
      </c>
      <c r="J440" s="9">
        <v>22560.92</v>
      </c>
      <c r="K440" s="9">
        <v>74134.36</v>
      </c>
      <c r="L440" s="9">
        <v>4581.37</v>
      </c>
      <c r="M440" s="10" t="s">
        <v>80</v>
      </c>
      <c r="N440" s="9">
        <v>893.75</v>
      </c>
      <c r="O440" s="9">
        <v>1591.69</v>
      </c>
      <c r="P440" s="9">
        <v>5382.44</v>
      </c>
      <c r="Q440" s="9">
        <v>7203.66</v>
      </c>
      <c r="R440" s="9">
        <v>156.25</v>
      </c>
      <c r="S440" s="9">
        <v>808.9</v>
      </c>
      <c r="T440" s="9">
        <v>20618.060000000001</v>
      </c>
      <c r="U440" s="9">
        <v>205</v>
      </c>
      <c r="V440" s="10" t="s">
        <v>80</v>
      </c>
      <c r="W440" s="9">
        <v>3600.7</v>
      </c>
      <c r="X440" s="9">
        <v>1061.94</v>
      </c>
      <c r="Y440" s="9">
        <v>2631.07</v>
      </c>
      <c r="Z440" s="9">
        <v>2705.07</v>
      </c>
      <c r="AA440" s="9">
        <v>4204.93</v>
      </c>
      <c r="AB440" s="9">
        <v>15170.63</v>
      </c>
      <c r="AC440" s="9">
        <v>29579.34</v>
      </c>
      <c r="AD440" s="9">
        <v>1761.71</v>
      </c>
      <c r="AE440" s="9">
        <v>174.26</v>
      </c>
      <c r="AF440" s="9">
        <v>468.82</v>
      </c>
      <c r="AG440" s="9">
        <v>481.77</v>
      </c>
      <c r="AH440" s="9">
        <v>292.85000000000002</v>
      </c>
      <c r="AI440" s="9">
        <v>6464.82</v>
      </c>
      <c r="AJ440" s="9">
        <v>250.73</v>
      </c>
      <c r="AK440" s="9">
        <v>156.07</v>
      </c>
      <c r="AL440" s="9">
        <v>10051.030000000001</v>
      </c>
      <c r="AM440" s="9">
        <v>1663.82</v>
      </c>
      <c r="AN440" s="9">
        <v>14.88</v>
      </c>
      <c r="AO440" s="9">
        <v>918.21</v>
      </c>
      <c r="AP440" s="9">
        <v>626.11</v>
      </c>
      <c r="AQ440" s="9">
        <v>2844.92</v>
      </c>
      <c r="AR440" s="9">
        <v>2532.6</v>
      </c>
      <c r="AS440" s="9">
        <v>1570.69</v>
      </c>
      <c r="AT440" s="9">
        <v>262.97000000000003</v>
      </c>
      <c r="AU440" s="9">
        <v>10434.200000000001</v>
      </c>
      <c r="AV440" s="9">
        <v>6491.7</v>
      </c>
      <c r="AW440" s="9">
        <v>843.61</v>
      </c>
      <c r="AX440" s="9">
        <v>3748.76</v>
      </c>
      <c r="AY440" s="9">
        <v>4023.05</v>
      </c>
      <c r="AZ440" s="9">
        <v>6134.01</v>
      </c>
      <c r="BA440" s="9">
        <v>35284.31</v>
      </c>
      <c r="BB440" s="9">
        <v>6890.32</v>
      </c>
      <c r="BC440" s="9">
        <v>5372.44</v>
      </c>
      <c r="BD440" s="11">
        <v>68788.2</v>
      </c>
    </row>
    <row r="441" spans="1:56" s="1" customFormat="1" ht="20.149999999999999" customHeight="1">
      <c r="A441" s="84"/>
      <c r="B441" s="25" t="s">
        <v>225</v>
      </c>
      <c r="C441" s="12">
        <v>4742.9892</v>
      </c>
      <c r="D441" s="12">
        <v>3962.2597000000001</v>
      </c>
      <c r="E441" s="12">
        <v>9793.3114000000005</v>
      </c>
      <c r="F441" s="12">
        <v>5817.6885000000002</v>
      </c>
      <c r="G441" s="12">
        <v>8363.8624999999993</v>
      </c>
      <c r="H441" s="12">
        <v>5880.6058000000003</v>
      </c>
      <c r="I441" s="12">
        <v>7978.1797999999999</v>
      </c>
      <c r="J441" s="12">
        <v>169.81530000000001</v>
      </c>
      <c r="K441" s="12">
        <v>46708.712200000002</v>
      </c>
      <c r="L441" s="12">
        <v>0.97370000000000001</v>
      </c>
      <c r="M441" s="12">
        <v>1093.1018999999999</v>
      </c>
      <c r="N441" s="12">
        <v>3912.3600999999999</v>
      </c>
      <c r="O441" s="12">
        <v>986.09910000000002</v>
      </c>
      <c r="P441" s="12">
        <v>997.34699999999998</v>
      </c>
      <c r="Q441" s="12">
        <v>787.09119999999996</v>
      </c>
      <c r="R441" s="12">
        <v>833.87</v>
      </c>
      <c r="S441" s="12">
        <v>743.94299999999998</v>
      </c>
      <c r="T441" s="12">
        <v>9354.7860000000001</v>
      </c>
      <c r="U441" s="12">
        <v>3420.1120999999998</v>
      </c>
      <c r="V441" s="12">
        <v>978.65959999999995</v>
      </c>
      <c r="W441" s="12">
        <v>2318.1750999999999</v>
      </c>
      <c r="X441" s="12">
        <v>1932.8282999999999</v>
      </c>
      <c r="Y441" s="12">
        <v>2990.6590000000001</v>
      </c>
      <c r="Z441" s="12">
        <v>2544.9018999999998</v>
      </c>
      <c r="AA441" s="12">
        <v>3157.1271999999999</v>
      </c>
      <c r="AB441" s="12">
        <v>1279.9204999999999</v>
      </c>
      <c r="AC441" s="12">
        <v>18622.383699999998</v>
      </c>
      <c r="AD441" s="12">
        <v>245.791</v>
      </c>
      <c r="AE441" s="12">
        <v>147.16550000000001</v>
      </c>
      <c r="AF441" s="12">
        <v>622.57560000000001</v>
      </c>
      <c r="AG441" s="12">
        <v>173.25450000000001</v>
      </c>
      <c r="AH441" s="12">
        <v>26.770900000000001</v>
      </c>
      <c r="AI441" s="12">
        <v>1048.9549999999999</v>
      </c>
      <c r="AJ441" s="13" t="s">
        <v>80</v>
      </c>
      <c r="AK441" s="13" t="s">
        <v>80</v>
      </c>
      <c r="AL441" s="12">
        <v>2264.5124999999998</v>
      </c>
      <c r="AM441" s="12">
        <v>27.1312</v>
      </c>
      <c r="AN441" s="12">
        <v>469.94080000000002</v>
      </c>
      <c r="AO441" s="12">
        <v>1417.9147</v>
      </c>
      <c r="AP441" s="12">
        <v>413.07190000000003</v>
      </c>
      <c r="AQ441" s="12">
        <v>257.3843</v>
      </c>
      <c r="AR441" s="12">
        <v>260.27550000000002</v>
      </c>
      <c r="AS441" s="12">
        <v>191.261</v>
      </c>
      <c r="AT441" s="12">
        <v>437.94319999999999</v>
      </c>
      <c r="AU441" s="12">
        <v>3474.9225999999999</v>
      </c>
      <c r="AV441" s="12">
        <v>4448.9013999999997</v>
      </c>
      <c r="AW441" s="12">
        <v>1734.5454</v>
      </c>
      <c r="AX441" s="12">
        <v>4854.9975000000004</v>
      </c>
      <c r="AY441" s="12">
        <v>1085.6427000000001</v>
      </c>
      <c r="AZ441" s="12">
        <v>2256.8791999999999</v>
      </c>
      <c r="BA441" s="12">
        <v>18470.179100000001</v>
      </c>
      <c r="BB441" s="12">
        <v>2300.4304999999999</v>
      </c>
      <c r="BC441" s="12">
        <v>5245.6405000000004</v>
      </c>
      <c r="BD441" s="14">
        <v>40397.2163</v>
      </c>
    </row>
    <row r="442" spans="1:56" s="1" customFormat="1" ht="20.149999999999999" customHeight="1">
      <c r="A442" s="84"/>
      <c r="B442" s="25" t="s">
        <v>226</v>
      </c>
      <c r="C442" s="9">
        <v>2266.62</v>
      </c>
      <c r="D442" s="9">
        <v>985.26</v>
      </c>
      <c r="E442" s="9">
        <v>4040.12</v>
      </c>
      <c r="F442" s="9">
        <v>1946.96</v>
      </c>
      <c r="G442" s="9">
        <v>7919.85</v>
      </c>
      <c r="H442" s="9">
        <v>29294.51</v>
      </c>
      <c r="I442" s="9">
        <v>18719.11</v>
      </c>
      <c r="J442" s="9">
        <v>583.76</v>
      </c>
      <c r="K442" s="9">
        <v>65756.19</v>
      </c>
      <c r="L442" s="9">
        <v>23</v>
      </c>
      <c r="M442" s="10" t="s">
        <v>80</v>
      </c>
      <c r="N442" s="10" t="s">
        <v>80</v>
      </c>
      <c r="O442" s="9">
        <v>1000</v>
      </c>
      <c r="P442" s="10" t="s">
        <v>80</v>
      </c>
      <c r="Q442" s="9">
        <v>716.67</v>
      </c>
      <c r="R442" s="9">
        <v>600</v>
      </c>
      <c r="S442" s="10" t="s">
        <v>80</v>
      </c>
      <c r="T442" s="9">
        <v>2339.67</v>
      </c>
      <c r="U442" s="9">
        <v>710.24</v>
      </c>
      <c r="V442" s="9">
        <v>847.03</v>
      </c>
      <c r="W442" s="9">
        <v>5372.81</v>
      </c>
      <c r="X442" s="9">
        <v>1643.84</v>
      </c>
      <c r="Y442" s="9">
        <v>2217.5</v>
      </c>
      <c r="Z442" s="9">
        <v>3599.98</v>
      </c>
      <c r="AA442" s="9">
        <v>3991.82</v>
      </c>
      <c r="AB442" s="9">
        <v>6741.08</v>
      </c>
      <c r="AC442" s="9">
        <v>25124.3</v>
      </c>
      <c r="AD442" s="9">
        <v>866.03</v>
      </c>
      <c r="AE442" s="9">
        <v>82.54</v>
      </c>
      <c r="AF442" s="9">
        <v>1635.93</v>
      </c>
      <c r="AG442" s="9">
        <v>627.22</v>
      </c>
      <c r="AH442" s="9">
        <v>4309.46</v>
      </c>
      <c r="AI442" s="10" t="s">
        <v>80</v>
      </c>
      <c r="AJ442" s="10" t="s">
        <v>80</v>
      </c>
      <c r="AK442" s="10" t="s">
        <v>80</v>
      </c>
      <c r="AL442" s="9">
        <v>7521.18</v>
      </c>
      <c r="AM442" s="9">
        <v>801.62</v>
      </c>
      <c r="AN442" s="9">
        <v>5.35</v>
      </c>
      <c r="AO442" s="9">
        <v>1753.79</v>
      </c>
      <c r="AP442" s="9">
        <v>624</v>
      </c>
      <c r="AQ442" s="9">
        <v>4334.1000000000004</v>
      </c>
      <c r="AR442" s="9">
        <v>2.1800000000000002</v>
      </c>
      <c r="AS442" s="9">
        <v>5.52</v>
      </c>
      <c r="AT442" s="10" t="s">
        <v>80</v>
      </c>
      <c r="AU442" s="9">
        <v>7526.56</v>
      </c>
      <c r="AV442" s="9">
        <v>1385.64</v>
      </c>
      <c r="AW442" s="9">
        <v>826.89</v>
      </c>
      <c r="AX442" s="9">
        <v>2340.7800000000002</v>
      </c>
      <c r="AY442" s="9">
        <v>2330.94</v>
      </c>
      <c r="AZ442" s="9">
        <v>5402.34</v>
      </c>
      <c r="BA442" s="9">
        <v>21376.080000000002</v>
      </c>
      <c r="BB442" s="9">
        <v>7156.1</v>
      </c>
      <c r="BC442" s="9">
        <v>3767.05</v>
      </c>
      <c r="BD442" s="11">
        <v>44585.82</v>
      </c>
    </row>
    <row r="443" spans="1:56" s="1" customFormat="1" ht="20.149999999999999" customHeight="1">
      <c r="A443" s="84"/>
      <c r="B443" s="25" t="s">
        <v>227</v>
      </c>
      <c r="C443" s="12">
        <v>1671.95</v>
      </c>
      <c r="D443" s="12">
        <v>485.49</v>
      </c>
      <c r="E443" s="12">
        <v>2446.37</v>
      </c>
      <c r="F443" s="12">
        <v>2442.86</v>
      </c>
      <c r="G443" s="12">
        <v>6795.68</v>
      </c>
      <c r="H443" s="12">
        <v>17111.39</v>
      </c>
      <c r="I443" s="12">
        <v>6107.52</v>
      </c>
      <c r="J443" s="12">
        <v>8947.35</v>
      </c>
      <c r="K443" s="12">
        <v>46008.61</v>
      </c>
      <c r="L443" s="13" t="s">
        <v>80</v>
      </c>
      <c r="M443" s="13" t="s">
        <v>80</v>
      </c>
      <c r="N443" s="12">
        <v>81.25</v>
      </c>
      <c r="O443" s="12">
        <v>85.98</v>
      </c>
      <c r="P443" s="12">
        <v>80.14</v>
      </c>
      <c r="Q443" s="12">
        <v>310.39</v>
      </c>
      <c r="R443" s="12">
        <v>230</v>
      </c>
      <c r="S443" s="12">
        <v>250</v>
      </c>
      <c r="T443" s="12">
        <v>1037.76</v>
      </c>
      <c r="U443" s="12">
        <v>160.24</v>
      </c>
      <c r="V443" s="12">
        <v>204.21</v>
      </c>
      <c r="W443" s="12">
        <v>950.61</v>
      </c>
      <c r="X443" s="12">
        <v>419.13</v>
      </c>
      <c r="Y443" s="12">
        <v>306.66000000000003</v>
      </c>
      <c r="Z443" s="12">
        <v>2347.89</v>
      </c>
      <c r="AA443" s="12">
        <v>3488.4</v>
      </c>
      <c r="AB443" s="12">
        <v>8110.92</v>
      </c>
      <c r="AC443" s="12">
        <v>15988.06</v>
      </c>
      <c r="AD443" s="12">
        <v>533.5</v>
      </c>
      <c r="AE443" s="12">
        <v>115.75</v>
      </c>
      <c r="AF443" s="12">
        <v>1363.86</v>
      </c>
      <c r="AG443" s="12">
        <v>609.66</v>
      </c>
      <c r="AH443" s="12">
        <v>646.78</v>
      </c>
      <c r="AI443" s="12">
        <v>2</v>
      </c>
      <c r="AJ443" s="13" t="s">
        <v>80</v>
      </c>
      <c r="AK443" s="12">
        <v>0.1</v>
      </c>
      <c r="AL443" s="12">
        <v>3271.65</v>
      </c>
      <c r="AM443" s="12">
        <v>355.63</v>
      </c>
      <c r="AN443" s="12">
        <v>19.399999999999999</v>
      </c>
      <c r="AO443" s="12">
        <v>1450.17</v>
      </c>
      <c r="AP443" s="12">
        <v>492.6</v>
      </c>
      <c r="AQ443" s="12">
        <v>738.66</v>
      </c>
      <c r="AR443" s="12">
        <v>96.02</v>
      </c>
      <c r="AS443" s="12">
        <v>100.7</v>
      </c>
      <c r="AT443" s="12">
        <v>14.72</v>
      </c>
      <c r="AU443" s="12">
        <v>3267.9</v>
      </c>
      <c r="AV443" s="12">
        <v>1194.32</v>
      </c>
      <c r="AW443" s="12">
        <v>225.2</v>
      </c>
      <c r="AX443" s="12">
        <v>2199.96</v>
      </c>
      <c r="AY443" s="12">
        <v>1770.6</v>
      </c>
      <c r="AZ443" s="12">
        <v>3672.25</v>
      </c>
      <c r="BA443" s="12">
        <v>14237.58</v>
      </c>
      <c r="BB443" s="12">
        <v>3355.08</v>
      </c>
      <c r="BC443" s="12">
        <v>5025</v>
      </c>
      <c r="BD443" s="14">
        <v>31679.99</v>
      </c>
    </row>
    <row r="444" spans="1:56" s="1" customFormat="1" ht="20.149999999999999" customHeight="1">
      <c r="A444" s="84"/>
      <c r="B444" s="25" t="s">
        <v>228</v>
      </c>
      <c r="C444" s="9">
        <v>1035.3699999999999</v>
      </c>
      <c r="D444" s="9">
        <v>876.99</v>
      </c>
      <c r="E444" s="9">
        <v>6321.92</v>
      </c>
      <c r="F444" s="9">
        <v>2974.17</v>
      </c>
      <c r="G444" s="9">
        <v>7277.59</v>
      </c>
      <c r="H444" s="9">
        <v>7692.99</v>
      </c>
      <c r="I444" s="9">
        <v>5817.39</v>
      </c>
      <c r="J444" s="9">
        <v>12693.85</v>
      </c>
      <c r="K444" s="9">
        <v>44690.27</v>
      </c>
      <c r="L444" s="9">
        <v>1320.44</v>
      </c>
      <c r="M444" s="9">
        <v>624.55999999999995</v>
      </c>
      <c r="N444" s="9">
        <v>93.58</v>
      </c>
      <c r="O444" s="9">
        <v>136.27000000000001</v>
      </c>
      <c r="P444" s="9">
        <v>122.6</v>
      </c>
      <c r="Q444" s="10" t="s">
        <v>80</v>
      </c>
      <c r="R444" s="9">
        <v>603.29999999999995</v>
      </c>
      <c r="S444" s="10" t="s">
        <v>80</v>
      </c>
      <c r="T444" s="9">
        <v>2900.75</v>
      </c>
      <c r="U444" s="9">
        <v>2543.7800000000002</v>
      </c>
      <c r="V444" s="9">
        <v>196.87</v>
      </c>
      <c r="W444" s="9">
        <v>1178.8699999999999</v>
      </c>
      <c r="X444" s="9">
        <v>708.79</v>
      </c>
      <c r="Y444" s="9">
        <v>1540.96</v>
      </c>
      <c r="Z444" s="9">
        <v>2275.8000000000002</v>
      </c>
      <c r="AA444" s="9">
        <v>1600.41</v>
      </c>
      <c r="AB444" s="9">
        <v>2787.99</v>
      </c>
      <c r="AC444" s="9">
        <v>12833.47</v>
      </c>
      <c r="AD444" s="9">
        <v>260.99</v>
      </c>
      <c r="AE444" s="9">
        <v>62.38</v>
      </c>
      <c r="AF444" s="9">
        <v>331.93</v>
      </c>
      <c r="AG444" s="9">
        <v>164.5</v>
      </c>
      <c r="AH444" s="9">
        <v>2.61</v>
      </c>
      <c r="AI444" s="9">
        <v>1.43</v>
      </c>
      <c r="AJ444" s="9">
        <v>3.13</v>
      </c>
      <c r="AK444" s="10" t="s">
        <v>80</v>
      </c>
      <c r="AL444" s="9">
        <v>826.97</v>
      </c>
      <c r="AM444" s="9">
        <v>199.56</v>
      </c>
      <c r="AN444" s="9">
        <v>0.41</v>
      </c>
      <c r="AO444" s="9">
        <v>94.71</v>
      </c>
      <c r="AP444" s="9">
        <v>125.36</v>
      </c>
      <c r="AQ444" s="9">
        <v>136.58000000000001</v>
      </c>
      <c r="AR444" s="9">
        <v>90.85</v>
      </c>
      <c r="AS444" s="9">
        <v>78.92</v>
      </c>
      <c r="AT444" s="9">
        <v>1.84</v>
      </c>
      <c r="AU444" s="9">
        <v>728.23</v>
      </c>
      <c r="AV444" s="9">
        <v>4071.63</v>
      </c>
      <c r="AW444" s="9">
        <v>896.73</v>
      </c>
      <c r="AX444" s="9">
        <v>3094.49</v>
      </c>
      <c r="AY444" s="9">
        <v>3169.98</v>
      </c>
      <c r="AZ444" s="9">
        <v>5212.12</v>
      </c>
      <c r="BA444" s="9">
        <v>13438.04</v>
      </c>
      <c r="BB444" s="9">
        <v>3152.99</v>
      </c>
      <c r="BC444" s="9">
        <v>3654.79</v>
      </c>
      <c r="BD444" s="11">
        <v>36690.769999999997</v>
      </c>
    </row>
    <row r="445" spans="1:56" s="1" customFormat="1" ht="20.149999999999999" customHeight="1">
      <c r="A445" s="84"/>
      <c r="B445" s="25" t="s">
        <v>229</v>
      </c>
      <c r="C445" s="12">
        <v>11892.29</v>
      </c>
      <c r="D445" s="12">
        <v>4456.97</v>
      </c>
      <c r="E445" s="12">
        <v>8901.51</v>
      </c>
      <c r="F445" s="12">
        <v>12341.07</v>
      </c>
      <c r="G445" s="12">
        <v>8163.19</v>
      </c>
      <c r="H445" s="12">
        <v>28024.95</v>
      </c>
      <c r="I445" s="12">
        <v>715.56</v>
      </c>
      <c r="J445" s="12">
        <v>364.77</v>
      </c>
      <c r="K445" s="12">
        <v>74860.31</v>
      </c>
      <c r="L445" s="12">
        <v>3301.03</v>
      </c>
      <c r="M445" s="12">
        <v>23.16</v>
      </c>
      <c r="N445" s="12">
        <v>1178.01</v>
      </c>
      <c r="O445" s="12">
        <v>1302.2</v>
      </c>
      <c r="P445" s="12">
        <v>3619.6</v>
      </c>
      <c r="Q445" s="12">
        <v>953.46</v>
      </c>
      <c r="R445" s="12">
        <v>243</v>
      </c>
      <c r="S445" s="12">
        <v>1529.25</v>
      </c>
      <c r="T445" s="12">
        <v>12149.71</v>
      </c>
      <c r="U445" s="12">
        <v>8780.92</v>
      </c>
      <c r="V445" s="12">
        <v>1072.8800000000001</v>
      </c>
      <c r="W445" s="12">
        <v>3316.99</v>
      </c>
      <c r="X445" s="12">
        <v>3308.77</v>
      </c>
      <c r="Y445" s="12">
        <v>3535.98</v>
      </c>
      <c r="Z445" s="12">
        <v>7764.87</v>
      </c>
      <c r="AA445" s="12">
        <v>571.99</v>
      </c>
      <c r="AB445" s="12">
        <v>1781.61</v>
      </c>
      <c r="AC445" s="12">
        <v>30134.01</v>
      </c>
      <c r="AD445" s="12">
        <v>576.57000000000005</v>
      </c>
      <c r="AE445" s="12">
        <v>80.36</v>
      </c>
      <c r="AF445" s="12">
        <v>612.58000000000004</v>
      </c>
      <c r="AG445" s="12">
        <v>811</v>
      </c>
      <c r="AH445" s="12">
        <v>109.77</v>
      </c>
      <c r="AI445" s="12">
        <v>522.89</v>
      </c>
      <c r="AJ445" s="12">
        <v>403.73</v>
      </c>
      <c r="AK445" s="12">
        <v>100.15</v>
      </c>
      <c r="AL445" s="12">
        <v>3217.05</v>
      </c>
      <c r="AM445" s="12">
        <v>570.21</v>
      </c>
      <c r="AN445" s="12">
        <v>15.66</v>
      </c>
      <c r="AO445" s="12">
        <v>742.42</v>
      </c>
      <c r="AP445" s="12">
        <v>427.73</v>
      </c>
      <c r="AQ445" s="12">
        <v>2928.19</v>
      </c>
      <c r="AR445" s="12">
        <v>2513.11</v>
      </c>
      <c r="AS445" s="12">
        <v>399.9</v>
      </c>
      <c r="AT445" s="12">
        <v>281.25</v>
      </c>
      <c r="AU445" s="12">
        <v>7878.47</v>
      </c>
      <c r="AV445" s="12">
        <v>3917.35</v>
      </c>
      <c r="AW445" s="12">
        <v>1004.37</v>
      </c>
      <c r="AX445" s="12">
        <v>5173.59</v>
      </c>
      <c r="AY445" s="12">
        <v>4741.8</v>
      </c>
      <c r="AZ445" s="12">
        <v>6751.49</v>
      </c>
      <c r="BA445" s="12">
        <v>26707.53</v>
      </c>
      <c r="BB445" s="12">
        <v>7800.35</v>
      </c>
      <c r="BC445" s="12">
        <v>10064.23</v>
      </c>
      <c r="BD445" s="14">
        <v>66160.710000000006</v>
      </c>
    </row>
    <row r="446" spans="1:56" s="1" customFormat="1" ht="20.149999999999999" customHeight="1">
      <c r="A446" s="84"/>
      <c r="B446" s="25" t="s">
        <v>230</v>
      </c>
      <c r="C446" s="9">
        <v>1434.68</v>
      </c>
      <c r="D446" s="9">
        <v>687.62</v>
      </c>
      <c r="E446" s="9">
        <v>2605.7600000000002</v>
      </c>
      <c r="F446" s="9">
        <v>2400.11</v>
      </c>
      <c r="G446" s="9">
        <v>4197.2299999999996</v>
      </c>
      <c r="H446" s="9">
        <v>6172.48</v>
      </c>
      <c r="I446" s="9">
        <v>1244.8699999999999</v>
      </c>
      <c r="J446" s="9">
        <v>3221.46</v>
      </c>
      <c r="K446" s="9">
        <v>21964.21</v>
      </c>
      <c r="L446" s="10" t="s">
        <v>80</v>
      </c>
      <c r="M446" s="10" t="s">
        <v>80</v>
      </c>
      <c r="N446" s="10" t="s">
        <v>80</v>
      </c>
      <c r="O446" s="10" t="s">
        <v>80</v>
      </c>
      <c r="P446" s="9">
        <v>100</v>
      </c>
      <c r="Q446" s="9">
        <v>229.5</v>
      </c>
      <c r="R446" s="10" t="s">
        <v>80</v>
      </c>
      <c r="S446" s="9">
        <v>128.6</v>
      </c>
      <c r="T446" s="9">
        <v>458.1</v>
      </c>
      <c r="U446" s="9">
        <v>244.54</v>
      </c>
      <c r="V446" s="9">
        <v>115.99</v>
      </c>
      <c r="W446" s="9">
        <v>247.22</v>
      </c>
      <c r="X446" s="9">
        <v>166.02</v>
      </c>
      <c r="Y446" s="9">
        <v>127.38</v>
      </c>
      <c r="Z446" s="9">
        <v>532.28</v>
      </c>
      <c r="AA446" s="9">
        <v>643.1</v>
      </c>
      <c r="AB446" s="9">
        <v>4027.25</v>
      </c>
      <c r="AC446" s="9">
        <v>6103.78</v>
      </c>
      <c r="AD446" s="9">
        <v>69.900000000000006</v>
      </c>
      <c r="AE446" s="9">
        <v>1.0900000000000001</v>
      </c>
      <c r="AF446" s="9">
        <v>16.989999999999998</v>
      </c>
      <c r="AG446" s="9">
        <v>24.43</v>
      </c>
      <c r="AH446" s="9">
        <v>13.72</v>
      </c>
      <c r="AI446" s="10" t="s">
        <v>80</v>
      </c>
      <c r="AJ446" s="10" t="s">
        <v>80</v>
      </c>
      <c r="AK446" s="10" t="s">
        <v>80</v>
      </c>
      <c r="AL446" s="9">
        <v>126.13</v>
      </c>
      <c r="AM446" s="9">
        <v>25.99</v>
      </c>
      <c r="AN446" s="9">
        <v>0.1</v>
      </c>
      <c r="AO446" s="9">
        <v>0.54</v>
      </c>
      <c r="AP446" s="9">
        <v>1.29</v>
      </c>
      <c r="AQ446" s="9">
        <v>14.39</v>
      </c>
      <c r="AR446" s="9">
        <v>8.4499999999999993</v>
      </c>
      <c r="AS446" s="9">
        <v>7.97</v>
      </c>
      <c r="AT446" s="10" t="s">
        <v>80</v>
      </c>
      <c r="AU446" s="9">
        <v>58.73</v>
      </c>
      <c r="AV446" s="9">
        <v>997</v>
      </c>
      <c r="AW446" s="9">
        <v>694.79</v>
      </c>
      <c r="AX446" s="9">
        <v>3435.33</v>
      </c>
      <c r="AY446" s="9">
        <v>937.05</v>
      </c>
      <c r="AZ446" s="9">
        <v>1850.89</v>
      </c>
      <c r="BA446" s="9">
        <v>6444.97</v>
      </c>
      <c r="BB446" s="9">
        <v>699.34</v>
      </c>
      <c r="BC446" s="9">
        <v>1292.6500000000001</v>
      </c>
      <c r="BD446" s="11">
        <v>16352.02</v>
      </c>
    </row>
    <row r="447" spans="1:56" s="1" customFormat="1" ht="20.149999999999999" customHeight="1">
      <c r="A447" s="84"/>
      <c r="B447" s="25" t="s">
        <v>231</v>
      </c>
      <c r="C447" s="12">
        <v>335.44</v>
      </c>
      <c r="D447" s="12">
        <v>118.08</v>
      </c>
      <c r="E447" s="12">
        <v>372.07</v>
      </c>
      <c r="F447" s="12">
        <v>896.06</v>
      </c>
      <c r="G447" s="12">
        <v>1615.76</v>
      </c>
      <c r="H447" s="12">
        <v>1260.5999999999999</v>
      </c>
      <c r="I447" s="12">
        <v>733.33</v>
      </c>
      <c r="J447" s="12">
        <v>12.7</v>
      </c>
      <c r="K447" s="12">
        <v>5344.04</v>
      </c>
      <c r="L447" s="12">
        <v>0.02</v>
      </c>
      <c r="M447" s="13" t="s">
        <v>80</v>
      </c>
      <c r="N447" s="13" t="s">
        <v>80</v>
      </c>
      <c r="O447" s="12">
        <v>0.08</v>
      </c>
      <c r="P447" s="13" t="s">
        <v>80</v>
      </c>
      <c r="Q447" s="12">
        <v>0.01</v>
      </c>
      <c r="R447" s="12">
        <v>0.04</v>
      </c>
      <c r="S447" s="12">
        <v>0.01</v>
      </c>
      <c r="T447" s="12">
        <v>0.16</v>
      </c>
      <c r="U447" s="12">
        <v>162.72</v>
      </c>
      <c r="V447" s="12">
        <v>14.8</v>
      </c>
      <c r="W447" s="12">
        <v>403.86</v>
      </c>
      <c r="X447" s="12">
        <v>29.2</v>
      </c>
      <c r="Y447" s="12">
        <v>24.5</v>
      </c>
      <c r="Z447" s="12">
        <v>107.84</v>
      </c>
      <c r="AA447" s="12">
        <v>135.36000000000001</v>
      </c>
      <c r="AB447" s="12">
        <v>500.95</v>
      </c>
      <c r="AC447" s="12">
        <v>1379.23</v>
      </c>
      <c r="AD447" s="13" t="s">
        <v>80</v>
      </c>
      <c r="AE447" s="13" t="s">
        <v>80</v>
      </c>
      <c r="AF447" s="13" t="s">
        <v>80</v>
      </c>
      <c r="AG447" s="13" t="s">
        <v>80</v>
      </c>
      <c r="AH447" s="13" t="s">
        <v>80</v>
      </c>
      <c r="AI447" s="13" t="s">
        <v>80</v>
      </c>
      <c r="AJ447" s="13" t="s">
        <v>80</v>
      </c>
      <c r="AK447" s="13" t="s">
        <v>80</v>
      </c>
      <c r="AL447" s="12">
        <v>0</v>
      </c>
      <c r="AM447" s="13" t="s">
        <v>80</v>
      </c>
      <c r="AN447" s="13" t="s">
        <v>80</v>
      </c>
      <c r="AO447" s="13" t="s">
        <v>80</v>
      </c>
      <c r="AP447" s="13" t="s">
        <v>80</v>
      </c>
      <c r="AQ447" s="13" t="s">
        <v>80</v>
      </c>
      <c r="AR447" s="13" t="s">
        <v>80</v>
      </c>
      <c r="AS447" s="13" t="s">
        <v>80</v>
      </c>
      <c r="AT447" s="13" t="s">
        <v>80</v>
      </c>
      <c r="AU447" s="12">
        <v>0</v>
      </c>
      <c r="AV447" s="12">
        <v>214.25</v>
      </c>
      <c r="AW447" s="12">
        <v>191.23</v>
      </c>
      <c r="AX447" s="12">
        <v>196.11</v>
      </c>
      <c r="AY447" s="12">
        <v>51.22</v>
      </c>
      <c r="AZ447" s="12">
        <v>104.66</v>
      </c>
      <c r="BA447" s="12">
        <v>1390.04</v>
      </c>
      <c r="BB447" s="12">
        <v>167.11</v>
      </c>
      <c r="BC447" s="12">
        <v>282.29000000000002</v>
      </c>
      <c r="BD447" s="14">
        <v>2596.91</v>
      </c>
    </row>
    <row r="448" spans="1:56" s="1" customFormat="1" ht="20.149999999999999" customHeight="1">
      <c r="A448" s="84"/>
      <c r="B448" s="25" t="s">
        <v>232</v>
      </c>
      <c r="C448" s="9">
        <v>2005.44</v>
      </c>
      <c r="D448" s="9">
        <v>1028.45</v>
      </c>
      <c r="E448" s="9">
        <v>3280.26</v>
      </c>
      <c r="F448" s="9">
        <v>2710.48</v>
      </c>
      <c r="G448" s="9">
        <v>3179.72</v>
      </c>
      <c r="H448" s="9">
        <v>4334.6899999999996</v>
      </c>
      <c r="I448" s="9">
        <v>223.7</v>
      </c>
      <c r="J448" s="9">
        <v>69.41</v>
      </c>
      <c r="K448" s="9">
        <v>16832.150000000001</v>
      </c>
      <c r="L448" s="9">
        <v>3880.83</v>
      </c>
      <c r="M448" s="9">
        <v>300</v>
      </c>
      <c r="N448" s="10" t="s">
        <v>80</v>
      </c>
      <c r="O448" s="9">
        <v>508.96</v>
      </c>
      <c r="P448" s="9">
        <v>486.57</v>
      </c>
      <c r="Q448" s="9">
        <v>746.7</v>
      </c>
      <c r="R448" s="9">
        <v>174.36</v>
      </c>
      <c r="S448" s="9">
        <v>100.01</v>
      </c>
      <c r="T448" s="9">
        <v>6197.43</v>
      </c>
      <c r="U448" s="9">
        <v>3057.53</v>
      </c>
      <c r="V448" s="9">
        <v>375.51</v>
      </c>
      <c r="W448" s="9">
        <v>2722.65</v>
      </c>
      <c r="X448" s="9">
        <v>1576.06</v>
      </c>
      <c r="Y448" s="9">
        <v>894.86</v>
      </c>
      <c r="Z448" s="9">
        <v>827.03</v>
      </c>
      <c r="AA448" s="9">
        <v>162.54</v>
      </c>
      <c r="AB448" s="9">
        <v>176.12</v>
      </c>
      <c r="AC448" s="9">
        <v>9792.2999999999993</v>
      </c>
      <c r="AD448" s="9">
        <v>135.05000000000001</v>
      </c>
      <c r="AE448" s="9">
        <v>55.55</v>
      </c>
      <c r="AF448" s="9">
        <v>138.69</v>
      </c>
      <c r="AG448" s="9">
        <v>22.74</v>
      </c>
      <c r="AH448" s="9">
        <v>230</v>
      </c>
      <c r="AI448" s="9">
        <v>202.86</v>
      </c>
      <c r="AJ448" s="9">
        <v>40.840000000000003</v>
      </c>
      <c r="AK448" s="9">
        <v>14.22</v>
      </c>
      <c r="AL448" s="9">
        <v>839.95</v>
      </c>
      <c r="AM448" s="9">
        <v>18.79</v>
      </c>
      <c r="AN448" s="9">
        <v>5.49</v>
      </c>
      <c r="AO448" s="9">
        <v>89.38</v>
      </c>
      <c r="AP448" s="9">
        <v>63.34</v>
      </c>
      <c r="AQ448" s="9">
        <v>334.43</v>
      </c>
      <c r="AR448" s="9">
        <v>274.76</v>
      </c>
      <c r="AS448" s="9">
        <v>128.47999999999999</v>
      </c>
      <c r="AT448" s="9">
        <v>125</v>
      </c>
      <c r="AU448" s="9">
        <v>1039.67</v>
      </c>
      <c r="AV448" s="9">
        <v>595.33000000000004</v>
      </c>
      <c r="AW448" s="9">
        <v>270.14999999999998</v>
      </c>
      <c r="AX448" s="9">
        <v>1333.2</v>
      </c>
      <c r="AY448" s="9">
        <v>1096.53</v>
      </c>
      <c r="AZ448" s="9">
        <v>3936.69</v>
      </c>
      <c r="BA448" s="9">
        <v>4130.47</v>
      </c>
      <c r="BB448" s="9">
        <v>874.01</v>
      </c>
      <c r="BC448" s="9">
        <v>1447.02</v>
      </c>
      <c r="BD448" s="11">
        <v>13683.4</v>
      </c>
    </row>
    <row r="449" spans="1:56" s="1" customFormat="1" ht="20.149999999999999" customHeight="1">
      <c r="A449" s="84"/>
      <c r="B449" s="25" t="s">
        <v>233</v>
      </c>
      <c r="C449" s="12">
        <v>2100.66</v>
      </c>
      <c r="D449" s="12">
        <v>2915.84</v>
      </c>
      <c r="E449" s="12">
        <v>11270.62</v>
      </c>
      <c r="F449" s="12">
        <v>10270.379999999999</v>
      </c>
      <c r="G449" s="12">
        <v>10497.58</v>
      </c>
      <c r="H449" s="12">
        <v>6337.7</v>
      </c>
      <c r="I449" s="12">
        <v>952.78</v>
      </c>
      <c r="J449" s="12">
        <v>7566.93</v>
      </c>
      <c r="K449" s="12">
        <v>51912.49</v>
      </c>
      <c r="L449" s="12">
        <v>576.48</v>
      </c>
      <c r="M449" s="13" t="s">
        <v>80</v>
      </c>
      <c r="N449" s="12">
        <v>150</v>
      </c>
      <c r="O449" s="12">
        <v>94.47</v>
      </c>
      <c r="P449" s="12">
        <v>781.97</v>
      </c>
      <c r="Q449" s="12">
        <v>341.25</v>
      </c>
      <c r="R449" s="12">
        <v>88.3</v>
      </c>
      <c r="S449" s="12">
        <v>200</v>
      </c>
      <c r="T449" s="12">
        <v>2232.4699999999998</v>
      </c>
      <c r="U449" s="12">
        <v>1895.59</v>
      </c>
      <c r="V449" s="12">
        <v>2.46</v>
      </c>
      <c r="W449" s="12">
        <v>736.54</v>
      </c>
      <c r="X449" s="12">
        <v>245.24</v>
      </c>
      <c r="Y449" s="12">
        <v>37.630000000000003</v>
      </c>
      <c r="Z449" s="12">
        <v>2303.9299999999998</v>
      </c>
      <c r="AA449" s="12">
        <v>1931.79</v>
      </c>
      <c r="AB449" s="12">
        <v>6932.96</v>
      </c>
      <c r="AC449" s="12">
        <v>14086.14</v>
      </c>
      <c r="AD449" s="12">
        <v>108.48</v>
      </c>
      <c r="AE449" s="12">
        <v>5.8</v>
      </c>
      <c r="AF449" s="12">
        <v>82.45</v>
      </c>
      <c r="AG449" s="12">
        <v>281.81</v>
      </c>
      <c r="AH449" s="12">
        <v>428.87</v>
      </c>
      <c r="AI449" s="12">
        <v>4.2300000000000004</v>
      </c>
      <c r="AJ449" s="12">
        <v>0.01</v>
      </c>
      <c r="AK449" s="13" t="s">
        <v>80</v>
      </c>
      <c r="AL449" s="12">
        <v>911.65</v>
      </c>
      <c r="AM449" s="12">
        <v>24.1</v>
      </c>
      <c r="AN449" s="12">
        <v>4.71</v>
      </c>
      <c r="AO449" s="12">
        <v>194.9</v>
      </c>
      <c r="AP449" s="12">
        <v>102.12</v>
      </c>
      <c r="AQ449" s="12">
        <v>809.5</v>
      </c>
      <c r="AR449" s="12">
        <v>167.65</v>
      </c>
      <c r="AS449" s="12">
        <v>418.26</v>
      </c>
      <c r="AT449" s="13" t="s">
        <v>80</v>
      </c>
      <c r="AU449" s="12">
        <v>1721.24</v>
      </c>
      <c r="AV449" s="12">
        <v>2624.49</v>
      </c>
      <c r="AW449" s="12">
        <v>814.37</v>
      </c>
      <c r="AX449" s="12">
        <v>4379.3999999999996</v>
      </c>
      <c r="AY449" s="12">
        <v>4042.54</v>
      </c>
      <c r="AZ449" s="12">
        <v>8985.3799999999992</v>
      </c>
      <c r="BA449" s="12">
        <v>5993.77</v>
      </c>
      <c r="BB449" s="12">
        <v>4166.0600000000004</v>
      </c>
      <c r="BC449" s="12">
        <v>6385.63</v>
      </c>
      <c r="BD449" s="14">
        <v>37391.64</v>
      </c>
    </row>
    <row r="450" spans="1:56" s="1" customFormat="1" ht="20.149999999999999" customHeight="1">
      <c r="A450" s="84"/>
      <c r="B450" s="25" t="s">
        <v>234</v>
      </c>
      <c r="C450" s="9">
        <v>992.7</v>
      </c>
      <c r="D450" s="9">
        <v>288.5</v>
      </c>
      <c r="E450" s="9">
        <v>2924.49</v>
      </c>
      <c r="F450" s="9">
        <v>2341.7399999999998</v>
      </c>
      <c r="G450" s="9">
        <v>6602.1</v>
      </c>
      <c r="H450" s="9">
        <v>9693.75</v>
      </c>
      <c r="I450" s="9">
        <v>1753.04</v>
      </c>
      <c r="J450" s="9">
        <v>1053.55</v>
      </c>
      <c r="K450" s="9">
        <v>25649.87</v>
      </c>
      <c r="L450" s="10" t="s">
        <v>80</v>
      </c>
      <c r="M450" s="10" t="s">
        <v>80</v>
      </c>
      <c r="N450" s="10" t="s">
        <v>80</v>
      </c>
      <c r="O450" s="10" t="s">
        <v>80</v>
      </c>
      <c r="P450" s="9">
        <v>20.38</v>
      </c>
      <c r="Q450" s="9">
        <v>20</v>
      </c>
      <c r="R450" s="10" t="s">
        <v>80</v>
      </c>
      <c r="S450" s="10" t="s">
        <v>80</v>
      </c>
      <c r="T450" s="9">
        <v>40.380000000000003</v>
      </c>
      <c r="U450" s="9">
        <v>463.25</v>
      </c>
      <c r="V450" s="9">
        <v>239.95</v>
      </c>
      <c r="W450" s="9">
        <v>883.97</v>
      </c>
      <c r="X450" s="9">
        <v>490.06</v>
      </c>
      <c r="Y450" s="9">
        <v>1549.43</v>
      </c>
      <c r="Z450" s="9">
        <v>3034.18</v>
      </c>
      <c r="AA450" s="9">
        <v>484.79</v>
      </c>
      <c r="AB450" s="9">
        <v>525.48</v>
      </c>
      <c r="AC450" s="9">
        <v>7671.11</v>
      </c>
      <c r="AD450" s="9">
        <v>61.49</v>
      </c>
      <c r="AE450" s="9">
        <v>7.32</v>
      </c>
      <c r="AF450" s="9">
        <v>10.65</v>
      </c>
      <c r="AG450" s="9">
        <v>5.71</v>
      </c>
      <c r="AH450" s="9">
        <v>3.16</v>
      </c>
      <c r="AI450" s="10" t="s">
        <v>80</v>
      </c>
      <c r="AJ450" s="9">
        <v>2.85</v>
      </c>
      <c r="AK450" s="9">
        <v>1.95</v>
      </c>
      <c r="AL450" s="9">
        <v>93.13</v>
      </c>
      <c r="AM450" s="9">
        <v>23.82</v>
      </c>
      <c r="AN450" s="9">
        <v>0.26</v>
      </c>
      <c r="AO450" s="9">
        <v>1.33</v>
      </c>
      <c r="AP450" s="9">
        <v>3.74</v>
      </c>
      <c r="AQ450" s="9">
        <v>5.49</v>
      </c>
      <c r="AR450" s="9">
        <v>15.61</v>
      </c>
      <c r="AS450" s="9">
        <v>15.53</v>
      </c>
      <c r="AT450" s="10" t="s">
        <v>80</v>
      </c>
      <c r="AU450" s="9">
        <v>65.78</v>
      </c>
      <c r="AV450" s="9">
        <v>1013.83</v>
      </c>
      <c r="AW450" s="9">
        <v>739.15</v>
      </c>
      <c r="AX450" s="9">
        <v>1276.32</v>
      </c>
      <c r="AY450" s="9">
        <v>1229.49</v>
      </c>
      <c r="AZ450" s="9">
        <v>1806.12</v>
      </c>
      <c r="BA450" s="9">
        <v>9864.1</v>
      </c>
      <c r="BB450" s="9">
        <v>1809.72</v>
      </c>
      <c r="BC450" s="9">
        <v>1597.21</v>
      </c>
      <c r="BD450" s="11">
        <v>19335.939999999999</v>
      </c>
    </row>
    <row r="451" spans="1:56" s="1" customFormat="1" ht="20.149999999999999" customHeight="1">
      <c r="A451" s="84"/>
      <c r="B451" s="25" t="s">
        <v>235</v>
      </c>
      <c r="C451" s="12">
        <v>8112.2353000000003</v>
      </c>
      <c r="D451" s="12">
        <v>4511.7803999999996</v>
      </c>
      <c r="E451" s="12">
        <v>11699.8133</v>
      </c>
      <c r="F451" s="12">
        <v>13615.1083</v>
      </c>
      <c r="G451" s="12">
        <v>23943.944</v>
      </c>
      <c r="H451" s="12">
        <v>8900.5033999999996</v>
      </c>
      <c r="I451" s="12">
        <v>19539.885399999999</v>
      </c>
      <c r="J451" s="12">
        <v>852.57809999999995</v>
      </c>
      <c r="K451" s="12">
        <v>91175.848199999993</v>
      </c>
      <c r="L451" s="12">
        <v>2445</v>
      </c>
      <c r="M451" s="12">
        <v>130</v>
      </c>
      <c r="N451" s="12">
        <v>2334.6091000000001</v>
      </c>
      <c r="O451" s="12">
        <v>3154.7559999999999</v>
      </c>
      <c r="P451" s="12">
        <v>1526.7748999999999</v>
      </c>
      <c r="Q451" s="12">
        <v>5852.1845000000003</v>
      </c>
      <c r="R451" s="12">
        <v>2021.2768000000001</v>
      </c>
      <c r="S451" s="12">
        <v>8755.7999999999993</v>
      </c>
      <c r="T451" s="12">
        <v>26220.401300000001</v>
      </c>
      <c r="U451" s="12">
        <v>163.8647</v>
      </c>
      <c r="V451" s="12">
        <v>755.83010000000002</v>
      </c>
      <c r="W451" s="12">
        <v>4591.8104999999996</v>
      </c>
      <c r="X451" s="12">
        <v>2135.3112000000001</v>
      </c>
      <c r="Y451" s="12">
        <v>1195.7122999999999</v>
      </c>
      <c r="Z451" s="12">
        <v>6336.3744999999999</v>
      </c>
      <c r="AA451" s="12">
        <v>4447.8239999999996</v>
      </c>
      <c r="AB451" s="12">
        <v>23601.765599999999</v>
      </c>
      <c r="AC451" s="12">
        <v>43228.492899999997</v>
      </c>
      <c r="AD451" s="12">
        <v>1687.6334999999999</v>
      </c>
      <c r="AE451" s="12">
        <v>122.2448</v>
      </c>
      <c r="AF451" s="12">
        <v>1097.3112000000001</v>
      </c>
      <c r="AG451" s="12">
        <v>783.67880000000002</v>
      </c>
      <c r="AH451" s="12">
        <v>444.54730000000001</v>
      </c>
      <c r="AI451" s="12">
        <v>379.9502</v>
      </c>
      <c r="AJ451" s="12">
        <v>265.65539999999999</v>
      </c>
      <c r="AK451" s="12">
        <v>103.6285</v>
      </c>
      <c r="AL451" s="12">
        <v>4884.6496999999999</v>
      </c>
      <c r="AM451" s="12">
        <v>17.9055</v>
      </c>
      <c r="AN451" s="12">
        <v>35.8855</v>
      </c>
      <c r="AO451" s="12">
        <v>834.61350000000004</v>
      </c>
      <c r="AP451" s="12">
        <v>2216.7788</v>
      </c>
      <c r="AQ451" s="12">
        <v>2878.0173</v>
      </c>
      <c r="AR451" s="12">
        <v>3468.1642999999999</v>
      </c>
      <c r="AS451" s="12">
        <v>1106.1541999999999</v>
      </c>
      <c r="AT451" s="12">
        <v>2634.0752000000002</v>
      </c>
      <c r="AU451" s="12">
        <v>13191.594300000001</v>
      </c>
      <c r="AV451" s="12">
        <v>2641.1799000000001</v>
      </c>
      <c r="AW451" s="12">
        <v>1623.7554</v>
      </c>
      <c r="AX451" s="12">
        <v>8684.1427000000003</v>
      </c>
      <c r="AY451" s="12">
        <v>8111.4305000000004</v>
      </c>
      <c r="AZ451" s="12">
        <v>9825.4205000000002</v>
      </c>
      <c r="BA451" s="12">
        <v>26200.3613</v>
      </c>
      <c r="BB451" s="12">
        <v>9212.5563000000002</v>
      </c>
      <c r="BC451" s="12">
        <v>9250.9694999999992</v>
      </c>
      <c r="BD451" s="14">
        <v>75549.816099999996</v>
      </c>
    </row>
    <row r="452" spans="1:56" s="1" customFormat="1" ht="14.5" customHeight="1">
      <c r="A452" s="84"/>
      <c r="B452" s="15" t="s">
        <v>123</v>
      </c>
      <c r="C452" s="16">
        <v>128548.3545</v>
      </c>
      <c r="D452" s="16">
        <v>53377.400099999999</v>
      </c>
      <c r="E452" s="16">
        <v>159399.80470000001</v>
      </c>
      <c r="F452" s="16">
        <v>150516.21679999999</v>
      </c>
      <c r="G452" s="16">
        <v>227067.60649999999</v>
      </c>
      <c r="H452" s="16">
        <v>500510.37920000002</v>
      </c>
      <c r="I452" s="16">
        <v>195891.7352</v>
      </c>
      <c r="J452" s="16">
        <v>418891.12339999998</v>
      </c>
      <c r="K452" s="16">
        <v>1834202.6203999999</v>
      </c>
      <c r="L452" s="16">
        <v>32833.003700000001</v>
      </c>
      <c r="M452" s="16">
        <v>8601.3019000000004</v>
      </c>
      <c r="N452" s="16">
        <v>29446.529200000001</v>
      </c>
      <c r="O452" s="16">
        <v>35481.705099999999</v>
      </c>
      <c r="P452" s="16">
        <v>62326.5219</v>
      </c>
      <c r="Q452" s="16">
        <v>92213.075700000001</v>
      </c>
      <c r="R452" s="16">
        <v>36188.556799999998</v>
      </c>
      <c r="S452" s="16">
        <v>88475.812999999995</v>
      </c>
      <c r="T452" s="16">
        <v>385566.5073</v>
      </c>
      <c r="U452" s="16">
        <v>122419.7668</v>
      </c>
      <c r="V452" s="16">
        <v>23215.5897</v>
      </c>
      <c r="W452" s="16">
        <v>62511.655599999998</v>
      </c>
      <c r="X452" s="16">
        <v>39965.199500000002</v>
      </c>
      <c r="Y452" s="16">
        <v>65897.651299999998</v>
      </c>
      <c r="Z452" s="16">
        <v>107474.7764</v>
      </c>
      <c r="AA452" s="16">
        <v>61403.351199999997</v>
      </c>
      <c r="AB452" s="16">
        <v>214298.58609999999</v>
      </c>
      <c r="AC452" s="16">
        <v>697186.57660000003</v>
      </c>
      <c r="AD452" s="16">
        <v>43198.184500000003</v>
      </c>
      <c r="AE452" s="16">
        <v>13287.130300000001</v>
      </c>
      <c r="AF452" s="16">
        <v>31919.966799999998</v>
      </c>
      <c r="AG452" s="16">
        <v>23922.543300000001</v>
      </c>
      <c r="AH452" s="16">
        <v>24717.068200000002</v>
      </c>
      <c r="AI452" s="16">
        <v>81203.385200000004</v>
      </c>
      <c r="AJ452" s="16">
        <v>30079.785400000001</v>
      </c>
      <c r="AK452" s="16">
        <v>53689.738499999999</v>
      </c>
      <c r="AL452" s="16">
        <v>302017.80219999998</v>
      </c>
      <c r="AM452" s="16">
        <v>12877.7767</v>
      </c>
      <c r="AN452" s="16">
        <v>6473.5362999999998</v>
      </c>
      <c r="AO452" s="16">
        <v>34260.428200000002</v>
      </c>
      <c r="AP452" s="16">
        <v>29741.770700000001</v>
      </c>
      <c r="AQ452" s="16">
        <v>58224.391600000003</v>
      </c>
      <c r="AR452" s="16">
        <v>131068.3198</v>
      </c>
      <c r="AS452" s="16">
        <v>34325.165200000003</v>
      </c>
      <c r="AT452" s="16">
        <v>32830.018400000001</v>
      </c>
      <c r="AU452" s="16">
        <v>339801.4069</v>
      </c>
      <c r="AV452" s="16">
        <v>70579.051300000006</v>
      </c>
      <c r="AW452" s="16">
        <v>34764.040800000002</v>
      </c>
      <c r="AX452" s="16">
        <v>123905.20020000001</v>
      </c>
      <c r="AY452" s="16">
        <v>105213.6032</v>
      </c>
      <c r="AZ452" s="16">
        <v>166994.27970000001</v>
      </c>
      <c r="BA452" s="16">
        <v>615887.31039999996</v>
      </c>
      <c r="BB452" s="16">
        <v>175584.21679999999</v>
      </c>
      <c r="BC452" s="16">
        <v>291242.18</v>
      </c>
      <c r="BD452" s="17">
        <v>1584169.8824</v>
      </c>
    </row>
    <row r="453" spans="1:56" s="1" customFormat="1" ht="20.149999999999999" customHeight="1">
      <c r="A453" s="84"/>
      <c r="B453" s="25" t="s">
        <v>236</v>
      </c>
      <c r="C453" s="12">
        <v>54.42</v>
      </c>
      <c r="D453" s="12">
        <v>33.57</v>
      </c>
      <c r="E453" s="12">
        <v>30.04</v>
      </c>
      <c r="F453" s="12">
        <v>3.41</v>
      </c>
      <c r="G453" s="12">
        <v>3.75</v>
      </c>
      <c r="H453" s="12">
        <v>3.96</v>
      </c>
      <c r="I453" s="12">
        <v>0.01</v>
      </c>
      <c r="J453" s="13" t="s">
        <v>80</v>
      </c>
      <c r="K453" s="12">
        <v>129.16</v>
      </c>
      <c r="L453" s="13" t="s">
        <v>80</v>
      </c>
      <c r="M453" s="13" t="s">
        <v>80</v>
      </c>
      <c r="N453" s="13" t="s">
        <v>80</v>
      </c>
      <c r="O453" s="13" t="s">
        <v>80</v>
      </c>
      <c r="P453" s="13" t="s">
        <v>80</v>
      </c>
      <c r="Q453" s="13" t="s">
        <v>80</v>
      </c>
      <c r="R453" s="13" t="s">
        <v>80</v>
      </c>
      <c r="S453" s="13" t="s">
        <v>80</v>
      </c>
      <c r="T453" s="12">
        <v>0</v>
      </c>
      <c r="U453" s="13" t="s">
        <v>80</v>
      </c>
      <c r="V453" s="12">
        <v>8.9600000000000009</v>
      </c>
      <c r="W453" s="12">
        <v>7.49</v>
      </c>
      <c r="X453" s="12">
        <v>4.8099999999999996</v>
      </c>
      <c r="Y453" s="12">
        <v>11.4</v>
      </c>
      <c r="Z453" s="13" t="s">
        <v>80</v>
      </c>
      <c r="AA453" s="13" t="s">
        <v>80</v>
      </c>
      <c r="AB453" s="13" t="s">
        <v>80</v>
      </c>
      <c r="AC453" s="12">
        <v>32.659999999999997</v>
      </c>
      <c r="AD453" s="12">
        <v>41.43</v>
      </c>
      <c r="AE453" s="12">
        <v>28.94</v>
      </c>
      <c r="AF453" s="12">
        <v>26.22</v>
      </c>
      <c r="AG453" s="12">
        <v>15.55</v>
      </c>
      <c r="AH453" s="13" t="s">
        <v>80</v>
      </c>
      <c r="AI453" s="13" t="s">
        <v>80</v>
      </c>
      <c r="AJ453" s="13" t="s">
        <v>80</v>
      </c>
      <c r="AK453" s="13" t="s">
        <v>80</v>
      </c>
      <c r="AL453" s="12">
        <v>112.14</v>
      </c>
      <c r="AM453" s="12">
        <v>53.96</v>
      </c>
      <c r="AN453" s="12">
        <v>32.380000000000003</v>
      </c>
      <c r="AO453" s="12">
        <v>21.58</v>
      </c>
      <c r="AP453" s="13" t="s">
        <v>80</v>
      </c>
      <c r="AQ453" s="12">
        <v>0.18</v>
      </c>
      <c r="AR453" s="13" t="s">
        <v>80</v>
      </c>
      <c r="AS453" s="13" t="s">
        <v>80</v>
      </c>
      <c r="AT453" s="13" t="s">
        <v>80</v>
      </c>
      <c r="AU453" s="12">
        <v>108.1</v>
      </c>
      <c r="AV453" s="12">
        <v>7.74</v>
      </c>
      <c r="AW453" s="12">
        <v>7.2</v>
      </c>
      <c r="AX453" s="12">
        <v>27.89</v>
      </c>
      <c r="AY453" s="12">
        <v>16</v>
      </c>
      <c r="AZ453" s="12">
        <v>2.1</v>
      </c>
      <c r="BA453" s="12">
        <v>1.63</v>
      </c>
      <c r="BB453" s="12">
        <v>1.19</v>
      </c>
      <c r="BC453" s="12">
        <v>3.32</v>
      </c>
      <c r="BD453" s="14">
        <v>67.069999999999993</v>
      </c>
    </row>
    <row r="454" spans="1:56" s="1" customFormat="1" ht="20.149999999999999" customHeight="1">
      <c r="A454" s="84"/>
      <c r="B454" s="25" t="s">
        <v>237</v>
      </c>
      <c r="C454" s="9">
        <v>171.88929999999999</v>
      </c>
      <c r="D454" s="9">
        <v>110.58</v>
      </c>
      <c r="E454" s="9">
        <v>64.6511</v>
      </c>
      <c r="F454" s="9">
        <v>92.230500000000006</v>
      </c>
      <c r="G454" s="9">
        <v>112.9636</v>
      </c>
      <c r="H454" s="9">
        <v>1404.0407</v>
      </c>
      <c r="I454" s="9">
        <v>8.0576000000000008</v>
      </c>
      <c r="J454" s="9">
        <v>4.8599999999999997E-2</v>
      </c>
      <c r="K454" s="9">
        <v>1964.4613999999999</v>
      </c>
      <c r="L454" s="9">
        <v>118.75</v>
      </c>
      <c r="M454" s="9">
        <v>31.25</v>
      </c>
      <c r="N454" s="9">
        <v>81.25</v>
      </c>
      <c r="O454" s="10" t="s">
        <v>80</v>
      </c>
      <c r="P454" s="10" t="s">
        <v>80</v>
      </c>
      <c r="Q454" s="10" t="s">
        <v>80</v>
      </c>
      <c r="R454" s="10" t="s">
        <v>80</v>
      </c>
      <c r="S454" s="10" t="s">
        <v>80</v>
      </c>
      <c r="T454" s="9">
        <v>231.25</v>
      </c>
      <c r="U454" s="10" t="s">
        <v>80</v>
      </c>
      <c r="V454" s="10" t="s">
        <v>80</v>
      </c>
      <c r="W454" s="9">
        <v>70.552400000000006</v>
      </c>
      <c r="X454" s="9">
        <v>82.442300000000003</v>
      </c>
      <c r="Y454" s="10" t="s">
        <v>80</v>
      </c>
      <c r="Z454" s="9">
        <v>49.177500000000002</v>
      </c>
      <c r="AA454" s="9">
        <v>82.876000000000005</v>
      </c>
      <c r="AB454" s="9">
        <v>48.998800000000003</v>
      </c>
      <c r="AC454" s="9">
        <v>334.04700000000003</v>
      </c>
      <c r="AD454" s="9">
        <v>187.4288</v>
      </c>
      <c r="AE454" s="9">
        <v>44.940300000000001</v>
      </c>
      <c r="AF454" s="9">
        <v>29.192900000000002</v>
      </c>
      <c r="AG454" s="9">
        <v>55.192500000000003</v>
      </c>
      <c r="AH454" s="10" t="s">
        <v>80</v>
      </c>
      <c r="AI454" s="10" t="s">
        <v>80</v>
      </c>
      <c r="AJ454" s="10" t="s">
        <v>80</v>
      </c>
      <c r="AK454" s="10" t="s">
        <v>80</v>
      </c>
      <c r="AL454" s="9">
        <v>316.75450000000001</v>
      </c>
      <c r="AM454" s="9">
        <v>107.9773</v>
      </c>
      <c r="AN454" s="9">
        <v>32.695799999999998</v>
      </c>
      <c r="AO454" s="9">
        <v>90.294700000000006</v>
      </c>
      <c r="AP454" s="9">
        <v>18.8429</v>
      </c>
      <c r="AQ454" s="9">
        <v>37.038400000000003</v>
      </c>
      <c r="AR454" s="9">
        <v>996.33280000000002</v>
      </c>
      <c r="AS454" s="9">
        <v>2.0278999999999998</v>
      </c>
      <c r="AT454" s="9">
        <v>0.37290000000000001</v>
      </c>
      <c r="AU454" s="9">
        <v>1285.5826999999999</v>
      </c>
      <c r="AV454" s="9">
        <v>334.71429999999998</v>
      </c>
      <c r="AW454" s="9">
        <v>158.49029999999999</v>
      </c>
      <c r="AX454" s="9">
        <v>661.38419999999996</v>
      </c>
      <c r="AY454" s="9">
        <v>100.3138</v>
      </c>
      <c r="AZ454" s="9">
        <v>40.646000000000001</v>
      </c>
      <c r="BA454" s="9">
        <v>229.20779999999999</v>
      </c>
      <c r="BB454" s="9">
        <v>168.91800000000001</v>
      </c>
      <c r="BC454" s="9">
        <v>62.119700000000002</v>
      </c>
      <c r="BD454" s="11">
        <v>1755.7941000000001</v>
      </c>
    </row>
    <row r="455" spans="1:56" s="1" customFormat="1" ht="20.149999999999999" customHeight="1">
      <c r="A455" s="84"/>
      <c r="B455" s="25" t="s">
        <v>238</v>
      </c>
      <c r="C455" s="12">
        <v>62.7</v>
      </c>
      <c r="D455" s="12">
        <v>97.4</v>
      </c>
      <c r="E455" s="12">
        <v>213.51079999999999</v>
      </c>
      <c r="F455" s="12">
        <v>373.92689999999999</v>
      </c>
      <c r="G455" s="12">
        <v>282.58870000000002</v>
      </c>
      <c r="H455" s="13" t="s">
        <v>80</v>
      </c>
      <c r="I455" s="13" t="s">
        <v>80</v>
      </c>
      <c r="J455" s="13" t="s">
        <v>80</v>
      </c>
      <c r="K455" s="12">
        <v>1030.1264000000001</v>
      </c>
      <c r="L455" s="12">
        <v>68.649000000000001</v>
      </c>
      <c r="M455" s="13" t="s">
        <v>80</v>
      </c>
      <c r="N455" s="12">
        <v>59</v>
      </c>
      <c r="O455" s="12">
        <v>350.73829999999998</v>
      </c>
      <c r="P455" s="13" t="s">
        <v>80</v>
      </c>
      <c r="Q455" s="13" t="s">
        <v>80</v>
      </c>
      <c r="R455" s="13" t="s">
        <v>80</v>
      </c>
      <c r="S455" s="12">
        <v>125</v>
      </c>
      <c r="T455" s="12">
        <v>603.38729999999998</v>
      </c>
      <c r="U455" s="12">
        <v>147.74940000000001</v>
      </c>
      <c r="V455" s="12">
        <v>114.9042</v>
      </c>
      <c r="W455" s="12">
        <v>158.23779999999999</v>
      </c>
      <c r="X455" s="12">
        <v>83.501199999999997</v>
      </c>
      <c r="Y455" s="12">
        <v>47.763800000000003</v>
      </c>
      <c r="Z455" s="12">
        <v>28.205500000000001</v>
      </c>
      <c r="AA455" s="12">
        <v>0.14910000000000001</v>
      </c>
      <c r="AB455" s="12">
        <v>36.174599999999998</v>
      </c>
      <c r="AC455" s="12">
        <v>616.68560000000002</v>
      </c>
      <c r="AD455" s="12">
        <v>187.2176</v>
      </c>
      <c r="AE455" s="12">
        <v>18.0059</v>
      </c>
      <c r="AF455" s="12">
        <v>38.340600000000002</v>
      </c>
      <c r="AG455" s="13" t="s">
        <v>80</v>
      </c>
      <c r="AH455" s="13" t="s">
        <v>80</v>
      </c>
      <c r="AI455" s="13" t="s">
        <v>80</v>
      </c>
      <c r="AJ455" s="13" t="s">
        <v>80</v>
      </c>
      <c r="AK455" s="13" t="s">
        <v>80</v>
      </c>
      <c r="AL455" s="12">
        <v>243.5641</v>
      </c>
      <c r="AM455" s="12">
        <v>30.1189</v>
      </c>
      <c r="AN455" s="12">
        <v>19.7775</v>
      </c>
      <c r="AO455" s="12">
        <v>158.16999999999999</v>
      </c>
      <c r="AP455" s="13" t="s">
        <v>80</v>
      </c>
      <c r="AQ455" s="13" t="s">
        <v>80</v>
      </c>
      <c r="AR455" s="12">
        <v>6.5799999999999997E-2</v>
      </c>
      <c r="AS455" s="13" t="s">
        <v>80</v>
      </c>
      <c r="AT455" s="12">
        <v>125</v>
      </c>
      <c r="AU455" s="12">
        <v>333.13220000000001</v>
      </c>
      <c r="AV455" s="12">
        <v>924.52260000000001</v>
      </c>
      <c r="AW455" s="12">
        <v>924.52260000000001</v>
      </c>
      <c r="AX455" s="12">
        <v>268.13729999999998</v>
      </c>
      <c r="AY455" s="12">
        <v>73.215199999999996</v>
      </c>
      <c r="AZ455" s="12">
        <v>41.707299999999996</v>
      </c>
      <c r="BA455" s="12">
        <v>81.520700000000005</v>
      </c>
      <c r="BB455" s="12">
        <v>15.184900000000001</v>
      </c>
      <c r="BC455" s="13" t="s">
        <v>80</v>
      </c>
      <c r="BD455" s="14">
        <v>2328.8105999999998</v>
      </c>
    </row>
    <row r="456" spans="1:56" s="1" customFormat="1" ht="20.149999999999999" customHeight="1">
      <c r="A456" s="84"/>
      <c r="B456" s="25" t="s">
        <v>239</v>
      </c>
      <c r="C456" s="9">
        <v>650.27660000000003</v>
      </c>
      <c r="D456" s="9">
        <v>410.85550000000001</v>
      </c>
      <c r="E456" s="9">
        <v>355.48259999999999</v>
      </c>
      <c r="F456" s="9">
        <v>176.50309999999999</v>
      </c>
      <c r="G456" s="9">
        <v>498.23910000000001</v>
      </c>
      <c r="H456" s="9">
        <v>138.6961</v>
      </c>
      <c r="I456" s="10" t="s">
        <v>80</v>
      </c>
      <c r="J456" s="9">
        <v>0.15959999999999999</v>
      </c>
      <c r="K456" s="9">
        <v>2230.2150999999999</v>
      </c>
      <c r="L456" s="9">
        <v>516.56790000000001</v>
      </c>
      <c r="M456" s="9">
        <v>381.71899999999999</v>
      </c>
      <c r="N456" s="9">
        <v>560.95429999999999</v>
      </c>
      <c r="O456" s="9">
        <v>76.718999999999994</v>
      </c>
      <c r="P456" s="10" t="s">
        <v>80</v>
      </c>
      <c r="Q456" s="10" t="s">
        <v>80</v>
      </c>
      <c r="R456" s="10" t="s">
        <v>80</v>
      </c>
      <c r="S456" s="10" t="s">
        <v>80</v>
      </c>
      <c r="T456" s="9">
        <v>1535.9602</v>
      </c>
      <c r="U456" s="9">
        <v>1305.6365000000001</v>
      </c>
      <c r="V456" s="9">
        <v>52.233499999999999</v>
      </c>
      <c r="W456" s="9">
        <v>315.7919</v>
      </c>
      <c r="X456" s="9">
        <v>58.439799999999998</v>
      </c>
      <c r="Y456" s="9">
        <v>119.0172</v>
      </c>
      <c r="Z456" s="9">
        <v>27.712800000000001</v>
      </c>
      <c r="AA456" s="10" t="s">
        <v>80</v>
      </c>
      <c r="AB456" s="9">
        <v>3.5799999999999998E-2</v>
      </c>
      <c r="AC456" s="9">
        <v>1878.8680999999999</v>
      </c>
      <c r="AD456" s="9">
        <v>116.2782</v>
      </c>
      <c r="AE456" s="9">
        <v>171.22739999999999</v>
      </c>
      <c r="AF456" s="9">
        <v>441.12150000000003</v>
      </c>
      <c r="AG456" s="9">
        <v>264.66980000000001</v>
      </c>
      <c r="AH456" s="9">
        <v>10.3218</v>
      </c>
      <c r="AI456" s="9">
        <v>33.915999999999997</v>
      </c>
      <c r="AJ456" s="9">
        <v>33.915999999999997</v>
      </c>
      <c r="AK456" s="9">
        <v>20.259899999999998</v>
      </c>
      <c r="AL456" s="9">
        <v>1091.7106000000001</v>
      </c>
      <c r="AM456" s="9">
        <v>570.52049999999997</v>
      </c>
      <c r="AN456" s="9">
        <v>382.4</v>
      </c>
      <c r="AO456" s="9">
        <v>540.05330000000004</v>
      </c>
      <c r="AP456" s="9">
        <v>6.7195999999999998</v>
      </c>
      <c r="AQ456" s="10" t="s">
        <v>80</v>
      </c>
      <c r="AR456" s="9">
        <v>59.188499999999998</v>
      </c>
      <c r="AS456" s="10" t="s">
        <v>80</v>
      </c>
      <c r="AT456" s="9">
        <v>6.59E-2</v>
      </c>
      <c r="AU456" s="9">
        <v>1558.9477999999999</v>
      </c>
      <c r="AV456" s="9">
        <v>432.16719999999998</v>
      </c>
      <c r="AW456" s="9">
        <v>316.19749999999999</v>
      </c>
      <c r="AX456" s="9">
        <v>997.73040000000003</v>
      </c>
      <c r="AY456" s="9">
        <v>288.6859</v>
      </c>
      <c r="AZ456" s="9">
        <v>39.919699999999999</v>
      </c>
      <c r="BA456" s="9">
        <v>183.67019999999999</v>
      </c>
      <c r="BB456" s="10" t="s">
        <v>80</v>
      </c>
      <c r="BC456" s="10" t="s">
        <v>80</v>
      </c>
      <c r="BD456" s="11">
        <v>2258.3708999999999</v>
      </c>
    </row>
    <row r="457" spans="1:56" s="1" customFormat="1" ht="20.149999999999999" customHeight="1">
      <c r="A457" s="84"/>
      <c r="B457" s="25" t="s">
        <v>240</v>
      </c>
      <c r="C457" s="12">
        <v>2348</v>
      </c>
      <c r="D457" s="12">
        <v>432</v>
      </c>
      <c r="E457" s="12">
        <v>2022</v>
      </c>
      <c r="F457" s="12">
        <v>11</v>
      </c>
      <c r="G457" s="12">
        <v>34</v>
      </c>
      <c r="H457" s="12">
        <v>4725</v>
      </c>
      <c r="I457" s="12">
        <v>14</v>
      </c>
      <c r="J457" s="12">
        <v>1</v>
      </c>
      <c r="K457" s="12">
        <v>9587</v>
      </c>
      <c r="L457" s="12">
        <v>7945</v>
      </c>
      <c r="M457" s="13" t="s">
        <v>80</v>
      </c>
      <c r="N457" s="13" t="s">
        <v>80</v>
      </c>
      <c r="O457" s="12">
        <v>15</v>
      </c>
      <c r="P457" s="13" t="s">
        <v>80</v>
      </c>
      <c r="Q457" s="12">
        <v>1250</v>
      </c>
      <c r="R457" s="13" t="s">
        <v>80</v>
      </c>
      <c r="S457" s="13" t="s">
        <v>80</v>
      </c>
      <c r="T457" s="12">
        <v>9210</v>
      </c>
      <c r="U457" s="12">
        <v>10443</v>
      </c>
      <c r="V457" s="12">
        <v>685</v>
      </c>
      <c r="W457" s="12">
        <v>707</v>
      </c>
      <c r="X457" s="12">
        <v>788</v>
      </c>
      <c r="Y457" s="12">
        <v>145</v>
      </c>
      <c r="Z457" s="12">
        <v>1093</v>
      </c>
      <c r="AA457" s="12">
        <v>4</v>
      </c>
      <c r="AB457" s="12">
        <v>22</v>
      </c>
      <c r="AC457" s="12">
        <v>13887</v>
      </c>
      <c r="AD457" s="12">
        <v>434</v>
      </c>
      <c r="AE457" s="12">
        <v>292</v>
      </c>
      <c r="AF457" s="12">
        <v>712</v>
      </c>
      <c r="AG457" s="12">
        <v>1094</v>
      </c>
      <c r="AH457" s="13" t="s">
        <v>80</v>
      </c>
      <c r="AI457" s="13" t="s">
        <v>80</v>
      </c>
      <c r="AJ457" s="13" t="s">
        <v>80</v>
      </c>
      <c r="AK457" s="13" t="s">
        <v>80</v>
      </c>
      <c r="AL457" s="12">
        <v>2532</v>
      </c>
      <c r="AM457" s="12">
        <v>116</v>
      </c>
      <c r="AN457" s="13" t="s">
        <v>80</v>
      </c>
      <c r="AO457" s="13" t="s">
        <v>80</v>
      </c>
      <c r="AP457" s="13" t="s">
        <v>80</v>
      </c>
      <c r="AQ457" s="13" t="s">
        <v>80</v>
      </c>
      <c r="AR457" s="12">
        <v>2098</v>
      </c>
      <c r="AS457" s="13" t="s">
        <v>80</v>
      </c>
      <c r="AT457" s="13" t="s">
        <v>80</v>
      </c>
      <c r="AU457" s="12">
        <v>2214</v>
      </c>
      <c r="AV457" s="12">
        <v>2948</v>
      </c>
      <c r="AW457" s="12">
        <v>1053</v>
      </c>
      <c r="AX457" s="12">
        <v>1575</v>
      </c>
      <c r="AY457" s="12">
        <v>1514</v>
      </c>
      <c r="AZ457" s="12">
        <v>925</v>
      </c>
      <c r="BA457" s="12">
        <v>1239</v>
      </c>
      <c r="BB457" s="12">
        <v>10</v>
      </c>
      <c r="BC457" s="13" t="s">
        <v>80</v>
      </c>
      <c r="BD457" s="14">
        <v>9264</v>
      </c>
    </row>
    <row r="458" spans="1:56" s="1" customFormat="1" ht="20.149999999999999" customHeight="1">
      <c r="A458" s="84"/>
      <c r="B458" s="25" t="s">
        <v>241</v>
      </c>
      <c r="C458" s="9">
        <v>52.01</v>
      </c>
      <c r="D458" s="9">
        <v>140.66</v>
      </c>
      <c r="E458" s="9">
        <v>115.13</v>
      </c>
      <c r="F458" s="9">
        <v>121.41</v>
      </c>
      <c r="G458" s="9">
        <v>245.99</v>
      </c>
      <c r="H458" s="9">
        <v>322.76</v>
      </c>
      <c r="I458" s="9">
        <v>46.59</v>
      </c>
      <c r="J458" s="9">
        <v>0.01</v>
      </c>
      <c r="K458" s="9">
        <v>1044.56</v>
      </c>
      <c r="L458" s="9">
        <v>56.25</v>
      </c>
      <c r="M458" s="10" t="s">
        <v>80</v>
      </c>
      <c r="N458" s="10" t="s">
        <v>80</v>
      </c>
      <c r="O458" s="10" t="s">
        <v>80</v>
      </c>
      <c r="P458" s="10" t="s">
        <v>80</v>
      </c>
      <c r="Q458" s="10" t="s">
        <v>80</v>
      </c>
      <c r="R458" s="10" t="s">
        <v>80</v>
      </c>
      <c r="S458" s="10" t="s">
        <v>80</v>
      </c>
      <c r="T458" s="9">
        <v>56.25</v>
      </c>
      <c r="U458" s="9">
        <v>48.37</v>
      </c>
      <c r="V458" s="9">
        <v>57.23</v>
      </c>
      <c r="W458" s="9">
        <v>23.2</v>
      </c>
      <c r="X458" s="9">
        <v>73.25</v>
      </c>
      <c r="Y458" s="9">
        <v>50.1</v>
      </c>
      <c r="Z458" s="9">
        <v>65.3</v>
      </c>
      <c r="AA458" s="9">
        <v>10.67</v>
      </c>
      <c r="AB458" s="9">
        <v>0.73</v>
      </c>
      <c r="AC458" s="9">
        <v>328.85</v>
      </c>
      <c r="AD458" s="9">
        <v>172.07</v>
      </c>
      <c r="AE458" s="9">
        <v>1.66</v>
      </c>
      <c r="AF458" s="9">
        <v>25.65</v>
      </c>
      <c r="AG458" s="9">
        <v>125.64</v>
      </c>
      <c r="AH458" s="10" t="s">
        <v>80</v>
      </c>
      <c r="AI458" s="9">
        <v>67</v>
      </c>
      <c r="AJ458" s="10" t="s">
        <v>80</v>
      </c>
      <c r="AK458" s="9">
        <v>9.0500000000000007</v>
      </c>
      <c r="AL458" s="9">
        <v>401.07</v>
      </c>
      <c r="AM458" s="9">
        <v>65.25</v>
      </c>
      <c r="AN458" s="9">
        <v>2.76</v>
      </c>
      <c r="AO458" s="9">
        <v>11.51</v>
      </c>
      <c r="AP458" s="9">
        <v>24.55</v>
      </c>
      <c r="AQ458" s="9">
        <v>34.090000000000003</v>
      </c>
      <c r="AR458" s="9">
        <v>44.82</v>
      </c>
      <c r="AS458" s="9">
        <v>44.16</v>
      </c>
      <c r="AT458" s="10" t="s">
        <v>80</v>
      </c>
      <c r="AU458" s="9">
        <v>227.14</v>
      </c>
      <c r="AV458" s="9">
        <v>75.3</v>
      </c>
      <c r="AW458" s="9">
        <v>7.88</v>
      </c>
      <c r="AX458" s="9">
        <v>125.07</v>
      </c>
      <c r="AY458" s="9">
        <v>246.06</v>
      </c>
      <c r="AZ458" s="9">
        <v>67.34</v>
      </c>
      <c r="BA458" s="9">
        <v>314.26</v>
      </c>
      <c r="BB458" s="9">
        <v>41.6</v>
      </c>
      <c r="BC458" s="9">
        <v>74.989999999999995</v>
      </c>
      <c r="BD458" s="11">
        <v>952.5</v>
      </c>
    </row>
    <row r="459" spans="1:56" s="1" customFormat="1" ht="20.149999999999999" customHeight="1">
      <c r="A459" s="84"/>
      <c r="B459" s="25" t="s">
        <v>242</v>
      </c>
      <c r="C459" s="12">
        <v>16.18</v>
      </c>
      <c r="D459" s="12">
        <v>8.1300000000000008</v>
      </c>
      <c r="E459" s="12">
        <v>13.3</v>
      </c>
      <c r="F459" s="12">
        <v>8.81</v>
      </c>
      <c r="G459" s="12">
        <v>15.72</v>
      </c>
      <c r="H459" s="12">
        <v>74.459999999999994</v>
      </c>
      <c r="I459" s="12">
        <v>18.05</v>
      </c>
      <c r="J459" s="13" t="s">
        <v>80</v>
      </c>
      <c r="K459" s="12">
        <v>154.65</v>
      </c>
      <c r="L459" s="13" t="s">
        <v>80</v>
      </c>
      <c r="M459" s="13" t="s">
        <v>80</v>
      </c>
      <c r="N459" s="13" t="s">
        <v>80</v>
      </c>
      <c r="O459" s="13" t="s">
        <v>80</v>
      </c>
      <c r="P459" s="13" t="s">
        <v>80</v>
      </c>
      <c r="Q459" s="13" t="s">
        <v>80</v>
      </c>
      <c r="R459" s="13" t="s">
        <v>80</v>
      </c>
      <c r="S459" s="13" t="s">
        <v>80</v>
      </c>
      <c r="T459" s="12">
        <v>0</v>
      </c>
      <c r="U459" s="13" t="s">
        <v>80</v>
      </c>
      <c r="V459" s="12">
        <v>4.82</v>
      </c>
      <c r="W459" s="12">
        <v>14.41</v>
      </c>
      <c r="X459" s="13" t="s">
        <v>80</v>
      </c>
      <c r="Y459" s="13" t="s">
        <v>80</v>
      </c>
      <c r="Z459" s="12">
        <v>16.489999999999998</v>
      </c>
      <c r="AA459" s="12">
        <v>14.96</v>
      </c>
      <c r="AB459" s="12">
        <v>5.13</v>
      </c>
      <c r="AC459" s="12">
        <v>55.81</v>
      </c>
      <c r="AD459" s="12">
        <v>24.16</v>
      </c>
      <c r="AE459" s="12">
        <v>12.52</v>
      </c>
      <c r="AF459" s="13" t="s">
        <v>80</v>
      </c>
      <c r="AG459" s="13" t="s">
        <v>80</v>
      </c>
      <c r="AH459" s="13" t="s">
        <v>80</v>
      </c>
      <c r="AI459" s="13" t="s">
        <v>80</v>
      </c>
      <c r="AJ459" s="13" t="s">
        <v>80</v>
      </c>
      <c r="AK459" s="12">
        <v>1.63</v>
      </c>
      <c r="AL459" s="12">
        <v>38.31</v>
      </c>
      <c r="AM459" s="13" t="s">
        <v>80</v>
      </c>
      <c r="AN459" s="13" t="s">
        <v>80</v>
      </c>
      <c r="AO459" s="13" t="s">
        <v>80</v>
      </c>
      <c r="AP459" s="13" t="s">
        <v>80</v>
      </c>
      <c r="AQ459" s="13" t="s">
        <v>80</v>
      </c>
      <c r="AR459" s="13" t="s">
        <v>80</v>
      </c>
      <c r="AS459" s="13" t="s">
        <v>80</v>
      </c>
      <c r="AT459" s="13" t="s">
        <v>80</v>
      </c>
      <c r="AU459" s="12">
        <v>0</v>
      </c>
      <c r="AV459" s="12">
        <v>3.21</v>
      </c>
      <c r="AW459" s="12">
        <v>25.01</v>
      </c>
      <c r="AX459" s="12">
        <v>45.78</v>
      </c>
      <c r="AY459" s="12">
        <v>20.95</v>
      </c>
      <c r="AZ459" s="12">
        <v>18.09</v>
      </c>
      <c r="BA459" s="12">
        <v>57.46</v>
      </c>
      <c r="BB459" s="12">
        <v>4.76</v>
      </c>
      <c r="BC459" s="12">
        <v>42.93</v>
      </c>
      <c r="BD459" s="14">
        <v>218.19</v>
      </c>
    </row>
    <row r="460" spans="1:56" s="1" customFormat="1" ht="20.149999999999999" customHeight="1">
      <c r="A460" s="84"/>
      <c r="B460" s="25" t="s">
        <v>243</v>
      </c>
      <c r="C460" s="9">
        <v>1520.6762000000001</v>
      </c>
      <c r="D460" s="9">
        <v>627.53459999999995</v>
      </c>
      <c r="E460" s="9">
        <v>2010.807</v>
      </c>
      <c r="F460" s="9">
        <v>417.98270000000002</v>
      </c>
      <c r="G460" s="9">
        <v>86.840100000000007</v>
      </c>
      <c r="H460" s="9">
        <v>317.1574</v>
      </c>
      <c r="I460" s="9">
        <v>2.0775000000000001</v>
      </c>
      <c r="J460" s="10" t="s">
        <v>80</v>
      </c>
      <c r="K460" s="9">
        <v>4983.0754999999999</v>
      </c>
      <c r="L460" s="9">
        <v>1311.3629000000001</v>
      </c>
      <c r="M460" s="9">
        <v>366.54259999999999</v>
      </c>
      <c r="N460" s="9">
        <v>1293.5147999999999</v>
      </c>
      <c r="O460" s="9">
        <v>343.14980000000003</v>
      </c>
      <c r="P460" s="9">
        <v>30</v>
      </c>
      <c r="Q460" s="9">
        <v>625</v>
      </c>
      <c r="R460" s="10" t="s">
        <v>80</v>
      </c>
      <c r="S460" s="10" t="s">
        <v>80</v>
      </c>
      <c r="T460" s="9">
        <v>3969.5700999999999</v>
      </c>
      <c r="U460" s="9">
        <v>2109.5455000000002</v>
      </c>
      <c r="V460" s="9">
        <v>219.61600000000001</v>
      </c>
      <c r="W460" s="9">
        <v>730.00350000000003</v>
      </c>
      <c r="X460" s="9">
        <v>174.2756</v>
      </c>
      <c r="Y460" s="9">
        <v>44.1875</v>
      </c>
      <c r="Z460" s="9">
        <v>211.0137</v>
      </c>
      <c r="AA460" s="9">
        <v>0.45889999999999997</v>
      </c>
      <c r="AB460" s="10" t="s">
        <v>80</v>
      </c>
      <c r="AC460" s="9">
        <v>3489.1007</v>
      </c>
      <c r="AD460" s="9">
        <v>677.11300000000006</v>
      </c>
      <c r="AE460" s="9">
        <v>354.4828</v>
      </c>
      <c r="AF460" s="9">
        <v>1397.2638999999999</v>
      </c>
      <c r="AG460" s="9">
        <v>1562.3285000000001</v>
      </c>
      <c r="AH460" s="10" t="s">
        <v>80</v>
      </c>
      <c r="AI460" s="9">
        <v>0.76519999999999999</v>
      </c>
      <c r="AJ460" s="10" t="s">
        <v>80</v>
      </c>
      <c r="AK460" s="9">
        <v>62.913400000000003</v>
      </c>
      <c r="AL460" s="9">
        <v>4054.8667999999998</v>
      </c>
      <c r="AM460" s="9">
        <v>182.6199</v>
      </c>
      <c r="AN460" s="9">
        <v>328.60120000000001</v>
      </c>
      <c r="AO460" s="9">
        <v>859.15509999999995</v>
      </c>
      <c r="AP460" s="9">
        <v>467.27010000000001</v>
      </c>
      <c r="AQ460" s="9">
        <v>49.232500000000002</v>
      </c>
      <c r="AR460" s="9">
        <v>733.59789999999998</v>
      </c>
      <c r="AS460" s="10" t="s">
        <v>80</v>
      </c>
      <c r="AT460" s="9">
        <v>0.31819999999999998</v>
      </c>
      <c r="AU460" s="9">
        <v>2620.7948999999999</v>
      </c>
      <c r="AV460" s="9">
        <v>939.49689999999998</v>
      </c>
      <c r="AW460" s="9">
        <v>966.46140000000003</v>
      </c>
      <c r="AX460" s="9">
        <v>2240.9949000000001</v>
      </c>
      <c r="AY460" s="9">
        <v>1873.1351999999999</v>
      </c>
      <c r="AZ460" s="9">
        <v>29.898299999999999</v>
      </c>
      <c r="BA460" s="9">
        <v>43.935400000000001</v>
      </c>
      <c r="BB460" s="9">
        <v>4.3757000000000001</v>
      </c>
      <c r="BC460" s="9">
        <v>12.8345</v>
      </c>
      <c r="BD460" s="11">
        <v>6111.1323000000002</v>
      </c>
    </row>
    <row r="461" spans="1:56" s="1" customFormat="1" ht="20.149999999999999" customHeight="1">
      <c r="A461" s="84"/>
      <c r="B461" s="25" t="s">
        <v>244</v>
      </c>
      <c r="C461" s="12">
        <v>3040.6592999999998</v>
      </c>
      <c r="D461" s="12">
        <v>333.55549999999999</v>
      </c>
      <c r="E461" s="12">
        <v>1678.4233999999999</v>
      </c>
      <c r="F461" s="12">
        <v>186.1414</v>
      </c>
      <c r="G461" s="12">
        <v>175.85679999999999</v>
      </c>
      <c r="H461" s="12">
        <v>7450.4096</v>
      </c>
      <c r="I461" s="12">
        <v>198.5718</v>
      </c>
      <c r="J461" s="13" t="s">
        <v>80</v>
      </c>
      <c r="K461" s="12">
        <v>13063.6178</v>
      </c>
      <c r="L461" s="12">
        <v>2371.3604</v>
      </c>
      <c r="M461" s="13" t="s">
        <v>80</v>
      </c>
      <c r="N461" s="12">
        <v>437.5</v>
      </c>
      <c r="O461" s="12">
        <v>1687.5</v>
      </c>
      <c r="P461" s="13" t="s">
        <v>80</v>
      </c>
      <c r="Q461" s="13" t="s">
        <v>80</v>
      </c>
      <c r="R461" s="13" t="s">
        <v>80</v>
      </c>
      <c r="S461" s="13" t="s">
        <v>80</v>
      </c>
      <c r="T461" s="12">
        <v>4496.3603999999996</v>
      </c>
      <c r="U461" s="12">
        <v>7026.7210999999998</v>
      </c>
      <c r="V461" s="12">
        <v>1042.5737999999999</v>
      </c>
      <c r="W461" s="12">
        <v>123.51739999999999</v>
      </c>
      <c r="X461" s="12">
        <v>219.87690000000001</v>
      </c>
      <c r="Y461" s="12">
        <v>533.50869999999998</v>
      </c>
      <c r="Z461" s="12">
        <v>383.01179999999999</v>
      </c>
      <c r="AA461" s="12">
        <v>14.7072</v>
      </c>
      <c r="AB461" s="12">
        <v>651.5675</v>
      </c>
      <c r="AC461" s="12">
        <v>9995.4843999999994</v>
      </c>
      <c r="AD461" s="12">
        <v>1817.1859999999999</v>
      </c>
      <c r="AE461" s="12">
        <v>347.10860000000002</v>
      </c>
      <c r="AF461" s="12">
        <v>425.40480000000002</v>
      </c>
      <c r="AG461" s="12">
        <v>359.23570000000001</v>
      </c>
      <c r="AH461" s="12">
        <v>649.70849999999996</v>
      </c>
      <c r="AI461" s="12">
        <v>383.38330000000002</v>
      </c>
      <c r="AJ461" s="13" t="s">
        <v>80</v>
      </c>
      <c r="AK461" s="13" t="s">
        <v>80</v>
      </c>
      <c r="AL461" s="12">
        <v>3982.0268999999998</v>
      </c>
      <c r="AM461" s="12">
        <v>619.91869999999994</v>
      </c>
      <c r="AN461" s="12">
        <v>0.8276</v>
      </c>
      <c r="AO461" s="12">
        <v>449.22039999999998</v>
      </c>
      <c r="AP461" s="12">
        <v>1701.3530000000001</v>
      </c>
      <c r="AQ461" s="12">
        <v>50.120600000000003</v>
      </c>
      <c r="AR461" s="12">
        <v>7249.2169999999996</v>
      </c>
      <c r="AS461" s="12">
        <v>0.1011</v>
      </c>
      <c r="AT461" s="13" t="s">
        <v>80</v>
      </c>
      <c r="AU461" s="12">
        <v>10070.758400000001</v>
      </c>
      <c r="AV461" s="12">
        <v>923.78859999999997</v>
      </c>
      <c r="AW461" s="12">
        <v>687.2269</v>
      </c>
      <c r="AX461" s="12">
        <v>1881.1380999999999</v>
      </c>
      <c r="AY461" s="12">
        <v>3175.6334999999999</v>
      </c>
      <c r="AZ461" s="12">
        <v>3733.1365999999998</v>
      </c>
      <c r="BA461" s="12">
        <v>2155.8989000000001</v>
      </c>
      <c r="BB461" s="12">
        <v>763.33199999999999</v>
      </c>
      <c r="BC461" s="12">
        <v>17.472300000000001</v>
      </c>
      <c r="BD461" s="14">
        <v>13337.626899999999</v>
      </c>
    </row>
    <row r="462" spans="1:56" s="1" customFormat="1" ht="20.149999999999999" customHeight="1">
      <c r="A462" s="84"/>
      <c r="B462" s="25" t="s">
        <v>245</v>
      </c>
      <c r="C462" s="9">
        <v>2819.43</v>
      </c>
      <c r="D462" s="9">
        <v>1128.1199999999999</v>
      </c>
      <c r="E462" s="9">
        <v>1049.75</v>
      </c>
      <c r="F462" s="9">
        <v>401.75</v>
      </c>
      <c r="G462" s="9">
        <v>393.35</v>
      </c>
      <c r="H462" s="9">
        <v>8245.9</v>
      </c>
      <c r="I462" s="9">
        <v>286.29000000000002</v>
      </c>
      <c r="J462" s="9">
        <v>0.01</v>
      </c>
      <c r="K462" s="9">
        <v>14324.6</v>
      </c>
      <c r="L462" s="9">
        <v>3206.15</v>
      </c>
      <c r="M462" s="10" t="s">
        <v>80</v>
      </c>
      <c r="N462" s="10" t="s">
        <v>80</v>
      </c>
      <c r="O462" s="10" t="s">
        <v>80</v>
      </c>
      <c r="P462" s="9">
        <v>77.790000000000006</v>
      </c>
      <c r="Q462" s="9">
        <v>325.58999999999997</v>
      </c>
      <c r="R462" s="9">
        <v>134.22</v>
      </c>
      <c r="S462" s="10" t="s">
        <v>80</v>
      </c>
      <c r="T462" s="9">
        <v>3743.75</v>
      </c>
      <c r="U462" s="9">
        <v>1595.19</v>
      </c>
      <c r="V462" s="9">
        <v>240.78</v>
      </c>
      <c r="W462" s="9">
        <v>455.86</v>
      </c>
      <c r="X462" s="9">
        <v>665.57</v>
      </c>
      <c r="Y462" s="9">
        <v>159.83000000000001</v>
      </c>
      <c r="Z462" s="9">
        <v>2759.69</v>
      </c>
      <c r="AA462" s="9">
        <v>826.98</v>
      </c>
      <c r="AB462" s="9">
        <v>0.14000000000000001</v>
      </c>
      <c r="AC462" s="9">
        <v>6704.04</v>
      </c>
      <c r="AD462" s="9">
        <v>1184.6500000000001</v>
      </c>
      <c r="AE462" s="9">
        <v>131.88</v>
      </c>
      <c r="AF462" s="9">
        <v>876.84</v>
      </c>
      <c r="AG462" s="9">
        <v>581.82000000000005</v>
      </c>
      <c r="AH462" s="9">
        <v>13.02</v>
      </c>
      <c r="AI462" s="9">
        <v>644.96</v>
      </c>
      <c r="AJ462" s="9">
        <v>313.08</v>
      </c>
      <c r="AK462" s="9">
        <v>10.34</v>
      </c>
      <c r="AL462" s="9">
        <v>3756.59</v>
      </c>
      <c r="AM462" s="9">
        <v>1123.17</v>
      </c>
      <c r="AN462" s="10" t="s">
        <v>80</v>
      </c>
      <c r="AO462" s="9">
        <v>1.27</v>
      </c>
      <c r="AP462" s="9">
        <v>0.22</v>
      </c>
      <c r="AQ462" s="9">
        <v>88.66</v>
      </c>
      <c r="AR462" s="9">
        <v>6655.71</v>
      </c>
      <c r="AS462" s="9">
        <v>134.22</v>
      </c>
      <c r="AT462" s="9">
        <v>1.88</v>
      </c>
      <c r="AU462" s="9">
        <v>8005.13</v>
      </c>
      <c r="AV462" s="9">
        <v>1568.07</v>
      </c>
      <c r="AW462" s="9">
        <v>1116.8</v>
      </c>
      <c r="AX462" s="9">
        <v>2821.99</v>
      </c>
      <c r="AY462" s="9">
        <v>1445.51</v>
      </c>
      <c r="AZ462" s="9">
        <v>918.64</v>
      </c>
      <c r="BA462" s="9">
        <v>5801.24</v>
      </c>
      <c r="BB462" s="9">
        <v>454.6</v>
      </c>
      <c r="BC462" s="9">
        <v>72.459999999999994</v>
      </c>
      <c r="BD462" s="11">
        <v>14199.31</v>
      </c>
    </row>
    <row r="463" spans="1:56" s="1" customFormat="1" ht="20.149999999999999" customHeight="1">
      <c r="A463" s="84"/>
      <c r="B463" s="25" t="s">
        <v>246</v>
      </c>
      <c r="C463" s="12">
        <v>19221.900000000001</v>
      </c>
      <c r="D463" s="12">
        <v>3090.49</v>
      </c>
      <c r="E463" s="12">
        <v>7628.12</v>
      </c>
      <c r="F463" s="12">
        <v>2327.67</v>
      </c>
      <c r="G463" s="12">
        <v>4037.35</v>
      </c>
      <c r="H463" s="12">
        <v>52396.36</v>
      </c>
      <c r="I463" s="12">
        <v>155.58000000000001</v>
      </c>
      <c r="J463" s="12">
        <v>54.53</v>
      </c>
      <c r="K463" s="12">
        <v>88912</v>
      </c>
      <c r="L463" s="12">
        <v>10663.07</v>
      </c>
      <c r="M463" s="12">
        <v>1013.19</v>
      </c>
      <c r="N463" s="12">
        <v>1127.6099999999999</v>
      </c>
      <c r="O463" s="12">
        <v>1798.09</v>
      </c>
      <c r="P463" s="12">
        <v>908.51</v>
      </c>
      <c r="Q463" s="12">
        <v>1895.97</v>
      </c>
      <c r="R463" s="12">
        <v>1.39</v>
      </c>
      <c r="S463" s="13" t="s">
        <v>80</v>
      </c>
      <c r="T463" s="12">
        <v>17407.830000000002</v>
      </c>
      <c r="U463" s="12">
        <v>33731.730000000003</v>
      </c>
      <c r="V463" s="12">
        <v>5053.63</v>
      </c>
      <c r="W463" s="12">
        <v>4099.21</v>
      </c>
      <c r="X463" s="12">
        <v>682.1</v>
      </c>
      <c r="Y463" s="12">
        <v>869.05</v>
      </c>
      <c r="Z463" s="12">
        <v>8709.92</v>
      </c>
      <c r="AA463" s="12">
        <v>40.72</v>
      </c>
      <c r="AB463" s="12">
        <v>3915.98</v>
      </c>
      <c r="AC463" s="12">
        <v>57102.34</v>
      </c>
      <c r="AD463" s="12">
        <v>6623.05</v>
      </c>
      <c r="AE463" s="12">
        <v>2175.0300000000002</v>
      </c>
      <c r="AF463" s="12">
        <v>5001.5600000000004</v>
      </c>
      <c r="AG463" s="12">
        <v>2990.84</v>
      </c>
      <c r="AH463" s="12">
        <v>2240.85</v>
      </c>
      <c r="AI463" s="12">
        <v>2982.45</v>
      </c>
      <c r="AJ463" s="12">
        <v>662.8</v>
      </c>
      <c r="AK463" s="12">
        <v>249.88</v>
      </c>
      <c r="AL463" s="12">
        <v>22926.46</v>
      </c>
      <c r="AM463" s="12">
        <v>5274.18</v>
      </c>
      <c r="AN463" s="12">
        <v>2658.21</v>
      </c>
      <c r="AO463" s="12">
        <v>1489.75</v>
      </c>
      <c r="AP463" s="12">
        <v>2072.25</v>
      </c>
      <c r="AQ463" s="12">
        <v>1700.34</v>
      </c>
      <c r="AR463" s="12">
        <v>17941.38</v>
      </c>
      <c r="AS463" s="12">
        <v>9.6999999999999993</v>
      </c>
      <c r="AT463" s="12">
        <v>209.44</v>
      </c>
      <c r="AU463" s="12">
        <v>31355.25</v>
      </c>
      <c r="AV463" s="12">
        <v>6211.11</v>
      </c>
      <c r="AW463" s="12">
        <v>3074.39</v>
      </c>
      <c r="AX463" s="12">
        <v>7349.4</v>
      </c>
      <c r="AY463" s="12">
        <v>7284.34</v>
      </c>
      <c r="AZ463" s="12">
        <v>6805.79</v>
      </c>
      <c r="BA463" s="12">
        <v>16650.55</v>
      </c>
      <c r="BB463" s="12">
        <v>3456.33</v>
      </c>
      <c r="BC463" s="12">
        <v>10064.4</v>
      </c>
      <c r="BD463" s="14">
        <v>60896.31</v>
      </c>
    </row>
    <row r="464" spans="1:56" s="1" customFormat="1" ht="20.149999999999999" customHeight="1">
      <c r="A464" s="84"/>
      <c r="B464" s="25" t="s">
        <v>247</v>
      </c>
      <c r="C464" s="9">
        <v>3.1229</v>
      </c>
      <c r="D464" s="9">
        <v>0.85099999999999998</v>
      </c>
      <c r="E464" s="9">
        <v>39.941299999999998</v>
      </c>
      <c r="F464" s="9">
        <v>7.3974000000000002</v>
      </c>
      <c r="G464" s="9">
        <v>16.746700000000001</v>
      </c>
      <c r="H464" s="9">
        <v>30.298300000000001</v>
      </c>
      <c r="I464" s="10" t="s">
        <v>80</v>
      </c>
      <c r="J464" s="10" t="s">
        <v>80</v>
      </c>
      <c r="K464" s="9">
        <v>98.357600000000005</v>
      </c>
      <c r="L464" s="9">
        <v>42.110199999999999</v>
      </c>
      <c r="M464" s="9">
        <v>20.6875</v>
      </c>
      <c r="N464" s="9">
        <v>45.476199999999999</v>
      </c>
      <c r="O464" s="9">
        <v>48.281199999999998</v>
      </c>
      <c r="P464" s="10" t="s">
        <v>80</v>
      </c>
      <c r="Q464" s="9">
        <v>100</v>
      </c>
      <c r="R464" s="10" t="s">
        <v>80</v>
      </c>
      <c r="S464" s="10" t="s">
        <v>80</v>
      </c>
      <c r="T464" s="9">
        <v>256.55509999999998</v>
      </c>
      <c r="U464" s="10" t="s">
        <v>80</v>
      </c>
      <c r="V464" s="9">
        <v>34.092100000000002</v>
      </c>
      <c r="W464" s="9">
        <v>5.1448999999999998</v>
      </c>
      <c r="X464" s="9">
        <v>17.706700000000001</v>
      </c>
      <c r="Y464" s="9">
        <v>2.3109000000000002</v>
      </c>
      <c r="Z464" s="9">
        <v>29.8428</v>
      </c>
      <c r="AA464" s="10" t="s">
        <v>80</v>
      </c>
      <c r="AB464" s="9">
        <v>0.14879999999999999</v>
      </c>
      <c r="AC464" s="9">
        <v>89.246200000000002</v>
      </c>
      <c r="AD464" s="9">
        <v>8.1895000000000007</v>
      </c>
      <c r="AE464" s="9">
        <v>1.9424999999999999</v>
      </c>
      <c r="AF464" s="9">
        <v>31.2408</v>
      </c>
      <c r="AG464" s="9">
        <v>77.122699999999995</v>
      </c>
      <c r="AH464" s="9">
        <v>3.6934</v>
      </c>
      <c r="AI464" s="9">
        <v>104.53700000000001</v>
      </c>
      <c r="AJ464" s="10" t="s">
        <v>80</v>
      </c>
      <c r="AK464" s="10" t="s">
        <v>80</v>
      </c>
      <c r="AL464" s="9">
        <v>226.7259</v>
      </c>
      <c r="AM464" s="9">
        <v>30.006900000000002</v>
      </c>
      <c r="AN464" s="9">
        <v>4.9192999999999998</v>
      </c>
      <c r="AO464" s="9">
        <v>30.127099999999999</v>
      </c>
      <c r="AP464" s="9">
        <v>51.271700000000003</v>
      </c>
      <c r="AQ464" s="9">
        <v>3.9653999999999998</v>
      </c>
      <c r="AR464" s="9">
        <v>100.2544</v>
      </c>
      <c r="AS464" s="10" t="s">
        <v>80</v>
      </c>
      <c r="AT464" s="10" t="s">
        <v>80</v>
      </c>
      <c r="AU464" s="9">
        <v>220.54480000000001</v>
      </c>
      <c r="AV464" s="9">
        <v>29.883500000000002</v>
      </c>
      <c r="AW464" s="9">
        <v>18.3827</v>
      </c>
      <c r="AX464" s="9">
        <v>179.94239999999999</v>
      </c>
      <c r="AY464" s="9">
        <v>98.547399999999996</v>
      </c>
      <c r="AZ464" s="9">
        <v>14.8011</v>
      </c>
      <c r="BA464" s="9">
        <v>41.595199999999998</v>
      </c>
      <c r="BB464" s="9">
        <v>4.4926000000000004</v>
      </c>
      <c r="BC464" s="9">
        <v>3.7477</v>
      </c>
      <c r="BD464" s="11">
        <v>391.39260000000002</v>
      </c>
    </row>
    <row r="465" spans="1:56" s="1" customFormat="1" ht="20.149999999999999" customHeight="1">
      <c r="A465" s="84"/>
      <c r="B465" s="25" t="s">
        <v>248</v>
      </c>
      <c r="C465" s="12">
        <v>194.1061</v>
      </c>
      <c r="D465" s="12">
        <v>83.25</v>
      </c>
      <c r="E465" s="12">
        <v>235.63939999999999</v>
      </c>
      <c r="F465" s="12">
        <v>9.6685999999999996</v>
      </c>
      <c r="G465" s="12">
        <v>13.6333</v>
      </c>
      <c r="H465" s="12">
        <v>55.098599999999998</v>
      </c>
      <c r="I465" s="13" t="s">
        <v>80</v>
      </c>
      <c r="J465" s="13" t="s">
        <v>80</v>
      </c>
      <c r="K465" s="12">
        <v>591.39599999999996</v>
      </c>
      <c r="L465" s="12">
        <v>7.7321999999999997</v>
      </c>
      <c r="M465" s="12">
        <v>54.021900000000002</v>
      </c>
      <c r="N465" s="12">
        <v>150.625</v>
      </c>
      <c r="O465" s="12">
        <v>46.0625</v>
      </c>
      <c r="P465" s="13" t="s">
        <v>80</v>
      </c>
      <c r="Q465" s="13" t="s">
        <v>80</v>
      </c>
      <c r="R465" s="13" t="s">
        <v>80</v>
      </c>
      <c r="S465" s="13" t="s">
        <v>80</v>
      </c>
      <c r="T465" s="12">
        <v>258.44159999999999</v>
      </c>
      <c r="U465" s="12">
        <v>31.5884</v>
      </c>
      <c r="V465" s="12">
        <v>99.670500000000004</v>
      </c>
      <c r="W465" s="12">
        <v>123.31059999999999</v>
      </c>
      <c r="X465" s="13" t="s">
        <v>80</v>
      </c>
      <c r="Y465" s="13" t="s">
        <v>80</v>
      </c>
      <c r="Z465" s="12">
        <v>25.7058</v>
      </c>
      <c r="AA465" s="13" t="s">
        <v>80</v>
      </c>
      <c r="AB465" s="13" t="s">
        <v>80</v>
      </c>
      <c r="AC465" s="12">
        <v>280.27530000000002</v>
      </c>
      <c r="AD465" s="12">
        <v>3.4714</v>
      </c>
      <c r="AE465" s="12">
        <v>54.012799999999999</v>
      </c>
      <c r="AF465" s="12">
        <v>163.179</v>
      </c>
      <c r="AG465" s="12">
        <v>68.3429</v>
      </c>
      <c r="AH465" s="13" t="s">
        <v>80</v>
      </c>
      <c r="AI465" s="13" t="s">
        <v>80</v>
      </c>
      <c r="AJ465" s="12">
        <v>18.517299999999999</v>
      </c>
      <c r="AK465" s="12">
        <v>6.25</v>
      </c>
      <c r="AL465" s="12">
        <v>313.77339999999998</v>
      </c>
      <c r="AM465" s="12">
        <v>0.34089999999999998</v>
      </c>
      <c r="AN465" s="12">
        <v>70.622699999999995</v>
      </c>
      <c r="AO465" s="12">
        <v>150.7704</v>
      </c>
      <c r="AP465" s="12">
        <v>46.213000000000001</v>
      </c>
      <c r="AQ465" s="13" t="s">
        <v>80</v>
      </c>
      <c r="AR465" s="12">
        <v>0.2019</v>
      </c>
      <c r="AS465" s="13" t="s">
        <v>80</v>
      </c>
      <c r="AT465" s="13" t="s">
        <v>80</v>
      </c>
      <c r="AU465" s="12">
        <v>268.14890000000003</v>
      </c>
      <c r="AV465" s="12">
        <v>325.50069999999999</v>
      </c>
      <c r="AW465" s="12">
        <v>157.25059999999999</v>
      </c>
      <c r="AX465" s="12">
        <v>295.0179</v>
      </c>
      <c r="AY465" s="12">
        <v>124.991</v>
      </c>
      <c r="AZ465" s="12">
        <v>10.707100000000001</v>
      </c>
      <c r="BA465" s="12">
        <v>153.08949999999999</v>
      </c>
      <c r="BB465" s="12">
        <v>16</v>
      </c>
      <c r="BC465" s="13" t="s">
        <v>80</v>
      </c>
      <c r="BD465" s="14">
        <v>1082.5568000000001</v>
      </c>
    </row>
    <row r="466" spans="1:56" s="1" customFormat="1" ht="20.149999999999999" customHeight="1">
      <c r="A466" s="84"/>
      <c r="B466" s="25" t="s">
        <v>249</v>
      </c>
      <c r="C466" s="9">
        <v>789.24</v>
      </c>
      <c r="D466" s="9">
        <v>73.02</v>
      </c>
      <c r="E466" s="9">
        <v>107</v>
      </c>
      <c r="F466" s="9">
        <v>4.97</v>
      </c>
      <c r="G466" s="9">
        <v>30.52</v>
      </c>
      <c r="H466" s="9">
        <v>46.9</v>
      </c>
      <c r="I466" s="10" t="s">
        <v>80</v>
      </c>
      <c r="J466" s="10" t="s">
        <v>80</v>
      </c>
      <c r="K466" s="9">
        <v>1051.6500000000001</v>
      </c>
      <c r="L466" s="9">
        <v>2041.27</v>
      </c>
      <c r="M466" s="9">
        <v>10.25</v>
      </c>
      <c r="N466" s="9">
        <v>920.16</v>
      </c>
      <c r="O466" s="9">
        <v>29.03</v>
      </c>
      <c r="P466" s="9">
        <v>3.38</v>
      </c>
      <c r="Q466" s="9">
        <v>156.26</v>
      </c>
      <c r="R466" s="9">
        <v>518.75</v>
      </c>
      <c r="S466" s="10" t="s">
        <v>80</v>
      </c>
      <c r="T466" s="9">
        <v>3679.1</v>
      </c>
      <c r="U466" s="9">
        <v>352.2</v>
      </c>
      <c r="V466" s="9">
        <v>10</v>
      </c>
      <c r="W466" s="9">
        <v>722.43</v>
      </c>
      <c r="X466" s="9">
        <v>8.8699999999999992</v>
      </c>
      <c r="Y466" s="9">
        <v>5.19</v>
      </c>
      <c r="Z466" s="9">
        <v>28.57</v>
      </c>
      <c r="AA466" s="9">
        <v>64.48</v>
      </c>
      <c r="AB466" s="9">
        <v>21.8</v>
      </c>
      <c r="AC466" s="9">
        <v>1213.54</v>
      </c>
      <c r="AD466" s="9">
        <v>1862.45</v>
      </c>
      <c r="AE466" s="9">
        <v>23.34</v>
      </c>
      <c r="AF466" s="9">
        <v>424.99</v>
      </c>
      <c r="AG466" s="9">
        <v>449.61</v>
      </c>
      <c r="AH466" s="9">
        <v>262.24</v>
      </c>
      <c r="AI466" s="9">
        <v>24.08</v>
      </c>
      <c r="AJ466" s="10" t="s">
        <v>80</v>
      </c>
      <c r="AK466" s="9">
        <v>0.14000000000000001</v>
      </c>
      <c r="AL466" s="9">
        <v>3046.85</v>
      </c>
      <c r="AM466" s="9">
        <v>621.32000000000005</v>
      </c>
      <c r="AN466" s="9">
        <v>6.5</v>
      </c>
      <c r="AO466" s="9">
        <v>73.95</v>
      </c>
      <c r="AP466" s="9">
        <v>34.89</v>
      </c>
      <c r="AQ466" s="9">
        <v>17.079999999999998</v>
      </c>
      <c r="AR466" s="9">
        <v>176.41</v>
      </c>
      <c r="AS466" s="9">
        <v>518.75</v>
      </c>
      <c r="AT466" s="9">
        <v>1.22</v>
      </c>
      <c r="AU466" s="9">
        <v>1450.12</v>
      </c>
      <c r="AV466" s="9">
        <v>723.05</v>
      </c>
      <c r="AW466" s="9">
        <v>703.59</v>
      </c>
      <c r="AX466" s="9">
        <v>1077.8599999999999</v>
      </c>
      <c r="AY466" s="9">
        <v>752.87</v>
      </c>
      <c r="AZ466" s="9">
        <v>774.21</v>
      </c>
      <c r="BA466" s="9">
        <v>165.37</v>
      </c>
      <c r="BB466" s="9">
        <v>21.43</v>
      </c>
      <c r="BC466" s="9">
        <v>6.16</v>
      </c>
      <c r="BD466" s="11">
        <v>4224.54</v>
      </c>
    </row>
    <row r="467" spans="1:56" s="1" customFormat="1" ht="20.149999999999999" customHeight="1">
      <c r="A467" s="84"/>
      <c r="B467" s="25" t="s">
        <v>250</v>
      </c>
      <c r="C467" s="12">
        <v>45.35</v>
      </c>
      <c r="D467" s="12">
        <v>3.8</v>
      </c>
      <c r="E467" s="12">
        <v>433.86</v>
      </c>
      <c r="F467" s="12">
        <v>475.06</v>
      </c>
      <c r="G467" s="12">
        <v>153.87</v>
      </c>
      <c r="H467" s="12">
        <v>5170.5200000000004</v>
      </c>
      <c r="I467" s="13" t="s">
        <v>80</v>
      </c>
      <c r="J467" s="13" t="s">
        <v>80</v>
      </c>
      <c r="K467" s="12">
        <v>6282.46</v>
      </c>
      <c r="L467" s="12">
        <v>2454.0700000000002</v>
      </c>
      <c r="M467" s="13" t="s">
        <v>80</v>
      </c>
      <c r="N467" s="13" t="s">
        <v>80</v>
      </c>
      <c r="O467" s="13" t="s">
        <v>80</v>
      </c>
      <c r="P467" s="13" t="s">
        <v>80</v>
      </c>
      <c r="Q467" s="13" t="s">
        <v>80</v>
      </c>
      <c r="R467" s="13" t="s">
        <v>80</v>
      </c>
      <c r="S467" s="13" t="s">
        <v>80</v>
      </c>
      <c r="T467" s="12">
        <v>2454.0700000000002</v>
      </c>
      <c r="U467" s="12">
        <v>7998.96</v>
      </c>
      <c r="V467" s="12">
        <v>1.0900000000000001</v>
      </c>
      <c r="W467" s="12">
        <v>62.26</v>
      </c>
      <c r="X467" s="12">
        <v>47.38</v>
      </c>
      <c r="Y467" s="12">
        <v>16.100000000000001</v>
      </c>
      <c r="Z467" s="12">
        <v>51.19</v>
      </c>
      <c r="AA467" s="13" t="s">
        <v>80</v>
      </c>
      <c r="AB467" s="12">
        <v>0.41</v>
      </c>
      <c r="AC467" s="12">
        <v>8177.39</v>
      </c>
      <c r="AD467" s="12">
        <v>867.39</v>
      </c>
      <c r="AE467" s="12">
        <v>107.7</v>
      </c>
      <c r="AF467" s="12">
        <v>1.1599999999999999</v>
      </c>
      <c r="AG467" s="12">
        <v>75.3</v>
      </c>
      <c r="AH467" s="12">
        <v>200</v>
      </c>
      <c r="AI467" s="13" t="s">
        <v>80</v>
      </c>
      <c r="AJ467" s="13" t="s">
        <v>80</v>
      </c>
      <c r="AK467" s="12">
        <v>75</v>
      </c>
      <c r="AL467" s="12">
        <v>1326.55</v>
      </c>
      <c r="AM467" s="13" t="s">
        <v>80</v>
      </c>
      <c r="AN467" s="12">
        <v>0.28999999999999998</v>
      </c>
      <c r="AO467" s="13" t="s">
        <v>80</v>
      </c>
      <c r="AP467" s="13" t="s">
        <v>80</v>
      </c>
      <c r="AQ467" s="12">
        <v>24.21</v>
      </c>
      <c r="AR467" s="12">
        <v>4849.58</v>
      </c>
      <c r="AS467" s="13" t="s">
        <v>80</v>
      </c>
      <c r="AT467" s="13" t="s">
        <v>80</v>
      </c>
      <c r="AU467" s="12">
        <v>4874.08</v>
      </c>
      <c r="AV467" s="12">
        <v>225</v>
      </c>
      <c r="AW467" s="12">
        <v>107.58</v>
      </c>
      <c r="AX467" s="12">
        <v>100</v>
      </c>
      <c r="AY467" s="12">
        <v>225.3</v>
      </c>
      <c r="AZ467" s="12">
        <v>495</v>
      </c>
      <c r="BA467" s="12">
        <v>215</v>
      </c>
      <c r="BB467" s="13" t="s">
        <v>80</v>
      </c>
      <c r="BC467" s="13" t="s">
        <v>80</v>
      </c>
      <c r="BD467" s="14">
        <v>1367.88</v>
      </c>
    </row>
    <row r="468" spans="1:56" s="1" customFormat="1" ht="20.149999999999999" customHeight="1">
      <c r="A468" s="84"/>
      <c r="B468" s="25" t="s">
        <v>251</v>
      </c>
      <c r="C468" s="9">
        <v>95.77</v>
      </c>
      <c r="D468" s="9">
        <v>71.239999999999995</v>
      </c>
      <c r="E468" s="9">
        <v>34.380000000000003</v>
      </c>
      <c r="F468" s="9">
        <v>8.5299999999999994</v>
      </c>
      <c r="G468" s="9">
        <v>3.52</v>
      </c>
      <c r="H468" s="9">
        <v>34.549999999999997</v>
      </c>
      <c r="I468" s="9">
        <v>0.04</v>
      </c>
      <c r="J468" s="10" t="s">
        <v>80</v>
      </c>
      <c r="K468" s="9">
        <v>248.03</v>
      </c>
      <c r="L468" s="9">
        <v>46.97</v>
      </c>
      <c r="M468" s="9">
        <v>13.78</v>
      </c>
      <c r="N468" s="9">
        <v>18.89</v>
      </c>
      <c r="O468" s="9">
        <v>4.37</v>
      </c>
      <c r="P468" s="10" t="s">
        <v>80</v>
      </c>
      <c r="Q468" s="10" t="s">
        <v>80</v>
      </c>
      <c r="R468" s="10" t="s">
        <v>80</v>
      </c>
      <c r="S468" s="10" t="s">
        <v>80</v>
      </c>
      <c r="T468" s="9">
        <v>84.01</v>
      </c>
      <c r="U468" s="9">
        <v>30.37</v>
      </c>
      <c r="V468" s="9">
        <v>19.600000000000001</v>
      </c>
      <c r="W468" s="9">
        <v>13.38</v>
      </c>
      <c r="X468" s="9">
        <v>17.05</v>
      </c>
      <c r="Y468" s="10" t="s">
        <v>80</v>
      </c>
      <c r="Z468" s="9">
        <v>5.77</v>
      </c>
      <c r="AA468" s="10" t="s">
        <v>80</v>
      </c>
      <c r="AB468" s="10" t="s">
        <v>80</v>
      </c>
      <c r="AC468" s="9">
        <v>86.17</v>
      </c>
      <c r="AD468" s="9">
        <v>32.5</v>
      </c>
      <c r="AE468" s="9">
        <v>7.76</v>
      </c>
      <c r="AF468" s="9">
        <v>32.93</v>
      </c>
      <c r="AG468" s="9">
        <v>17.22</v>
      </c>
      <c r="AH468" s="10" t="s">
        <v>80</v>
      </c>
      <c r="AI468" s="10" t="s">
        <v>80</v>
      </c>
      <c r="AJ468" s="10" t="s">
        <v>80</v>
      </c>
      <c r="AK468" s="10" t="s">
        <v>80</v>
      </c>
      <c r="AL468" s="9">
        <v>90.41</v>
      </c>
      <c r="AM468" s="9">
        <v>21.89</v>
      </c>
      <c r="AN468" s="9">
        <v>13.77</v>
      </c>
      <c r="AO468" s="9">
        <v>18.89</v>
      </c>
      <c r="AP468" s="9">
        <v>4.37</v>
      </c>
      <c r="AQ468" s="10" t="s">
        <v>80</v>
      </c>
      <c r="AR468" s="10" t="s">
        <v>80</v>
      </c>
      <c r="AS468" s="10" t="s">
        <v>80</v>
      </c>
      <c r="AT468" s="10" t="s">
        <v>80</v>
      </c>
      <c r="AU468" s="9">
        <v>58.92</v>
      </c>
      <c r="AV468" s="9">
        <v>74.319999999999993</v>
      </c>
      <c r="AW468" s="9">
        <v>39.369999999999997</v>
      </c>
      <c r="AX468" s="9">
        <v>185.5</v>
      </c>
      <c r="AY468" s="9">
        <v>122.74</v>
      </c>
      <c r="AZ468" s="9">
        <v>0.01</v>
      </c>
      <c r="BA468" s="9">
        <v>1.86</v>
      </c>
      <c r="BB468" s="9">
        <v>0.26</v>
      </c>
      <c r="BC468" s="10" t="s">
        <v>80</v>
      </c>
      <c r="BD468" s="11">
        <v>424.06</v>
      </c>
    </row>
    <row r="469" spans="1:56" s="1" customFormat="1" ht="20.149999999999999" customHeight="1">
      <c r="A469" s="84"/>
      <c r="B469" s="25" t="s">
        <v>252</v>
      </c>
      <c r="C469" s="12">
        <v>4902.0353999999998</v>
      </c>
      <c r="D469" s="12">
        <v>2370.5461</v>
      </c>
      <c r="E469" s="12">
        <v>3337.5792000000001</v>
      </c>
      <c r="F469" s="12">
        <v>1219.9312</v>
      </c>
      <c r="G469" s="12">
        <v>944.46600000000001</v>
      </c>
      <c r="H469" s="12">
        <v>4300.1647000000003</v>
      </c>
      <c r="I469" s="12">
        <v>221.2955</v>
      </c>
      <c r="J469" s="12">
        <v>98.938400000000001</v>
      </c>
      <c r="K469" s="12">
        <v>17394.9565</v>
      </c>
      <c r="L469" s="12">
        <v>4692.0519999999997</v>
      </c>
      <c r="M469" s="12">
        <v>1709.6935000000001</v>
      </c>
      <c r="N469" s="12">
        <v>537.82510000000002</v>
      </c>
      <c r="O469" s="12">
        <v>543.10990000000004</v>
      </c>
      <c r="P469" s="12">
        <v>875</v>
      </c>
      <c r="Q469" s="13" t="s">
        <v>80</v>
      </c>
      <c r="R469" s="12">
        <v>1625</v>
      </c>
      <c r="S469" s="13" t="s">
        <v>80</v>
      </c>
      <c r="T469" s="12">
        <v>9982.6805000000004</v>
      </c>
      <c r="U469" s="12">
        <v>9284.0612999999994</v>
      </c>
      <c r="V469" s="12">
        <v>421.41550000000001</v>
      </c>
      <c r="W469" s="12">
        <v>859.59760000000006</v>
      </c>
      <c r="X469" s="12">
        <v>263.18799999999999</v>
      </c>
      <c r="Y469" s="12">
        <v>806.16189999999995</v>
      </c>
      <c r="Z469" s="12">
        <v>402.11700000000002</v>
      </c>
      <c r="AA469" s="12">
        <v>170.61240000000001</v>
      </c>
      <c r="AB469" s="12">
        <v>1309.4049</v>
      </c>
      <c r="AC469" s="12">
        <v>13516.5586</v>
      </c>
      <c r="AD469" s="12">
        <v>672.12130000000002</v>
      </c>
      <c r="AE469" s="12">
        <v>972.2414</v>
      </c>
      <c r="AF469" s="12">
        <v>1184.9555</v>
      </c>
      <c r="AG469" s="12">
        <v>1485.2897</v>
      </c>
      <c r="AH469" s="12">
        <v>3.1513</v>
      </c>
      <c r="AI469" s="12">
        <v>63.237099999999998</v>
      </c>
      <c r="AJ469" s="13" t="s">
        <v>80</v>
      </c>
      <c r="AK469" s="12">
        <v>235.39070000000001</v>
      </c>
      <c r="AL469" s="12">
        <v>4616.3869999999997</v>
      </c>
      <c r="AM469" s="12">
        <v>491.82170000000002</v>
      </c>
      <c r="AN469" s="12">
        <v>909.71550000000002</v>
      </c>
      <c r="AO469" s="12">
        <v>41.634900000000002</v>
      </c>
      <c r="AP469" s="12">
        <v>570.13260000000002</v>
      </c>
      <c r="AQ469" s="12">
        <v>887.28779999999995</v>
      </c>
      <c r="AR469" s="12">
        <v>3212.6860000000001</v>
      </c>
      <c r="AS469" s="12">
        <v>1818.2470000000001</v>
      </c>
      <c r="AT469" s="12">
        <v>0.25409999999999999</v>
      </c>
      <c r="AU469" s="12">
        <v>7931.7795999999998</v>
      </c>
      <c r="AV469" s="12">
        <v>2288.3674000000001</v>
      </c>
      <c r="AW469" s="12">
        <v>1504.3269</v>
      </c>
      <c r="AX469" s="12">
        <v>5134.2147000000004</v>
      </c>
      <c r="AY469" s="12">
        <v>3071.1959999999999</v>
      </c>
      <c r="AZ469" s="12">
        <v>747.91430000000003</v>
      </c>
      <c r="BA469" s="12">
        <v>971.27390000000003</v>
      </c>
      <c r="BB469" s="12">
        <v>964.55250000000001</v>
      </c>
      <c r="BC469" s="12">
        <v>1146.8502000000001</v>
      </c>
      <c r="BD469" s="14">
        <v>15828.695900000001</v>
      </c>
    </row>
    <row r="470" spans="1:56" s="1" customFormat="1" ht="20.149999999999999" customHeight="1">
      <c r="A470" s="84"/>
      <c r="B470" s="25" t="s">
        <v>253</v>
      </c>
      <c r="C470" s="9">
        <v>7551.2781000000004</v>
      </c>
      <c r="D470" s="9">
        <v>1857.9386</v>
      </c>
      <c r="E470" s="9">
        <v>7670.8274000000001</v>
      </c>
      <c r="F470" s="9">
        <v>4240.7861999999996</v>
      </c>
      <c r="G470" s="9">
        <v>536.13750000000005</v>
      </c>
      <c r="H470" s="9">
        <v>15890.4282</v>
      </c>
      <c r="I470" s="9">
        <v>886.61879999999996</v>
      </c>
      <c r="J470" s="10" t="s">
        <v>80</v>
      </c>
      <c r="K470" s="9">
        <v>38634.014799999997</v>
      </c>
      <c r="L470" s="9">
        <v>4187.5483999999997</v>
      </c>
      <c r="M470" s="10" t="s">
        <v>80</v>
      </c>
      <c r="N470" s="9">
        <v>2106.25</v>
      </c>
      <c r="O470" s="10" t="s">
        <v>80</v>
      </c>
      <c r="P470" s="10" t="s">
        <v>80</v>
      </c>
      <c r="Q470" s="10" t="s">
        <v>80</v>
      </c>
      <c r="R470" s="9">
        <v>625</v>
      </c>
      <c r="S470" s="10" t="s">
        <v>80</v>
      </c>
      <c r="T470" s="9">
        <v>6918.7983999999997</v>
      </c>
      <c r="U470" s="9">
        <v>6459.5992999999999</v>
      </c>
      <c r="V470" s="9">
        <v>507.52609999999999</v>
      </c>
      <c r="W470" s="9">
        <v>942.73720000000003</v>
      </c>
      <c r="X470" s="9">
        <v>652.62070000000006</v>
      </c>
      <c r="Y470" s="9">
        <v>73.287800000000004</v>
      </c>
      <c r="Z470" s="9">
        <v>3061.4110999999998</v>
      </c>
      <c r="AA470" s="9">
        <v>228.76929999999999</v>
      </c>
      <c r="AB470" s="9">
        <v>476.5521</v>
      </c>
      <c r="AC470" s="9">
        <v>12402.5036</v>
      </c>
      <c r="AD470" s="9">
        <v>4246.8182999999999</v>
      </c>
      <c r="AE470" s="9">
        <v>1419.8811000000001</v>
      </c>
      <c r="AF470" s="9">
        <v>1572.4498000000001</v>
      </c>
      <c r="AG470" s="9">
        <v>890.38490000000002</v>
      </c>
      <c r="AH470" s="9">
        <v>220.2132</v>
      </c>
      <c r="AI470" s="9">
        <v>37.341799999999999</v>
      </c>
      <c r="AJ470" s="10" t="s">
        <v>80</v>
      </c>
      <c r="AK470" s="9">
        <v>180.21899999999999</v>
      </c>
      <c r="AL470" s="9">
        <v>8567.3081000000002</v>
      </c>
      <c r="AM470" s="9">
        <v>2706.7464</v>
      </c>
      <c r="AN470" s="10" t="s">
        <v>80</v>
      </c>
      <c r="AO470" s="9">
        <v>2173.3494000000001</v>
      </c>
      <c r="AP470" s="10" t="s">
        <v>80</v>
      </c>
      <c r="AQ470" s="10" t="s">
        <v>80</v>
      </c>
      <c r="AR470" s="9">
        <v>4221.6139000000003</v>
      </c>
      <c r="AS470" s="9">
        <v>625.42430000000002</v>
      </c>
      <c r="AT470" s="9">
        <v>175.96109999999999</v>
      </c>
      <c r="AU470" s="9">
        <v>9903.0951000000005</v>
      </c>
      <c r="AV470" s="9">
        <v>3739.0799000000002</v>
      </c>
      <c r="AW470" s="9">
        <v>3232.7772</v>
      </c>
      <c r="AX470" s="9">
        <v>6522.1041999999998</v>
      </c>
      <c r="AY470" s="9">
        <v>4957.2492000000002</v>
      </c>
      <c r="AZ470" s="9">
        <v>3702.4531999999999</v>
      </c>
      <c r="BA470" s="9">
        <v>9154.0172000000002</v>
      </c>
      <c r="BB470" s="9">
        <v>821.08669999999995</v>
      </c>
      <c r="BC470" s="9">
        <v>4009.6387</v>
      </c>
      <c r="BD470" s="11">
        <v>36138.406300000002</v>
      </c>
    </row>
    <row r="471" spans="1:56" s="1" customFormat="1" ht="20.149999999999999" customHeight="1">
      <c r="A471" s="84"/>
      <c r="B471" s="25" t="s">
        <v>254</v>
      </c>
      <c r="C471" s="12">
        <v>9.7999999999999997E-3</v>
      </c>
      <c r="D471" s="13" t="s">
        <v>80</v>
      </c>
      <c r="E471" s="13" t="s">
        <v>80</v>
      </c>
      <c r="F471" s="13" t="s">
        <v>80</v>
      </c>
      <c r="G471" s="13" t="s">
        <v>80</v>
      </c>
      <c r="H471" s="12">
        <v>0.11409999999999999</v>
      </c>
      <c r="I471" s="13" t="s">
        <v>80</v>
      </c>
      <c r="J471" s="13" t="s">
        <v>80</v>
      </c>
      <c r="K471" s="12">
        <v>0.1239</v>
      </c>
      <c r="L471" s="13" t="s">
        <v>80</v>
      </c>
      <c r="M471" s="13" t="s">
        <v>80</v>
      </c>
      <c r="N471" s="13" t="s">
        <v>80</v>
      </c>
      <c r="O471" s="13" t="s">
        <v>80</v>
      </c>
      <c r="P471" s="13" t="s">
        <v>80</v>
      </c>
      <c r="Q471" s="13" t="s">
        <v>80</v>
      </c>
      <c r="R471" s="13" t="s">
        <v>80</v>
      </c>
      <c r="S471" s="13" t="s">
        <v>80</v>
      </c>
      <c r="T471" s="12">
        <v>0</v>
      </c>
      <c r="U471" s="13" t="s">
        <v>80</v>
      </c>
      <c r="V471" s="13" t="s">
        <v>80</v>
      </c>
      <c r="W471" s="13" t="s">
        <v>80</v>
      </c>
      <c r="X471" s="12">
        <v>0.13730000000000001</v>
      </c>
      <c r="Y471" s="13" t="s">
        <v>80</v>
      </c>
      <c r="Z471" s="13" t="s">
        <v>80</v>
      </c>
      <c r="AA471" s="13" t="s">
        <v>80</v>
      </c>
      <c r="AB471" s="12">
        <v>20.864100000000001</v>
      </c>
      <c r="AC471" s="12">
        <v>21.0014</v>
      </c>
      <c r="AD471" s="13" t="s">
        <v>80</v>
      </c>
      <c r="AE471" s="13" t="s">
        <v>80</v>
      </c>
      <c r="AF471" s="13" t="s">
        <v>80</v>
      </c>
      <c r="AG471" s="13" t="s">
        <v>80</v>
      </c>
      <c r="AH471" s="13" t="s">
        <v>80</v>
      </c>
      <c r="AI471" s="13" t="s">
        <v>80</v>
      </c>
      <c r="AJ471" s="13" t="s">
        <v>80</v>
      </c>
      <c r="AK471" s="13" t="s">
        <v>80</v>
      </c>
      <c r="AL471" s="12">
        <v>0</v>
      </c>
      <c r="AM471" s="13" t="s">
        <v>80</v>
      </c>
      <c r="AN471" s="13" t="s">
        <v>80</v>
      </c>
      <c r="AO471" s="13" t="s">
        <v>80</v>
      </c>
      <c r="AP471" s="13" t="s">
        <v>80</v>
      </c>
      <c r="AQ471" s="13" t="s">
        <v>80</v>
      </c>
      <c r="AR471" s="13" t="s">
        <v>80</v>
      </c>
      <c r="AS471" s="13" t="s">
        <v>80</v>
      </c>
      <c r="AT471" s="13" t="s">
        <v>80</v>
      </c>
      <c r="AU471" s="12">
        <v>0</v>
      </c>
      <c r="AV471" s="13" t="s">
        <v>80</v>
      </c>
      <c r="AW471" s="13" t="s">
        <v>80</v>
      </c>
      <c r="AX471" s="13" t="s">
        <v>80</v>
      </c>
      <c r="AY471" s="13" t="s">
        <v>80</v>
      </c>
      <c r="AZ471" s="13" t="s">
        <v>80</v>
      </c>
      <c r="BA471" s="13" t="s">
        <v>80</v>
      </c>
      <c r="BB471" s="13" t="s">
        <v>80</v>
      </c>
      <c r="BC471" s="13" t="s">
        <v>80</v>
      </c>
      <c r="BD471" s="14">
        <v>0</v>
      </c>
    </row>
    <row r="472" spans="1:56" s="1" customFormat="1" ht="20.149999999999999" customHeight="1">
      <c r="A472" s="84"/>
      <c r="B472" s="25" t="s">
        <v>255</v>
      </c>
      <c r="C472" s="9">
        <v>13.9968</v>
      </c>
      <c r="D472" s="9">
        <v>4.5102000000000002</v>
      </c>
      <c r="E472" s="9">
        <v>96.863799999999998</v>
      </c>
      <c r="F472" s="9">
        <v>25.1797</v>
      </c>
      <c r="G472" s="9">
        <v>91.559399999999997</v>
      </c>
      <c r="H472" s="9">
        <v>76.930099999999996</v>
      </c>
      <c r="I472" s="9">
        <v>27.55</v>
      </c>
      <c r="J472" s="10" t="s">
        <v>80</v>
      </c>
      <c r="K472" s="9">
        <v>336.59</v>
      </c>
      <c r="L472" s="9">
        <v>667.42460000000005</v>
      </c>
      <c r="M472" s="9">
        <v>9.0312000000000001</v>
      </c>
      <c r="N472" s="9">
        <v>120.2189</v>
      </c>
      <c r="O472" s="9">
        <v>14.05</v>
      </c>
      <c r="P472" s="9">
        <v>18</v>
      </c>
      <c r="Q472" s="9">
        <v>62.5</v>
      </c>
      <c r="R472" s="10" t="s">
        <v>80</v>
      </c>
      <c r="S472" s="10" t="s">
        <v>80</v>
      </c>
      <c r="T472" s="9">
        <v>891.22469999999998</v>
      </c>
      <c r="U472" s="9">
        <v>648.34619999999995</v>
      </c>
      <c r="V472" s="9">
        <v>1.8752</v>
      </c>
      <c r="W472" s="9">
        <v>52.24</v>
      </c>
      <c r="X472" s="9">
        <v>8.8122000000000007</v>
      </c>
      <c r="Y472" s="9">
        <v>423.98450000000003</v>
      </c>
      <c r="Z472" s="9">
        <v>17.7303</v>
      </c>
      <c r="AA472" s="9">
        <v>3.8218999999999999</v>
      </c>
      <c r="AB472" s="9">
        <v>0.52210000000000001</v>
      </c>
      <c r="AC472" s="9">
        <v>1157.3324</v>
      </c>
      <c r="AD472" s="9">
        <v>167.86920000000001</v>
      </c>
      <c r="AE472" s="9">
        <v>14.5085</v>
      </c>
      <c r="AF472" s="9">
        <v>44.466000000000001</v>
      </c>
      <c r="AG472" s="9">
        <v>16.1858</v>
      </c>
      <c r="AH472" s="10" t="s">
        <v>80</v>
      </c>
      <c r="AI472" s="10" t="s">
        <v>80</v>
      </c>
      <c r="AJ472" s="10" t="s">
        <v>80</v>
      </c>
      <c r="AK472" s="9">
        <v>6.7812999999999999</v>
      </c>
      <c r="AL472" s="9">
        <v>249.8108</v>
      </c>
      <c r="AM472" s="9">
        <v>12.0717</v>
      </c>
      <c r="AN472" s="9">
        <v>9.0396999999999998</v>
      </c>
      <c r="AO472" s="9">
        <v>70.341099999999997</v>
      </c>
      <c r="AP472" s="9">
        <v>14.2158</v>
      </c>
      <c r="AQ472" s="9">
        <v>70.083699999999993</v>
      </c>
      <c r="AR472" s="9">
        <v>74.058800000000005</v>
      </c>
      <c r="AS472" s="10" t="s">
        <v>80</v>
      </c>
      <c r="AT472" s="10" t="s">
        <v>80</v>
      </c>
      <c r="AU472" s="9">
        <v>249.8108</v>
      </c>
      <c r="AV472" s="9">
        <v>34.108499999999999</v>
      </c>
      <c r="AW472" s="9">
        <v>67.481800000000007</v>
      </c>
      <c r="AX472" s="9">
        <v>124.21850000000001</v>
      </c>
      <c r="AY472" s="9">
        <v>25.466699999999999</v>
      </c>
      <c r="AZ472" s="9">
        <v>5.3003</v>
      </c>
      <c r="BA472" s="9">
        <v>4.1231999999999998</v>
      </c>
      <c r="BB472" s="9">
        <v>15.2707</v>
      </c>
      <c r="BC472" s="10" t="s">
        <v>80</v>
      </c>
      <c r="BD472" s="11">
        <v>275.96969999999999</v>
      </c>
    </row>
    <row r="473" spans="1:56" s="1" customFormat="1" ht="20.149999999999999" customHeight="1">
      <c r="A473" s="84"/>
      <c r="B473" s="25" t="s">
        <v>256</v>
      </c>
      <c r="C473" s="12">
        <v>19617.756700000002</v>
      </c>
      <c r="D473" s="12">
        <v>5964.1211000000003</v>
      </c>
      <c r="E473" s="12">
        <v>10920.82</v>
      </c>
      <c r="F473" s="12">
        <v>1976.2529</v>
      </c>
      <c r="G473" s="12">
        <v>8926.0823</v>
      </c>
      <c r="H473" s="12">
        <v>11864.6957</v>
      </c>
      <c r="I473" s="12">
        <v>25985.3151</v>
      </c>
      <c r="J473" s="12">
        <v>0.48130000000000001</v>
      </c>
      <c r="K473" s="12">
        <v>85255.525099999999</v>
      </c>
      <c r="L473" s="12">
        <v>11755.6584</v>
      </c>
      <c r="M473" s="12">
        <v>1356.25</v>
      </c>
      <c r="N473" s="12">
        <v>4656.25</v>
      </c>
      <c r="O473" s="12">
        <v>628.56230000000005</v>
      </c>
      <c r="P473" s="13" t="s">
        <v>80</v>
      </c>
      <c r="Q473" s="12">
        <v>3.2311000000000001</v>
      </c>
      <c r="R473" s="13" t="s">
        <v>80</v>
      </c>
      <c r="S473" s="13" t="s">
        <v>80</v>
      </c>
      <c r="T473" s="12">
        <v>18399.951799999999</v>
      </c>
      <c r="U473" s="12">
        <v>13620.706099999999</v>
      </c>
      <c r="V473" s="12">
        <v>5359.4907999999996</v>
      </c>
      <c r="W473" s="12">
        <v>3658.0835000000002</v>
      </c>
      <c r="X473" s="12">
        <v>7380.7678999999998</v>
      </c>
      <c r="Y473" s="12">
        <v>8546.4524000000001</v>
      </c>
      <c r="Z473" s="12">
        <v>3412.4252000000001</v>
      </c>
      <c r="AA473" s="12">
        <v>827.90200000000004</v>
      </c>
      <c r="AB473" s="12">
        <v>6915.5437000000002</v>
      </c>
      <c r="AC473" s="12">
        <v>49721.371599999999</v>
      </c>
      <c r="AD473" s="12">
        <v>10393.456</v>
      </c>
      <c r="AE473" s="12">
        <v>1131.633</v>
      </c>
      <c r="AF473" s="12">
        <v>2351.0466999999999</v>
      </c>
      <c r="AG473" s="12">
        <v>5241.3283000000001</v>
      </c>
      <c r="AH473" s="12">
        <v>2778.4036999999998</v>
      </c>
      <c r="AI473" s="12">
        <v>1548.8512000000001</v>
      </c>
      <c r="AJ473" s="12">
        <v>1251.269</v>
      </c>
      <c r="AK473" s="12">
        <v>1821.4623999999999</v>
      </c>
      <c r="AL473" s="12">
        <v>26517.4503</v>
      </c>
      <c r="AM473" s="12">
        <v>1770.2455</v>
      </c>
      <c r="AN473" s="12">
        <v>985.78110000000004</v>
      </c>
      <c r="AO473" s="12">
        <v>901.66390000000001</v>
      </c>
      <c r="AP473" s="12">
        <v>2244.1338000000001</v>
      </c>
      <c r="AQ473" s="12">
        <v>6394.3051999999998</v>
      </c>
      <c r="AR473" s="12">
        <v>11172.1574</v>
      </c>
      <c r="AS473" s="12">
        <v>2958.2284</v>
      </c>
      <c r="AT473" s="12">
        <v>1722.4146000000001</v>
      </c>
      <c r="AU473" s="12">
        <v>28148.929899999999</v>
      </c>
      <c r="AV473" s="12">
        <v>5184.3554000000004</v>
      </c>
      <c r="AW473" s="12">
        <v>3371.8290000000002</v>
      </c>
      <c r="AX473" s="12">
        <v>6262.9498999999996</v>
      </c>
      <c r="AY473" s="12">
        <v>6726.9978000000001</v>
      </c>
      <c r="AZ473" s="12">
        <v>3791.5464999999999</v>
      </c>
      <c r="BA473" s="12">
        <v>5473.509</v>
      </c>
      <c r="BB473" s="12">
        <v>5221.3888999999999</v>
      </c>
      <c r="BC473" s="12">
        <v>10584.630999999999</v>
      </c>
      <c r="BD473" s="14">
        <v>46617.207499999997</v>
      </c>
    </row>
    <row r="474" spans="1:56" s="1" customFormat="1" ht="20.149999999999999" customHeight="1">
      <c r="A474" s="84"/>
      <c r="B474" s="25" t="s">
        <v>257</v>
      </c>
      <c r="C474" s="9">
        <v>6.2689000000000004</v>
      </c>
      <c r="D474" s="9">
        <v>3.9630000000000001</v>
      </c>
      <c r="E474" s="9">
        <v>17.3156</v>
      </c>
      <c r="F474" s="9">
        <v>14.157400000000001</v>
      </c>
      <c r="G474" s="9">
        <v>11.597799999999999</v>
      </c>
      <c r="H474" s="9">
        <v>68.324799999999996</v>
      </c>
      <c r="I474" s="10" t="s">
        <v>80</v>
      </c>
      <c r="J474" s="10" t="s">
        <v>80</v>
      </c>
      <c r="K474" s="9">
        <v>121.6275</v>
      </c>
      <c r="L474" s="10" t="s">
        <v>80</v>
      </c>
      <c r="M474" s="10" t="s">
        <v>80</v>
      </c>
      <c r="N474" s="10" t="s">
        <v>80</v>
      </c>
      <c r="O474" s="10" t="s">
        <v>80</v>
      </c>
      <c r="P474" s="10" t="s">
        <v>80</v>
      </c>
      <c r="Q474" s="10" t="s">
        <v>80</v>
      </c>
      <c r="R474" s="10" t="s">
        <v>80</v>
      </c>
      <c r="S474" s="10" t="s">
        <v>80</v>
      </c>
      <c r="T474" s="9">
        <v>0</v>
      </c>
      <c r="U474" s="10" t="s">
        <v>80</v>
      </c>
      <c r="V474" s="9">
        <v>24.7425</v>
      </c>
      <c r="W474" s="10" t="s">
        <v>80</v>
      </c>
      <c r="X474" s="9">
        <v>5.0465999999999998</v>
      </c>
      <c r="Y474" s="9">
        <v>0.78</v>
      </c>
      <c r="Z474" s="9">
        <v>9.5000000000000001E-2</v>
      </c>
      <c r="AA474" s="10" t="s">
        <v>80</v>
      </c>
      <c r="AB474" s="10" t="s">
        <v>80</v>
      </c>
      <c r="AC474" s="9">
        <v>30.664100000000001</v>
      </c>
      <c r="AD474" s="9">
        <v>27.3809</v>
      </c>
      <c r="AE474" s="10" t="s">
        <v>80</v>
      </c>
      <c r="AF474" s="9">
        <v>6.5699999999999995E-2</v>
      </c>
      <c r="AG474" s="10" t="s">
        <v>80</v>
      </c>
      <c r="AH474" s="10" t="s">
        <v>80</v>
      </c>
      <c r="AI474" s="10" t="s">
        <v>80</v>
      </c>
      <c r="AJ474" s="10" t="s">
        <v>80</v>
      </c>
      <c r="AK474" s="9">
        <v>2.9375</v>
      </c>
      <c r="AL474" s="9">
        <v>30.3841</v>
      </c>
      <c r="AM474" s="9">
        <v>0.75929999999999997</v>
      </c>
      <c r="AN474" s="9">
        <v>1.2987</v>
      </c>
      <c r="AO474" s="9">
        <v>4.9664999999999999</v>
      </c>
      <c r="AP474" s="9">
        <v>6.4257999999999997</v>
      </c>
      <c r="AQ474" s="9">
        <v>15.784800000000001</v>
      </c>
      <c r="AR474" s="10" t="s">
        <v>80</v>
      </c>
      <c r="AS474" s="10" t="s">
        <v>80</v>
      </c>
      <c r="AT474" s="10" t="s">
        <v>80</v>
      </c>
      <c r="AU474" s="9">
        <v>29.235099999999999</v>
      </c>
      <c r="AV474" s="10" t="s">
        <v>80</v>
      </c>
      <c r="AW474" s="10" t="s">
        <v>80</v>
      </c>
      <c r="AX474" s="9">
        <v>9.6699999999999994E-2</v>
      </c>
      <c r="AY474" s="10" t="s">
        <v>80</v>
      </c>
      <c r="AZ474" s="10" t="s">
        <v>80</v>
      </c>
      <c r="BA474" s="9">
        <v>6.2899999999999998E-2</v>
      </c>
      <c r="BB474" s="10" t="s">
        <v>80</v>
      </c>
      <c r="BC474" s="9">
        <v>0.56269999999999998</v>
      </c>
      <c r="BD474" s="11">
        <v>0.72799999999999998</v>
      </c>
    </row>
    <row r="475" spans="1:56" s="1" customFormat="1" ht="20.149999999999999" customHeight="1">
      <c r="A475" s="84"/>
      <c r="B475" s="25" t="s">
        <v>258</v>
      </c>
      <c r="C475" s="12">
        <v>118.87779999999999</v>
      </c>
      <c r="D475" s="12">
        <v>47.298200000000001</v>
      </c>
      <c r="E475" s="12">
        <v>159.55619999999999</v>
      </c>
      <c r="F475" s="12">
        <v>20.1599</v>
      </c>
      <c r="G475" s="12">
        <v>63.8</v>
      </c>
      <c r="H475" s="13" t="s">
        <v>80</v>
      </c>
      <c r="I475" s="13" t="s">
        <v>80</v>
      </c>
      <c r="J475" s="13" t="s">
        <v>80</v>
      </c>
      <c r="K475" s="12">
        <v>409.69209999999998</v>
      </c>
      <c r="L475" s="12">
        <v>106.25</v>
      </c>
      <c r="M475" s="12">
        <v>6.25</v>
      </c>
      <c r="N475" s="12">
        <v>297.5</v>
      </c>
      <c r="O475" s="13" t="s">
        <v>80</v>
      </c>
      <c r="P475" s="13" t="s">
        <v>80</v>
      </c>
      <c r="Q475" s="13" t="s">
        <v>80</v>
      </c>
      <c r="R475" s="13" t="s">
        <v>80</v>
      </c>
      <c r="S475" s="13" t="s">
        <v>80</v>
      </c>
      <c r="T475" s="12">
        <v>410</v>
      </c>
      <c r="U475" s="13" t="s">
        <v>80</v>
      </c>
      <c r="V475" s="13" t="s">
        <v>80</v>
      </c>
      <c r="W475" s="12">
        <v>57.858199999999997</v>
      </c>
      <c r="X475" s="12">
        <v>9.7853999999999992</v>
      </c>
      <c r="Y475" s="12">
        <v>40.740400000000001</v>
      </c>
      <c r="Z475" s="12">
        <v>14.737500000000001</v>
      </c>
      <c r="AA475" s="12">
        <v>12.095700000000001</v>
      </c>
      <c r="AB475" s="12">
        <v>117.0157</v>
      </c>
      <c r="AC475" s="12">
        <v>252.2329</v>
      </c>
      <c r="AD475" s="12">
        <v>26.3538</v>
      </c>
      <c r="AE475" s="12">
        <v>1.0047999999999999</v>
      </c>
      <c r="AF475" s="12">
        <v>70.749399999999994</v>
      </c>
      <c r="AG475" s="12">
        <v>67.877499999999998</v>
      </c>
      <c r="AH475" s="13" t="s">
        <v>80</v>
      </c>
      <c r="AI475" s="13" t="s">
        <v>80</v>
      </c>
      <c r="AJ475" s="13" t="s">
        <v>80</v>
      </c>
      <c r="AK475" s="13" t="s">
        <v>80</v>
      </c>
      <c r="AL475" s="12">
        <v>165.9855</v>
      </c>
      <c r="AM475" s="12">
        <v>6.25</v>
      </c>
      <c r="AN475" s="12">
        <v>6.25</v>
      </c>
      <c r="AO475" s="12">
        <v>137.5</v>
      </c>
      <c r="AP475" s="13" t="s">
        <v>80</v>
      </c>
      <c r="AQ475" s="13" t="s">
        <v>80</v>
      </c>
      <c r="AR475" s="13" t="s">
        <v>80</v>
      </c>
      <c r="AS475" s="13" t="s">
        <v>80</v>
      </c>
      <c r="AT475" s="13" t="s">
        <v>80</v>
      </c>
      <c r="AU475" s="12">
        <v>150</v>
      </c>
      <c r="AV475" s="12">
        <v>1.4175</v>
      </c>
      <c r="AW475" s="12">
        <v>1.0047999999999999</v>
      </c>
      <c r="AX475" s="12">
        <v>254.74940000000001</v>
      </c>
      <c r="AY475" s="12">
        <v>185.52340000000001</v>
      </c>
      <c r="AZ475" s="12">
        <v>92.354100000000003</v>
      </c>
      <c r="BA475" s="12">
        <v>199.5926</v>
      </c>
      <c r="BB475" s="12">
        <v>97.5</v>
      </c>
      <c r="BC475" s="12">
        <v>220.95840000000001</v>
      </c>
      <c r="BD475" s="14">
        <v>1053.1002000000001</v>
      </c>
    </row>
    <row r="476" spans="1:56" s="1" customFormat="1" ht="20.149999999999999" customHeight="1">
      <c r="A476" s="84"/>
      <c r="B476" s="25" t="s">
        <v>259</v>
      </c>
      <c r="C476" s="9">
        <v>5042.3252000000002</v>
      </c>
      <c r="D476" s="9">
        <v>1513.9105999999999</v>
      </c>
      <c r="E476" s="9">
        <v>800.13599999999997</v>
      </c>
      <c r="F476" s="9">
        <v>522.96</v>
      </c>
      <c r="G476" s="9">
        <v>2045.6975</v>
      </c>
      <c r="H476" s="9">
        <v>4010.806</v>
      </c>
      <c r="I476" s="9">
        <v>942.68700000000001</v>
      </c>
      <c r="J476" s="10" t="s">
        <v>80</v>
      </c>
      <c r="K476" s="9">
        <v>14878.522300000001</v>
      </c>
      <c r="L476" s="9">
        <v>4995.25</v>
      </c>
      <c r="M476" s="10" t="s">
        <v>80</v>
      </c>
      <c r="N476" s="9">
        <v>2.6875</v>
      </c>
      <c r="O476" s="9">
        <v>57.975000000000001</v>
      </c>
      <c r="P476" s="10" t="s">
        <v>80</v>
      </c>
      <c r="Q476" s="10" t="s">
        <v>80</v>
      </c>
      <c r="R476" s="10" t="s">
        <v>80</v>
      </c>
      <c r="S476" s="10" t="s">
        <v>80</v>
      </c>
      <c r="T476" s="9">
        <v>5055.9125000000004</v>
      </c>
      <c r="U476" s="9">
        <v>4049.2519000000002</v>
      </c>
      <c r="V476" s="9">
        <v>375.1397</v>
      </c>
      <c r="W476" s="9">
        <v>240.3895</v>
      </c>
      <c r="X476" s="9">
        <v>685.84990000000005</v>
      </c>
      <c r="Y476" s="9">
        <v>9634.2633999999998</v>
      </c>
      <c r="Z476" s="9">
        <v>579.88499999999999</v>
      </c>
      <c r="AA476" s="9">
        <v>0.27929999999999999</v>
      </c>
      <c r="AB476" s="9">
        <v>398.14420000000001</v>
      </c>
      <c r="AC476" s="9">
        <v>15963.2029</v>
      </c>
      <c r="AD476" s="9">
        <v>236.1009</v>
      </c>
      <c r="AE476" s="9">
        <v>27.700399999999998</v>
      </c>
      <c r="AF476" s="9">
        <v>1121.0083</v>
      </c>
      <c r="AG476" s="9">
        <v>899.3107</v>
      </c>
      <c r="AH476" s="9">
        <v>1060.9172000000001</v>
      </c>
      <c r="AI476" s="9">
        <v>1512.7530999999999</v>
      </c>
      <c r="AJ476" s="9">
        <v>1030.2597000000001</v>
      </c>
      <c r="AK476" s="9">
        <v>155.2243</v>
      </c>
      <c r="AL476" s="9">
        <v>6043.2745999999997</v>
      </c>
      <c r="AM476" s="9">
        <v>1255.1088</v>
      </c>
      <c r="AN476" s="9">
        <v>1.4795</v>
      </c>
      <c r="AO476" s="9">
        <v>34.536499999999997</v>
      </c>
      <c r="AP476" s="9">
        <v>57.9863</v>
      </c>
      <c r="AQ476" s="10" t="s">
        <v>80</v>
      </c>
      <c r="AR476" s="9">
        <v>1343.75</v>
      </c>
      <c r="AS476" s="10" t="s">
        <v>80</v>
      </c>
      <c r="AT476" s="10" t="s">
        <v>80</v>
      </c>
      <c r="AU476" s="9">
        <v>2692.8611000000001</v>
      </c>
      <c r="AV476" s="9">
        <v>935.2758</v>
      </c>
      <c r="AW476" s="9">
        <v>378.60320000000002</v>
      </c>
      <c r="AX476" s="9">
        <v>1366.7274</v>
      </c>
      <c r="AY476" s="9">
        <v>856.95249999999999</v>
      </c>
      <c r="AZ476" s="9">
        <v>240.76650000000001</v>
      </c>
      <c r="BA476" s="9">
        <v>1074.6797999999999</v>
      </c>
      <c r="BB476" s="9">
        <v>308.04700000000003</v>
      </c>
      <c r="BC476" s="10" t="s">
        <v>80</v>
      </c>
      <c r="BD476" s="11">
        <v>5161.0522000000001</v>
      </c>
    </row>
    <row r="477" spans="1:56" s="1" customFormat="1" ht="20.149999999999999" customHeight="1">
      <c r="A477" s="84"/>
      <c r="B477" s="25" t="s">
        <v>260</v>
      </c>
      <c r="C477" s="12">
        <v>0.37</v>
      </c>
      <c r="D477" s="13" t="s">
        <v>80</v>
      </c>
      <c r="E477" s="13" t="s">
        <v>80</v>
      </c>
      <c r="F477" s="13" t="s">
        <v>80</v>
      </c>
      <c r="G477" s="13" t="s">
        <v>80</v>
      </c>
      <c r="H477" s="12">
        <v>2.09</v>
      </c>
      <c r="I477" s="13" t="s">
        <v>80</v>
      </c>
      <c r="J477" s="13" t="s">
        <v>80</v>
      </c>
      <c r="K477" s="12">
        <v>2.46</v>
      </c>
      <c r="L477" s="13" t="s">
        <v>80</v>
      </c>
      <c r="M477" s="13" t="s">
        <v>80</v>
      </c>
      <c r="N477" s="13" t="s">
        <v>80</v>
      </c>
      <c r="O477" s="13" t="s">
        <v>80</v>
      </c>
      <c r="P477" s="13" t="s">
        <v>80</v>
      </c>
      <c r="Q477" s="13" t="s">
        <v>80</v>
      </c>
      <c r="R477" s="13" t="s">
        <v>80</v>
      </c>
      <c r="S477" s="13" t="s">
        <v>80</v>
      </c>
      <c r="T477" s="12">
        <v>0</v>
      </c>
      <c r="U477" s="13" t="s">
        <v>80</v>
      </c>
      <c r="V477" s="12">
        <v>1.82</v>
      </c>
      <c r="W477" s="13" t="s">
        <v>80</v>
      </c>
      <c r="X477" s="13" t="s">
        <v>80</v>
      </c>
      <c r="Y477" s="13" t="s">
        <v>80</v>
      </c>
      <c r="Z477" s="13" t="s">
        <v>80</v>
      </c>
      <c r="AA477" s="13" t="s">
        <v>80</v>
      </c>
      <c r="AB477" s="13" t="s">
        <v>80</v>
      </c>
      <c r="AC477" s="12">
        <v>1.82</v>
      </c>
      <c r="AD477" s="12">
        <v>8.7799999999999994</v>
      </c>
      <c r="AE477" s="13" t="s">
        <v>80</v>
      </c>
      <c r="AF477" s="13" t="s">
        <v>80</v>
      </c>
      <c r="AG477" s="13" t="s">
        <v>80</v>
      </c>
      <c r="AH477" s="13" t="s">
        <v>80</v>
      </c>
      <c r="AI477" s="13" t="s">
        <v>80</v>
      </c>
      <c r="AJ477" s="13" t="s">
        <v>80</v>
      </c>
      <c r="AK477" s="13" t="s">
        <v>80</v>
      </c>
      <c r="AL477" s="12">
        <v>8.7799999999999994</v>
      </c>
      <c r="AM477" s="12">
        <v>6.87</v>
      </c>
      <c r="AN477" s="13" t="s">
        <v>80</v>
      </c>
      <c r="AO477" s="13" t="s">
        <v>80</v>
      </c>
      <c r="AP477" s="13" t="s">
        <v>80</v>
      </c>
      <c r="AQ477" s="13" t="s">
        <v>80</v>
      </c>
      <c r="AR477" s="13" t="s">
        <v>80</v>
      </c>
      <c r="AS477" s="13" t="s">
        <v>80</v>
      </c>
      <c r="AT477" s="13" t="s">
        <v>80</v>
      </c>
      <c r="AU477" s="12">
        <v>6.87</v>
      </c>
      <c r="AV477" s="13" t="s">
        <v>80</v>
      </c>
      <c r="AW477" s="12">
        <v>1.08</v>
      </c>
      <c r="AX477" s="12">
        <v>0.81</v>
      </c>
      <c r="AY477" s="12">
        <v>0.7</v>
      </c>
      <c r="AZ477" s="12">
        <v>4.29</v>
      </c>
      <c r="BA477" s="12">
        <v>4.87</v>
      </c>
      <c r="BB477" s="12">
        <v>27.92</v>
      </c>
      <c r="BC477" s="13" t="s">
        <v>80</v>
      </c>
      <c r="BD477" s="14">
        <v>39.67</v>
      </c>
    </row>
    <row r="478" spans="1:56" s="1" customFormat="1" ht="20.149999999999999" customHeight="1">
      <c r="A478" s="84"/>
      <c r="B478" s="25" t="s">
        <v>261</v>
      </c>
      <c r="C478" s="9">
        <v>1.2296</v>
      </c>
      <c r="D478" s="10" t="s">
        <v>80</v>
      </c>
      <c r="E478" s="9">
        <v>0.26</v>
      </c>
      <c r="F478" s="9">
        <v>39.154800000000002</v>
      </c>
      <c r="G478" s="9">
        <v>14.4</v>
      </c>
      <c r="H478" s="10" t="s">
        <v>80</v>
      </c>
      <c r="I478" s="10" t="s">
        <v>80</v>
      </c>
      <c r="J478" s="10" t="s">
        <v>80</v>
      </c>
      <c r="K478" s="9">
        <v>55.044400000000003</v>
      </c>
      <c r="L478" s="9">
        <v>0.99890000000000001</v>
      </c>
      <c r="M478" s="9">
        <v>40.625</v>
      </c>
      <c r="N478" s="9">
        <v>52.765599999999999</v>
      </c>
      <c r="O478" s="10" t="s">
        <v>80</v>
      </c>
      <c r="P478" s="10" t="s">
        <v>80</v>
      </c>
      <c r="Q478" s="10" t="s">
        <v>80</v>
      </c>
      <c r="R478" s="10" t="s">
        <v>80</v>
      </c>
      <c r="S478" s="9">
        <v>114.0625</v>
      </c>
      <c r="T478" s="9">
        <v>208.452</v>
      </c>
      <c r="U478" s="10" t="s">
        <v>80</v>
      </c>
      <c r="V478" s="9">
        <v>49.137599999999999</v>
      </c>
      <c r="W478" s="9">
        <v>39.132599999999996</v>
      </c>
      <c r="X478" s="9">
        <v>9.6038999999999994</v>
      </c>
      <c r="Y478" s="10" t="s">
        <v>80</v>
      </c>
      <c r="Z478" s="10" t="s">
        <v>80</v>
      </c>
      <c r="AA478" s="10" t="s">
        <v>80</v>
      </c>
      <c r="AB478" s="10" t="s">
        <v>80</v>
      </c>
      <c r="AC478" s="9">
        <v>97.874099999999999</v>
      </c>
      <c r="AD478" s="9">
        <v>41.084800000000001</v>
      </c>
      <c r="AE478" s="9">
        <v>28.055900000000001</v>
      </c>
      <c r="AF478" s="9">
        <v>259.30020000000002</v>
      </c>
      <c r="AG478" s="9">
        <v>38.0182</v>
      </c>
      <c r="AH478" s="9">
        <v>2.7656000000000001</v>
      </c>
      <c r="AI478" s="10" t="s">
        <v>80</v>
      </c>
      <c r="AJ478" s="10" t="s">
        <v>80</v>
      </c>
      <c r="AK478" s="10" t="s">
        <v>80</v>
      </c>
      <c r="AL478" s="9">
        <v>369.22469999999998</v>
      </c>
      <c r="AM478" s="9">
        <v>5.2958999999999996</v>
      </c>
      <c r="AN478" s="9">
        <v>40.6374</v>
      </c>
      <c r="AO478" s="9">
        <v>52.781799999999997</v>
      </c>
      <c r="AP478" s="10" t="s">
        <v>80</v>
      </c>
      <c r="AQ478" s="9">
        <v>34.1449</v>
      </c>
      <c r="AR478" s="10" t="s">
        <v>80</v>
      </c>
      <c r="AS478" s="10" t="s">
        <v>80</v>
      </c>
      <c r="AT478" s="9">
        <v>114.0624</v>
      </c>
      <c r="AU478" s="9">
        <v>246.92240000000001</v>
      </c>
      <c r="AV478" s="9">
        <v>33.992600000000003</v>
      </c>
      <c r="AW478" s="9">
        <v>27.956</v>
      </c>
      <c r="AX478" s="9">
        <v>258.16239999999999</v>
      </c>
      <c r="AY478" s="9">
        <v>37.9315</v>
      </c>
      <c r="AZ478" s="9">
        <v>1.1930000000000001</v>
      </c>
      <c r="BA478" s="10" t="s">
        <v>80</v>
      </c>
      <c r="BB478" s="10" t="s">
        <v>80</v>
      </c>
      <c r="BC478" s="10" t="s">
        <v>80</v>
      </c>
      <c r="BD478" s="11">
        <v>359.2355</v>
      </c>
    </row>
    <row r="479" spans="1:56" s="1" customFormat="1" ht="20.149999999999999" customHeight="1">
      <c r="A479" s="84"/>
      <c r="B479" s="25" t="s">
        <v>262</v>
      </c>
      <c r="C479" s="12">
        <v>18.296600000000002</v>
      </c>
      <c r="D479" s="12">
        <v>2.2742</v>
      </c>
      <c r="E479" s="12">
        <v>30.015899999999998</v>
      </c>
      <c r="F479" s="12">
        <v>83.878200000000007</v>
      </c>
      <c r="G479" s="12">
        <v>69.6691</v>
      </c>
      <c r="H479" s="12">
        <v>5.3007999999999997</v>
      </c>
      <c r="I479" s="12">
        <v>5.3007999999999997</v>
      </c>
      <c r="J479" s="12">
        <v>67.465299999999999</v>
      </c>
      <c r="K479" s="12">
        <v>282.20089999999999</v>
      </c>
      <c r="L479" s="13" t="s">
        <v>80</v>
      </c>
      <c r="M479" s="13" t="s">
        <v>80</v>
      </c>
      <c r="N479" s="13" t="s">
        <v>80</v>
      </c>
      <c r="O479" s="13" t="s">
        <v>80</v>
      </c>
      <c r="P479" s="13" t="s">
        <v>80</v>
      </c>
      <c r="Q479" s="13" t="s">
        <v>80</v>
      </c>
      <c r="R479" s="13" t="s">
        <v>80</v>
      </c>
      <c r="S479" s="13" t="s">
        <v>80</v>
      </c>
      <c r="T479" s="12">
        <v>0</v>
      </c>
      <c r="U479" s="13" t="s">
        <v>80</v>
      </c>
      <c r="V479" s="12">
        <v>5.9798</v>
      </c>
      <c r="W479" s="12">
        <v>19.795000000000002</v>
      </c>
      <c r="X479" s="12">
        <v>12.6671</v>
      </c>
      <c r="Y479" s="12">
        <v>7.5857999999999999</v>
      </c>
      <c r="Z479" s="12">
        <v>14.352499999999999</v>
      </c>
      <c r="AA479" s="13" t="s">
        <v>80</v>
      </c>
      <c r="AB479" s="13" t="s">
        <v>80</v>
      </c>
      <c r="AC479" s="12">
        <v>60.380200000000002</v>
      </c>
      <c r="AD479" s="12">
        <v>14.436299999999999</v>
      </c>
      <c r="AE479" s="13" t="s">
        <v>80</v>
      </c>
      <c r="AF479" s="12">
        <v>3.6114999999999999</v>
      </c>
      <c r="AG479" s="12">
        <v>12.502000000000001</v>
      </c>
      <c r="AH479" s="13" t="s">
        <v>80</v>
      </c>
      <c r="AI479" s="13" t="s">
        <v>80</v>
      </c>
      <c r="AJ479" s="13" t="s">
        <v>80</v>
      </c>
      <c r="AK479" s="13" t="s">
        <v>80</v>
      </c>
      <c r="AL479" s="12">
        <v>30.549800000000001</v>
      </c>
      <c r="AM479" s="12">
        <v>2.2374000000000001</v>
      </c>
      <c r="AN479" s="12">
        <v>0.74580000000000002</v>
      </c>
      <c r="AO479" s="12">
        <v>1.7457</v>
      </c>
      <c r="AP479" s="12">
        <v>4.7699999999999999E-2</v>
      </c>
      <c r="AQ479" s="12">
        <v>1.7457</v>
      </c>
      <c r="AR479" s="12">
        <v>1.5133000000000001</v>
      </c>
      <c r="AS479" s="12">
        <v>1.5133000000000001</v>
      </c>
      <c r="AT479" s="12">
        <v>19.018599999999999</v>
      </c>
      <c r="AU479" s="12">
        <v>28.567499999999999</v>
      </c>
      <c r="AV479" s="12">
        <v>2.9809999999999999</v>
      </c>
      <c r="AW479" s="12">
        <v>1.1023000000000001</v>
      </c>
      <c r="AX479" s="12">
        <v>2.0655999999999999</v>
      </c>
      <c r="AY479" s="13" t="s">
        <v>80</v>
      </c>
      <c r="AZ479" s="13" t="s">
        <v>80</v>
      </c>
      <c r="BA479" s="13" t="s">
        <v>80</v>
      </c>
      <c r="BB479" s="13" t="s">
        <v>80</v>
      </c>
      <c r="BC479" s="13" t="s">
        <v>80</v>
      </c>
      <c r="BD479" s="14">
        <v>6.1489000000000003</v>
      </c>
    </row>
    <row r="480" spans="1:56" s="1" customFormat="1" ht="20.149999999999999" customHeight="1">
      <c r="A480" s="84"/>
      <c r="B480" s="25" t="s">
        <v>263</v>
      </c>
      <c r="C480" s="9">
        <v>20.4361</v>
      </c>
      <c r="D480" s="10" t="s">
        <v>80</v>
      </c>
      <c r="E480" s="9">
        <v>3.2199999999999999E-2</v>
      </c>
      <c r="F480" s="10" t="s">
        <v>80</v>
      </c>
      <c r="G480" s="9">
        <v>1.3599999999999999E-2</v>
      </c>
      <c r="H480" s="9">
        <v>115.8304</v>
      </c>
      <c r="I480" s="10" t="s">
        <v>80</v>
      </c>
      <c r="J480" s="10" t="s">
        <v>80</v>
      </c>
      <c r="K480" s="9">
        <v>136.31229999999999</v>
      </c>
      <c r="L480" s="10" t="s">
        <v>80</v>
      </c>
      <c r="M480" s="10" t="s">
        <v>80</v>
      </c>
      <c r="N480" s="9">
        <v>135.07490000000001</v>
      </c>
      <c r="O480" s="9">
        <v>21.2822</v>
      </c>
      <c r="P480" s="10" t="s">
        <v>80</v>
      </c>
      <c r="Q480" s="10" t="s">
        <v>80</v>
      </c>
      <c r="R480" s="10" t="s">
        <v>80</v>
      </c>
      <c r="S480" s="10" t="s">
        <v>80</v>
      </c>
      <c r="T480" s="9">
        <v>156.3571</v>
      </c>
      <c r="U480" s="10" t="s">
        <v>80</v>
      </c>
      <c r="V480" s="9">
        <v>8.4976000000000003</v>
      </c>
      <c r="W480" s="9">
        <v>10.141400000000001</v>
      </c>
      <c r="X480" s="10" t="s">
        <v>80</v>
      </c>
      <c r="Y480" s="9">
        <v>16.995999999999999</v>
      </c>
      <c r="Z480" s="10" t="s">
        <v>80</v>
      </c>
      <c r="AA480" s="10" t="s">
        <v>80</v>
      </c>
      <c r="AB480" s="10" t="s">
        <v>80</v>
      </c>
      <c r="AC480" s="9">
        <v>35.634999999999998</v>
      </c>
      <c r="AD480" s="9">
        <v>48.349200000000003</v>
      </c>
      <c r="AE480" s="9">
        <v>10.958600000000001</v>
      </c>
      <c r="AF480" s="9">
        <v>183.2724</v>
      </c>
      <c r="AG480" s="9">
        <v>55.832700000000003</v>
      </c>
      <c r="AH480" s="9">
        <v>4.9912999999999998</v>
      </c>
      <c r="AI480" s="10" t="s">
        <v>80</v>
      </c>
      <c r="AJ480" s="10" t="s">
        <v>80</v>
      </c>
      <c r="AK480" s="10" t="s">
        <v>80</v>
      </c>
      <c r="AL480" s="9">
        <v>303.4042</v>
      </c>
      <c r="AM480" s="9">
        <v>19.404900000000001</v>
      </c>
      <c r="AN480" s="10" t="s">
        <v>80</v>
      </c>
      <c r="AO480" s="9">
        <v>135.16120000000001</v>
      </c>
      <c r="AP480" s="9">
        <v>21.6051</v>
      </c>
      <c r="AQ480" s="10" t="s">
        <v>80</v>
      </c>
      <c r="AR480" s="9">
        <v>107.2871</v>
      </c>
      <c r="AS480" s="10" t="s">
        <v>80</v>
      </c>
      <c r="AT480" s="10" t="s">
        <v>80</v>
      </c>
      <c r="AU480" s="9">
        <v>283.45830000000001</v>
      </c>
      <c r="AV480" s="9">
        <v>14.818899999999999</v>
      </c>
      <c r="AW480" s="9">
        <v>10.9466</v>
      </c>
      <c r="AX480" s="9">
        <v>182.34229999999999</v>
      </c>
      <c r="AY480" s="9">
        <v>55.261000000000003</v>
      </c>
      <c r="AZ480" s="9">
        <v>4.9912999999999998</v>
      </c>
      <c r="BA480" s="10" t="s">
        <v>80</v>
      </c>
      <c r="BB480" s="10" t="s">
        <v>80</v>
      </c>
      <c r="BC480" s="10" t="s">
        <v>80</v>
      </c>
      <c r="BD480" s="11">
        <v>268.36009999999999</v>
      </c>
    </row>
    <row r="481" spans="1:56" s="1" customFormat="1" ht="20.149999999999999" customHeight="1">
      <c r="A481" s="84"/>
      <c r="B481" s="25" t="s">
        <v>264</v>
      </c>
      <c r="C481" s="12">
        <v>1290.8833999999999</v>
      </c>
      <c r="D481" s="12">
        <v>315.61630000000002</v>
      </c>
      <c r="E481" s="12">
        <v>541.7808</v>
      </c>
      <c r="F481" s="12">
        <v>97.332700000000003</v>
      </c>
      <c r="G481" s="12">
        <v>37.078400000000002</v>
      </c>
      <c r="H481" s="12">
        <v>596.46190000000001</v>
      </c>
      <c r="I481" s="13" t="s">
        <v>80</v>
      </c>
      <c r="J481" s="13" t="s">
        <v>80</v>
      </c>
      <c r="K481" s="12">
        <v>2879.1534999999999</v>
      </c>
      <c r="L481" s="12">
        <v>1015</v>
      </c>
      <c r="M481" s="12">
        <v>445.9375</v>
      </c>
      <c r="N481" s="12">
        <v>925.76210000000003</v>
      </c>
      <c r="O481" s="12">
        <v>21.614599999999999</v>
      </c>
      <c r="P481" s="13" t="s">
        <v>80</v>
      </c>
      <c r="Q481" s="12">
        <v>1718.75</v>
      </c>
      <c r="R481" s="13" t="s">
        <v>80</v>
      </c>
      <c r="S481" s="13" t="s">
        <v>80</v>
      </c>
      <c r="T481" s="12">
        <v>4127.0641999999998</v>
      </c>
      <c r="U481" s="12">
        <v>50.071899999999999</v>
      </c>
      <c r="V481" s="13" t="s">
        <v>80</v>
      </c>
      <c r="W481" s="12">
        <v>139.239</v>
      </c>
      <c r="X481" s="12">
        <v>1676.3532</v>
      </c>
      <c r="Y481" s="12">
        <v>426.73390000000001</v>
      </c>
      <c r="Z481" s="13" t="s">
        <v>80</v>
      </c>
      <c r="AA481" s="13" t="s">
        <v>80</v>
      </c>
      <c r="AB481" s="13" t="s">
        <v>80</v>
      </c>
      <c r="AC481" s="12">
        <v>2292.3980000000001</v>
      </c>
      <c r="AD481" s="12">
        <v>1784.4680000000001</v>
      </c>
      <c r="AE481" s="12">
        <v>224.8006</v>
      </c>
      <c r="AF481" s="12">
        <v>1118.7258999999999</v>
      </c>
      <c r="AG481" s="12">
        <v>707.00900000000001</v>
      </c>
      <c r="AH481" s="12">
        <v>125</v>
      </c>
      <c r="AI481" s="13" t="s">
        <v>80</v>
      </c>
      <c r="AJ481" s="13" t="s">
        <v>80</v>
      </c>
      <c r="AK481" s="13" t="s">
        <v>80</v>
      </c>
      <c r="AL481" s="12">
        <v>3960.0034999999998</v>
      </c>
      <c r="AM481" s="12">
        <v>1036.8150000000001</v>
      </c>
      <c r="AN481" s="12">
        <v>445.9375</v>
      </c>
      <c r="AO481" s="12">
        <v>925.76210000000003</v>
      </c>
      <c r="AP481" s="12">
        <v>21.614599999999999</v>
      </c>
      <c r="AQ481" s="13" t="s">
        <v>80</v>
      </c>
      <c r="AR481" s="12">
        <v>1732.6026999999999</v>
      </c>
      <c r="AS481" s="13" t="s">
        <v>80</v>
      </c>
      <c r="AT481" s="13" t="s">
        <v>80</v>
      </c>
      <c r="AU481" s="12">
        <v>4162.7318999999998</v>
      </c>
      <c r="AV481" s="12">
        <v>792.38400000000001</v>
      </c>
      <c r="AW481" s="12">
        <v>684.32489999999996</v>
      </c>
      <c r="AX481" s="12">
        <v>2134.1190999999999</v>
      </c>
      <c r="AY481" s="12">
        <v>1447.9590000000001</v>
      </c>
      <c r="AZ481" s="12">
        <v>211.7423</v>
      </c>
      <c r="BA481" s="12">
        <v>663.82240000000002</v>
      </c>
      <c r="BB481" s="12">
        <v>473.21519999999998</v>
      </c>
      <c r="BC481" s="12">
        <v>308.42290000000003</v>
      </c>
      <c r="BD481" s="14">
        <v>6715.9898000000003</v>
      </c>
    </row>
    <row r="482" spans="1:56" s="1" customFormat="1" ht="20.149999999999999" customHeight="1">
      <c r="A482" s="84"/>
      <c r="B482" s="25" t="s">
        <v>265</v>
      </c>
      <c r="C482" s="9">
        <v>1790.62</v>
      </c>
      <c r="D482" s="9">
        <v>657.14</v>
      </c>
      <c r="E482" s="9">
        <v>1699.57</v>
      </c>
      <c r="F482" s="9">
        <v>527.62</v>
      </c>
      <c r="G482" s="9">
        <v>95.81</v>
      </c>
      <c r="H482" s="9">
        <v>1338.32</v>
      </c>
      <c r="I482" s="9">
        <v>0.36</v>
      </c>
      <c r="J482" s="9">
        <v>0.09</v>
      </c>
      <c r="K482" s="9">
        <v>6109.53</v>
      </c>
      <c r="L482" s="9">
        <v>805.43</v>
      </c>
      <c r="M482" s="9">
        <v>985.27</v>
      </c>
      <c r="N482" s="9">
        <v>750.4</v>
      </c>
      <c r="O482" s="9">
        <v>25.51</v>
      </c>
      <c r="P482" s="10" t="s">
        <v>80</v>
      </c>
      <c r="Q482" s="9">
        <v>3503.13</v>
      </c>
      <c r="R482" s="10" t="s">
        <v>80</v>
      </c>
      <c r="S482" s="10" t="s">
        <v>80</v>
      </c>
      <c r="T482" s="9">
        <v>6069.74</v>
      </c>
      <c r="U482" s="9">
        <v>4312.96</v>
      </c>
      <c r="V482" s="9">
        <v>908.6</v>
      </c>
      <c r="W482" s="9">
        <v>1178.3499999999999</v>
      </c>
      <c r="X482" s="9">
        <v>139.31</v>
      </c>
      <c r="Y482" s="9">
        <v>13.25</v>
      </c>
      <c r="Z482" s="9">
        <v>932.05</v>
      </c>
      <c r="AA482" s="9">
        <v>0.06</v>
      </c>
      <c r="AB482" s="9">
        <v>0.02</v>
      </c>
      <c r="AC482" s="9">
        <v>7484.6</v>
      </c>
      <c r="AD482" s="9">
        <v>2145.73</v>
      </c>
      <c r="AE482" s="9">
        <v>173.4</v>
      </c>
      <c r="AF482" s="9">
        <v>1596.38</v>
      </c>
      <c r="AG482" s="9">
        <v>246.27</v>
      </c>
      <c r="AH482" s="9">
        <v>13.66</v>
      </c>
      <c r="AI482" s="10" t="s">
        <v>80</v>
      </c>
      <c r="AJ482" s="10" t="s">
        <v>80</v>
      </c>
      <c r="AK482" s="9">
        <v>70.31</v>
      </c>
      <c r="AL482" s="9">
        <v>4245.75</v>
      </c>
      <c r="AM482" s="9">
        <v>864.45</v>
      </c>
      <c r="AN482" s="9">
        <v>986.56</v>
      </c>
      <c r="AO482" s="9">
        <v>750.49</v>
      </c>
      <c r="AP482" s="9">
        <v>25.77</v>
      </c>
      <c r="AQ482" s="9">
        <v>19.04</v>
      </c>
      <c r="AR482" s="9">
        <v>3540.96</v>
      </c>
      <c r="AS482" s="10" t="s">
        <v>80</v>
      </c>
      <c r="AT482" s="10" t="s">
        <v>80</v>
      </c>
      <c r="AU482" s="9">
        <v>6187.27</v>
      </c>
      <c r="AV482" s="9">
        <v>2237.0300000000002</v>
      </c>
      <c r="AW482" s="9">
        <v>1309.6500000000001</v>
      </c>
      <c r="AX482" s="9">
        <v>1059.01</v>
      </c>
      <c r="AY482" s="9">
        <v>319.81</v>
      </c>
      <c r="AZ482" s="9">
        <v>468.53</v>
      </c>
      <c r="BA482" s="9">
        <v>230.23</v>
      </c>
      <c r="BB482" s="9">
        <v>54.46</v>
      </c>
      <c r="BC482" s="9">
        <v>12.94</v>
      </c>
      <c r="BD482" s="11">
        <v>5691.66</v>
      </c>
    </row>
    <row r="483" spans="1:56" s="1" customFormat="1" ht="20.149999999999999" customHeight="1">
      <c r="A483" s="84"/>
      <c r="B483" s="25" t="s">
        <v>266</v>
      </c>
      <c r="C483" s="12">
        <v>0.39950000000000002</v>
      </c>
      <c r="D483" s="13" t="s">
        <v>80</v>
      </c>
      <c r="E483" s="13" t="s">
        <v>80</v>
      </c>
      <c r="F483" s="13" t="s">
        <v>80</v>
      </c>
      <c r="G483" s="13" t="s">
        <v>80</v>
      </c>
      <c r="H483" s="13" t="s">
        <v>80</v>
      </c>
      <c r="I483" s="13" t="s">
        <v>80</v>
      </c>
      <c r="J483" s="13" t="s">
        <v>80</v>
      </c>
      <c r="K483" s="12">
        <v>0.39950000000000002</v>
      </c>
      <c r="L483" s="13" t="s">
        <v>80</v>
      </c>
      <c r="M483" s="13" t="s">
        <v>80</v>
      </c>
      <c r="N483" s="13" t="s">
        <v>80</v>
      </c>
      <c r="O483" s="13" t="s">
        <v>80</v>
      </c>
      <c r="P483" s="13" t="s">
        <v>80</v>
      </c>
      <c r="Q483" s="13" t="s">
        <v>80</v>
      </c>
      <c r="R483" s="13" t="s">
        <v>80</v>
      </c>
      <c r="S483" s="13" t="s">
        <v>80</v>
      </c>
      <c r="T483" s="12">
        <v>0</v>
      </c>
      <c r="U483" s="13" t="s">
        <v>80</v>
      </c>
      <c r="V483" s="13" t="s">
        <v>80</v>
      </c>
      <c r="W483" s="12">
        <v>138.5009</v>
      </c>
      <c r="X483" s="13" t="s">
        <v>80</v>
      </c>
      <c r="Y483" s="13" t="s">
        <v>80</v>
      </c>
      <c r="Z483" s="13" t="s">
        <v>80</v>
      </c>
      <c r="AA483" s="13" t="s">
        <v>80</v>
      </c>
      <c r="AB483" s="13" t="s">
        <v>80</v>
      </c>
      <c r="AC483" s="12">
        <v>138.5009</v>
      </c>
      <c r="AD483" s="12">
        <v>0.5736</v>
      </c>
      <c r="AE483" s="12">
        <v>178.79939999999999</v>
      </c>
      <c r="AF483" s="13" t="s">
        <v>80</v>
      </c>
      <c r="AG483" s="13" t="s">
        <v>80</v>
      </c>
      <c r="AH483" s="13" t="s">
        <v>80</v>
      </c>
      <c r="AI483" s="13" t="s">
        <v>80</v>
      </c>
      <c r="AJ483" s="13" t="s">
        <v>80</v>
      </c>
      <c r="AK483" s="13" t="s">
        <v>80</v>
      </c>
      <c r="AL483" s="12">
        <v>179.37299999999999</v>
      </c>
      <c r="AM483" s="13" t="s">
        <v>80</v>
      </c>
      <c r="AN483" s="12">
        <v>178.74700000000001</v>
      </c>
      <c r="AO483" s="12">
        <v>2.3519999999999999</v>
      </c>
      <c r="AP483" s="13" t="s">
        <v>80</v>
      </c>
      <c r="AQ483" s="13" t="s">
        <v>80</v>
      </c>
      <c r="AR483" s="13" t="s">
        <v>80</v>
      </c>
      <c r="AS483" s="13" t="s">
        <v>80</v>
      </c>
      <c r="AT483" s="13" t="s">
        <v>80</v>
      </c>
      <c r="AU483" s="12">
        <v>181.09899999999999</v>
      </c>
      <c r="AV483" s="12">
        <v>10</v>
      </c>
      <c r="AW483" s="12">
        <v>10</v>
      </c>
      <c r="AX483" s="13" t="s">
        <v>80</v>
      </c>
      <c r="AY483" s="13" t="s">
        <v>80</v>
      </c>
      <c r="AZ483" s="13" t="s">
        <v>80</v>
      </c>
      <c r="BA483" s="13" t="s">
        <v>80</v>
      </c>
      <c r="BB483" s="13" t="s">
        <v>80</v>
      </c>
      <c r="BC483" s="13" t="s">
        <v>80</v>
      </c>
      <c r="BD483" s="14">
        <v>20</v>
      </c>
    </row>
    <row r="484" spans="1:56" s="1" customFormat="1" ht="20.149999999999999" customHeight="1">
      <c r="A484" s="84"/>
      <c r="B484" s="25" t="s">
        <v>267</v>
      </c>
      <c r="C484" s="9">
        <v>2.2200000000000002</v>
      </c>
      <c r="D484" s="9">
        <v>0.85</v>
      </c>
      <c r="E484" s="9">
        <v>0.01</v>
      </c>
      <c r="F484" s="10" t="s">
        <v>80</v>
      </c>
      <c r="G484" s="10" t="s">
        <v>80</v>
      </c>
      <c r="H484" s="9">
        <v>1.31</v>
      </c>
      <c r="I484" s="10" t="s">
        <v>80</v>
      </c>
      <c r="J484" s="10" t="s">
        <v>80</v>
      </c>
      <c r="K484" s="9">
        <v>4.3899999999999997</v>
      </c>
      <c r="L484" s="9">
        <v>25.22</v>
      </c>
      <c r="M484" s="10" t="s">
        <v>80</v>
      </c>
      <c r="N484" s="10" t="s">
        <v>80</v>
      </c>
      <c r="O484" s="10" t="s">
        <v>80</v>
      </c>
      <c r="P484" s="9">
        <v>0.94</v>
      </c>
      <c r="Q484" s="10" t="s">
        <v>80</v>
      </c>
      <c r="R484" s="10" t="s">
        <v>80</v>
      </c>
      <c r="S484" s="10" t="s">
        <v>80</v>
      </c>
      <c r="T484" s="9">
        <v>26.16</v>
      </c>
      <c r="U484" s="9">
        <v>49.71</v>
      </c>
      <c r="V484" s="9">
        <v>4</v>
      </c>
      <c r="W484" s="9">
        <v>32.5</v>
      </c>
      <c r="X484" s="10" t="s">
        <v>80</v>
      </c>
      <c r="Y484" s="10" t="s">
        <v>80</v>
      </c>
      <c r="Z484" s="9">
        <v>0.49</v>
      </c>
      <c r="AA484" s="10" t="s">
        <v>80</v>
      </c>
      <c r="AB484" s="9">
        <v>0.02</v>
      </c>
      <c r="AC484" s="9">
        <v>86.72</v>
      </c>
      <c r="AD484" s="9">
        <v>2.0099999999999998</v>
      </c>
      <c r="AE484" s="10" t="s">
        <v>80</v>
      </c>
      <c r="AF484" s="10" t="s">
        <v>80</v>
      </c>
      <c r="AG484" s="9">
        <v>0.94</v>
      </c>
      <c r="AH484" s="10" t="s">
        <v>80</v>
      </c>
      <c r="AI484" s="10" t="s">
        <v>80</v>
      </c>
      <c r="AJ484" s="10" t="s">
        <v>80</v>
      </c>
      <c r="AK484" s="10" t="s">
        <v>80</v>
      </c>
      <c r="AL484" s="9">
        <v>2.95</v>
      </c>
      <c r="AM484" s="9">
        <v>1.99</v>
      </c>
      <c r="AN484" s="10" t="s">
        <v>80</v>
      </c>
      <c r="AO484" s="10" t="s">
        <v>80</v>
      </c>
      <c r="AP484" s="10" t="s">
        <v>80</v>
      </c>
      <c r="AQ484" s="9">
        <v>0.94</v>
      </c>
      <c r="AR484" s="10" t="s">
        <v>80</v>
      </c>
      <c r="AS484" s="10" t="s">
        <v>80</v>
      </c>
      <c r="AT484" s="10" t="s">
        <v>80</v>
      </c>
      <c r="AU484" s="9">
        <v>2.93</v>
      </c>
      <c r="AV484" s="9">
        <v>20.46</v>
      </c>
      <c r="AW484" s="9">
        <v>9.33</v>
      </c>
      <c r="AX484" s="9">
        <v>28.21</v>
      </c>
      <c r="AY484" s="9">
        <v>27.94</v>
      </c>
      <c r="AZ484" s="10" t="s">
        <v>80</v>
      </c>
      <c r="BA484" s="10" t="s">
        <v>80</v>
      </c>
      <c r="BB484" s="10" t="s">
        <v>80</v>
      </c>
      <c r="BC484" s="10" t="s">
        <v>80</v>
      </c>
      <c r="BD484" s="11">
        <v>85.94</v>
      </c>
    </row>
    <row r="485" spans="1:56" s="1" customFormat="1" ht="20.149999999999999" customHeight="1">
      <c r="A485" s="84"/>
      <c r="B485" s="25" t="s">
        <v>268</v>
      </c>
      <c r="C485" s="12">
        <v>2275.0817999999999</v>
      </c>
      <c r="D485" s="12">
        <v>802.28200000000004</v>
      </c>
      <c r="E485" s="12">
        <v>1655.9203</v>
      </c>
      <c r="F485" s="12">
        <v>369.91140000000001</v>
      </c>
      <c r="G485" s="12">
        <v>712.39030000000002</v>
      </c>
      <c r="H485" s="12">
        <v>4676.2114000000001</v>
      </c>
      <c r="I485" s="12">
        <v>20.9253</v>
      </c>
      <c r="J485" s="12">
        <v>1.67E-2</v>
      </c>
      <c r="K485" s="12">
        <v>10512.7392</v>
      </c>
      <c r="L485" s="12">
        <v>1070.5582999999999</v>
      </c>
      <c r="M485" s="13" t="s">
        <v>80</v>
      </c>
      <c r="N485" s="12">
        <v>218.75</v>
      </c>
      <c r="O485" s="13" t="s">
        <v>80</v>
      </c>
      <c r="P485" s="13" t="s">
        <v>80</v>
      </c>
      <c r="Q485" s="12">
        <v>425.65280000000001</v>
      </c>
      <c r="R485" s="12">
        <v>911.73130000000003</v>
      </c>
      <c r="S485" s="13" t="s">
        <v>80</v>
      </c>
      <c r="T485" s="12">
        <v>2626.6923999999999</v>
      </c>
      <c r="U485" s="13" t="s">
        <v>80</v>
      </c>
      <c r="V485" s="13" t="s">
        <v>80</v>
      </c>
      <c r="W485" s="12">
        <v>559.74220000000003</v>
      </c>
      <c r="X485" s="12">
        <v>410.40089999999998</v>
      </c>
      <c r="Y485" s="12">
        <v>200.1876</v>
      </c>
      <c r="Z485" s="12">
        <v>2103.5225999999998</v>
      </c>
      <c r="AA485" s="12">
        <v>1372.4688000000001</v>
      </c>
      <c r="AB485" s="13" t="s">
        <v>80</v>
      </c>
      <c r="AC485" s="12">
        <v>4646.3221000000003</v>
      </c>
      <c r="AD485" s="12">
        <v>1922.7764999999999</v>
      </c>
      <c r="AE485" s="12">
        <v>764.9529</v>
      </c>
      <c r="AF485" s="12">
        <v>625.08489999999995</v>
      </c>
      <c r="AG485" s="12">
        <v>240.4862</v>
      </c>
      <c r="AH485" s="13" t="s">
        <v>80</v>
      </c>
      <c r="AI485" s="12">
        <v>790.03539999999998</v>
      </c>
      <c r="AJ485" s="13" t="s">
        <v>80</v>
      </c>
      <c r="AK485" s="12">
        <v>822.76130000000001</v>
      </c>
      <c r="AL485" s="12">
        <v>5166.0972000000002</v>
      </c>
      <c r="AM485" s="12">
        <v>305.71949999999998</v>
      </c>
      <c r="AN485" s="12">
        <v>2.9805000000000001</v>
      </c>
      <c r="AO485" s="12">
        <v>230.97980000000001</v>
      </c>
      <c r="AP485" s="12">
        <v>16.121700000000001</v>
      </c>
      <c r="AQ485" s="12">
        <v>32.403399999999998</v>
      </c>
      <c r="AR485" s="12">
        <v>1606.8563999999999</v>
      </c>
      <c r="AS485" s="12">
        <v>914.13980000000004</v>
      </c>
      <c r="AT485" s="12">
        <v>423.78289999999998</v>
      </c>
      <c r="AU485" s="12">
        <v>3532.9839999999999</v>
      </c>
      <c r="AV485" s="12">
        <v>3954.2253999999998</v>
      </c>
      <c r="AW485" s="12">
        <v>1881.7018</v>
      </c>
      <c r="AX485" s="12">
        <v>1893.5811000000001</v>
      </c>
      <c r="AY485" s="12">
        <v>882.94500000000005</v>
      </c>
      <c r="AZ485" s="12">
        <v>226.09100000000001</v>
      </c>
      <c r="BA485" s="12">
        <v>2292.9526999999998</v>
      </c>
      <c r="BB485" s="12">
        <v>8.6088000000000005</v>
      </c>
      <c r="BC485" s="12">
        <v>10.6347</v>
      </c>
      <c r="BD485" s="14">
        <v>11150.7405</v>
      </c>
    </row>
    <row r="486" spans="1:56" s="1" customFormat="1" ht="20.149999999999999" customHeight="1">
      <c r="A486" s="84"/>
      <c r="B486" s="25" t="s">
        <v>269</v>
      </c>
      <c r="C486" s="9">
        <v>6.4438000000000004</v>
      </c>
      <c r="D486" s="9">
        <v>4.3324999999999996</v>
      </c>
      <c r="E486" s="9">
        <v>33.136499999999998</v>
      </c>
      <c r="F486" s="9">
        <v>10.197900000000001</v>
      </c>
      <c r="G486" s="9">
        <v>3.956</v>
      </c>
      <c r="H486" s="9">
        <v>0.16250000000000001</v>
      </c>
      <c r="I486" s="10" t="s">
        <v>80</v>
      </c>
      <c r="J486" s="10" t="s">
        <v>80</v>
      </c>
      <c r="K486" s="9">
        <v>58.229199999999999</v>
      </c>
      <c r="L486" s="9">
        <v>75</v>
      </c>
      <c r="M486" s="10" t="s">
        <v>80</v>
      </c>
      <c r="N486" s="10" t="s">
        <v>80</v>
      </c>
      <c r="O486" s="10" t="s">
        <v>80</v>
      </c>
      <c r="P486" s="10" t="s">
        <v>80</v>
      </c>
      <c r="Q486" s="10" t="s">
        <v>80</v>
      </c>
      <c r="R486" s="10" t="s">
        <v>80</v>
      </c>
      <c r="S486" s="10" t="s">
        <v>80</v>
      </c>
      <c r="T486" s="9">
        <v>75</v>
      </c>
      <c r="U486" s="10" t="s">
        <v>80</v>
      </c>
      <c r="V486" s="10" t="s">
        <v>80</v>
      </c>
      <c r="W486" s="9">
        <v>20.697399999999998</v>
      </c>
      <c r="X486" s="10" t="s">
        <v>80</v>
      </c>
      <c r="Y486" s="10" t="s">
        <v>80</v>
      </c>
      <c r="Z486" s="10" t="s">
        <v>80</v>
      </c>
      <c r="AA486" s="10" t="s">
        <v>80</v>
      </c>
      <c r="AB486" s="10" t="s">
        <v>80</v>
      </c>
      <c r="AC486" s="9">
        <v>20.697399999999998</v>
      </c>
      <c r="AD486" s="9">
        <v>3.44E-2</v>
      </c>
      <c r="AE486" s="10" t="s">
        <v>80</v>
      </c>
      <c r="AF486" s="10" t="s">
        <v>80</v>
      </c>
      <c r="AG486" s="10" t="s">
        <v>80</v>
      </c>
      <c r="AH486" s="10" t="s">
        <v>80</v>
      </c>
      <c r="AI486" s="10" t="s">
        <v>80</v>
      </c>
      <c r="AJ486" s="10" t="s">
        <v>80</v>
      </c>
      <c r="AK486" s="9">
        <v>0.79679999999999995</v>
      </c>
      <c r="AL486" s="9">
        <v>0.83120000000000005</v>
      </c>
      <c r="AM486" s="10" t="s">
        <v>80</v>
      </c>
      <c r="AN486" s="10" t="s">
        <v>80</v>
      </c>
      <c r="AO486" s="10" t="s">
        <v>80</v>
      </c>
      <c r="AP486" s="10" t="s">
        <v>80</v>
      </c>
      <c r="AQ486" s="10" t="s">
        <v>80</v>
      </c>
      <c r="AR486" s="10" t="s">
        <v>80</v>
      </c>
      <c r="AS486" s="10" t="s">
        <v>80</v>
      </c>
      <c r="AT486" s="10" t="s">
        <v>80</v>
      </c>
      <c r="AU486" s="9">
        <v>0</v>
      </c>
      <c r="AV486" s="10" t="s">
        <v>80</v>
      </c>
      <c r="AW486" s="9">
        <v>20.055199999999999</v>
      </c>
      <c r="AX486" s="9">
        <v>2.5</v>
      </c>
      <c r="AY486" s="9">
        <v>67.03</v>
      </c>
      <c r="AZ486" s="9">
        <v>117.49</v>
      </c>
      <c r="BA486" s="9">
        <v>54.777299999999997</v>
      </c>
      <c r="BB486" s="10" t="s">
        <v>80</v>
      </c>
      <c r="BC486" s="9">
        <v>41.3765</v>
      </c>
      <c r="BD486" s="11">
        <v>303.22899999999998</v>
      </c>
    </row>
    <row r="487" spans="1:56" s="1" customFormat="1" ht="20.149999999999999" customHeight="1">
      <c r="A487" s="84"/>
      <c r="B487" s="25" t="s">
        <v>270</v>
      </c>
      <c r="C487" s="12">
        <v>34.700000000000003</v>
      </c>
      <c r="D487" s="12">
        <v>14.1</v>
      </c>
      <c r="E487" s="12">
        <v>25.73</v>
      </c>
      <c r="F487" s="12">
        <v>28.17</v>
      </c>
      <c r="G487" s="12">
        <v>90.79</v>
      </c>
      <c r="H487" s="12">
        <v>280.07</v>
      </c>
      <c r="I487" s="12">
        <v>291.06</v>
      </c>
      <c r="J487" s="12">
        <v>0.34</v>
      </c>
      <c r="K487" s="12">
        <v>764.96</v>
      </c>
      <c r="L487" s="12">
        <v>88.72</v>
      </c>
      <c r="M487" s="13" t="s">
        <v>80</v>
      </c>
      <c r="N487" s="13" t="s">
        <v>80</v>
      </c>
      <c r="O487" s="13" t="s">
        <v>80</v>
      </c>
      <c r="P487" s="13" t="s">
        <v>80</v>
      </c>
      <c r="Q487" s="13" t="s">
        <v>80</v>
      </c>
      <c r="R487" s="13" t="s">
        <v>80</v>
      </c>
      <c r="S487" s="13" t="s">
        <v>80</v>
      </c>
      <c r="T487" s="12">
        <v>88.72</v>
      </c>
      <c r="U487" s="12">
        <v>43.53</v>
      </c>
      <c r="V487" s="12">
        <v>4.96</v>
      </c>
      <c r="W487" s="12">
        <v>118.22</v>
      </c>
      <c r="X487" s="12">
        <v>9.68</v>
      </c>
      <c r="Y487" s="12">
        <v>70.010000000000005</v>
      </c>
      <c r="Z487" s="12">
        <v>185.37</v>
      </c>
      <c r="AA487" s="12">
        <v>115.85</v>
      </c>
      <c r="AB487" s="12">
        <v>0.09</v>
      </c>
      <c r="AC487" s="12">
        <v>547.71</v>
      </c>
      <c r="AD487" s="12">
        <v>50.95</v>
      </c>
      <c r="AE487" s="12">
        <v>4.8</v>
      </c>
      <c r="AF487" s="12">
        <v>82.17</v>
      </c>
      <c r="AG487" s="12">
        <v>69.08</v>
      </c>
      <c r="AH487" s="12">
        <v>28.25</v>
      </c>
      <c r="AI487" s="13" t="s">
        <v>80</v>
      </c>
      <c r="AJ487" s="12">
        <v>7.82</v>
      </c>
      <c r="AK487" s="13" t="s">
        <v>80</v>
      </c>
      <c r="AL487" s="12">
        <v>243.07</v>
      </c>
      <c r="AM487" s="12">
        <v>4.01</v>
      </c>
      <c r="AN487" s="12">
        <v>0.21</v>
      </c>
      <c r="AO487" s="12">
        <v>0.56999999999999995</v>
      </c>
      <c r="AP487" s="12">
        <v>3.05</v>
      </c>
      <c r="AQ487" s="12">
        <v>13.35</v>
      </c>
      <c r="AR487" s="12">
        <v>153.97999999999999</v>
      </c>
      <c r="AS487" s="12">
        <v>282.92</v>
      </c>
      <c r="AT487" s="13" t="s">
        <v>80</v>
      </c>
      <c r="AU487" s="12">
        <v>458.09</v>
      </c>
      <c r="AV487" s="12">
        <v>95.2</v>
      </c>
      <c r="AW487" s="12">
        <v>8.9499999999999993</v>
      </c>
      <c r="AX487" s="12">
        <v>126.63</v>
      </c>
      <c r="AY487" s="12">
        <v>79.87</v>
      </c>
      <c r="AZ487" s="12">
        <v>18.03</v>
      </c>
      <c r="BA487" s="12">
        <v>242.73</v>
      </c>
      <c r="BB487" s="12">
        <v>60</v>
      </c>
      <c r="BC487" s="12">
        <v>29.98</v>
      </c>
      <c r="BD487" s="14">
        <v>661.39</v>
      </c>
    </row>
    <row r="488" spans="1:56" s="1" customFormat="1" ht="20.149999999999999" customHeight="1">
      <c r="A488" s="84"/>
      <c r="B488" s="25" t="s">
        <v>271</v>
      </c>
      <c r="C488" s="9">
        <v>289.06490000000002</v>
      </c>
      <c r="D488" s="9">
        <v>257.84559999999999</v>
      </c>
      <c r="E488" s="9">
        <v>299.0412</v>
      </c>
      <c r="F488" s="9">
        <v>265.56509999999997</v>
      </c>
      <c r="G488" s="9">
        <v>220.47669999999999</v>
      </c>
      <c r="H488" s="9">
        <v>597.22609999999997</v>
      </c>
      <c r="I488" s="9">
        <v>2.2467000000000001</v>
      </c>
      <c r="J488" s="9">
        <v>0.02</v>
      </c>
      <c r="K488" s="9">
        <v>1931.4863</v>
      </c>
      <c r="L488" s="9">
        <v>307.5</v>
      </c>
      <c r="M488" s="9">
        <v>62.5</v>
      </c>
      <c r="N488" s="9">
        <v>500</v>
      </c>
      <c r="O488" s="9">
        <v>12.5</v>
      </c>
      <c r="P488" s="10" t="s">
        <v>80</v>
      </c>
      <c r="Q488" s="10" t="s">
        <v>80</v>
      </c>
      <c r="R488" s="10" t="s">
        <v>80</v>
      </c>
      <c r="S488" s="10" t="s">
        <v>80</v>
      </c>
      <c r="T488" s="9">
        <v>882.5</v>
      </c>
      <c r="U488" s="9">
        <v>156.65379999999999</v>
      </c>
      <c r="V488" s="9">
        <v>62.2804</v>
      </c>
      <c r="W488" s="9">
        <v>72.256799999999998</v>
      </c>
      <c r="X488" s="9">
        <v>64.145099999999999</v>
      </c>
      <c r="Y488" s="9">
        <v>53.254300000000001</v>
      </c>
      <c r="Z488" s="9">
        <v>137.4228</v>
      </c>
      <c r="AA488" s="9">
        <v>0.54269999999999996</v>
      </c>
      <c r="AB488" s="9">
        <v>66.322000000000003</v>
      </c>
      <c r="AC488" s="9">
        <v>612.87789999999995</v>
      </c>
      <c r="AD488" s="9">
        <v>29.647200000000002</v>
      </c>
      <c r="AE488" s="9">
        <v>76.515100000000004</v>
      </c>
      <c r="AF488" s="9">
        <v>207.84270000000001</v>
      </c>
      <c r="AG488" s="9">
        <v>81.561000000000007</v>
      </c>
      <c r="AH488" s="9">
        <v>50.000399999999999</v>
      </c>
      <c r="AI488" s="10" t="s">
        <v>80</v>
      </c>
      <c r="AJ488" s="10" t="s">
        <v>80</v>
      </c>
      <c r="AK488" s="10" t="s">
        <v>80</v>
      </c>
      <c r="AL488" s="9">
        <v>445.56639999999999</v>
      </c>
      <c r="AM488" s="9">
        <v>72.686499999999995</v>
      </c>
      <c r="AN488" s="9">
        <v>62.5</v>
      </c>
      <c r="AO488" s="9">
        <v>500</v>
      </c>
      <c r="AP488" s="9">
        <v>12.5</v>
      </c>
      <c r="AQ488" s="10" t="s">
        <v>80</v>
      </c>
      <c r="AR488" s="9">
        <v>28.553999999999998</v>
      </c>
      <c r="AS488" s="10" t="s">
        <v>80</v>
      </c>
      <c r="AT488" s="9">
        <v>14.363799999999999</v>
      </c>
      <c r="AU488" s="9">
        <v>690.60429999999997</v>
      </c>
      <c r="AV488" s="9">
        <v>248.16829999999999</v>
      </c>
      <c r="AW488" s="9">
        <v>206.3468</v>
      </c>
      <c r="AX488" s="9">
        <v>1170.5608999999999</v>
      </c>
      <c r="AY488" s="9">
        <v>458.41370000000001</v>
      </c>
      <c r="AZ488" s="9">
        <v>416.53910000000002</v>
      </c>
      <c r="BA488" s="9">
        <v>68.869399999999999</v>
      </c>
      <c r="BB488" s="9">
        <v>4.8689</v>
      </c>
      <c r="BC488" s="9">
        <v>3.4596</v>
      </c>
      <c r="BD488" s="11">
        <v>2577.2267000000002</v>
      </c>
    </row>
    <row r="489" spans="1:56" s="1" customFormat="1" ht="20.149999999999999" customHeight="1">
      <c r="A489" s="84"/>
      <c r="B489" s="25" t="s">
        <v>272</v>
      </c>
      <c r="C489" s="12">
        <v>487.952</v>
      </c>
      <c r="D489" s="12">
        <v>292.29390000000001</v>
      </c>
      <c r="E489" s="12">
        <v>1756.0651</v>
      </c>
      <c r="F489" s="12">
        <v>274.63839999999999</v>
      </c>
      <c r="G489" s="12">
        <v>28.6175</v>
      </c>
      <c r="H489" s="12">
        <v>161.86500000000001</v>
      </c>
      <c r="I489" s="12">
        <v>0.56579999999999997</v>
      </c>
      <c r="J489" s="13" t="s">
        <v>80</v>
      </c>
      <c r="K489" s="12">
        <v>3001.9976999999999</v>
      </c>
      <c r="L489" s="12">
        <v>585.11300000000006</v>
      </c>
      <c r="M489" s="13" t="s">
        <v>80</v>
      </c>
      <c r="N489" s="12">
        <v>312.5</v>
      </c>
      <c r="O489" s="13" t="s">
        <v>80</v>
      </c>
      <c r="P489" s="13" t="s">
        <v>80</v>
      </c>
      <c r="Q489" s="13" t="s">
        <v>80</v>
      </c>
      <c r="R489" s="13" t="s">
        <v>80</v>
      </c>
      <c r="S489" s="12">
        <v>309.07400000000001</v>
      </c>
      <c r="T489" s="12">
        <v>1206.6869999999999</v>
      </c>
      <c r="U489" s="12">
        <v>182.30350000000001</v>
      </c>
      <c r="V489" s="12">
        <v>365.49990000000003</v>
      </c>
      <c r="W489" s="12">
        <v>499.08789999999999</v>
      </c>
      <c r="X489" s="12">
        <v>120.3707</v>
      </c>
      <c r="Y489" s="12">
        <v>14.3592</v>
      </c>
      <c r="Z489" s="12">
        <v>26.796900000000001</v>
      </c>
      <c r="AA489" s="12">
        <v>0.13270000000000001</v>
      </c>
      <c r="AB489" s="13" t="s">
        <v>80</v>
      </c>
      <c r="AC489" s="12">
        <v>1208.5508</v>
      </c>
      <c r="AD489" s="12">
        <v>145.8485</v>
      </c>
      <c r="AE489" s="12">
        <v>78.523200000000003</v>
      </c>
      <c r="AF489" s="12">
        <v>326.24439999999998</v>
      </c>
      <c r="AG489" s="12">
        <v>230.6951</v>
      </c>
      <c r="AH489" s="12">
        <v>844.6857</v>
      </c>
      <c r="AI489" s="13" t="s">
        <v>80</v>
      </c>
      <c r="AJ489" s="13" t="s">
        <v>80</v>
      </c>
      <c r="AK489" s="13" t="s">
        <v>80</v>
      </c>
      <c r="AL489" s="12">
        <v>1625.9969000000001</v>
      </c>
      <c r="AM489" s="12">
        <v>406.93310000000002</v>
      </c>
      <c r="AN489" s="13" t="s">
        <v>80</v>
      </c>
      <c r="AO489" s="12">
        <v>312.5</v>
      </c>
      <c r="AP489" s="12">
        <v>0.1812</v>
      </c>
      <c r="AQ489" s="12">
        <v>289.69630000000001</v>
      </c>
      <c r="AR489" s="13" t="s">
        <v>80</v>
      </c>
      <c r="AS489" s="13" t="s">
        <v>80</v>
      </c>
      <c r="AT489" s="12">
        <v>616.41700000000003</v>
      </c>
      <c r="AU489" s="12">
        <v>1625.7275999999999</v>
      </c>
      <c r="AV489" s="12">
        <v>394.39249999999998</v>
      </c>
      <c r="AW489" s="12">
        <v>115.5759</v>
      </c>
      <c r="AX489" s="12">
        <v>454.56009999999998</v>
      </c>
      <c r="AY489" s="12">
        <v>329.23590000000002</v>
      </c>
      <c r="AZ489" s="12">
        <v>215.32669999999999</v>
      </c>
      <c r="BA489" s="12">
        <v>1976.3469</v>
      </c>
      <c r="BB489" s="12">
        <v>130.43610000000001</v>
      </c>
      <c r="BC489" s="12">
        <v>18.921299999999999</v>
      </c>
      <c r="BD489" s="14">
        <v>3634.7954</v>
      </c>
    </row>
    <row r="490" spans="1:56" s="1" customFormat="1" ht="20.149999999999999" customHeight="1">
      <c r="A490" s="84"/>
      <c r="B490" s="25" t="s">
        <v>273</v>
      </c>
      <c r="C490" s="9">
        <v>5.7380000000000004</v>
      </c>
      <c r="D490" s="9">
        <v>1.4741</v>
      </c>
      <c r="E490" s="9">
        <v>7.2675000000000001</v>
      </c>
      <c r="F490" s="9">
        <v>7.9687999999999999</v>
      </c>
      <c r="G490" s="9">
        <v>16.642700000000001</v>
      </c>
      <c r="H490" s="9">
        <v>34.038699999999999</v>
      </c>
      <c r="I490" s="10" t="s">
        <v>80</v>
      </c>
      <c r="J490" s="10" t="s">
        <v>80</v>
      </c>
      <c r="K490" s="9">
        <v>73.133200000000002</v>
      </c>
      <c r="L490" s="10" t="s">
        <v>80</v>
      </c>
      <c r="M490" s="10" t="s">
        <v>80</v>
      </c>
      <c r="N490" s="10" t="s">
        <v>80</v>
      </c>
      <c r="O490" s="10" t="s">
        <v>80</v>
      </c>
      <c r="P490" s="10" t="s">
        <v>80</v>
      </c>
      <c r="Q490" s="10" t="s">
        <v>80</v>
      </c>
      <c r="R490" s="10" t="s">
        <v>80</v>
      </c>
      <c r="S490" s="10" t="s">
        <v>80</v>
      </c>
      <c r="T490" s="9">
        <v>0</v>
      </c>
      <c r="U490" s="10" t="s">
        <v>80</v>
      </c>
      <c r="V490" s="10" t="s">
        <v>80</v>
      </c>
      <c r="W490" s="10" t="s">
        <v>80</v>
      </c>
      <c r="X490" s="10" t="s">
        <v>80</v>
      </c>
      <c r="Y490" s="10" t="s">
        <v>80</v>
      </c>
      <c r="Z490" s="9">
        <v>0.46</v>
      </c>
      <c r="AA490" s="9">
        <v>6.0662000000000003</v>
      </c>
      <c r="AB490" s="10" t="s">
        <v>80</v>
      </c>
      <c r="AC490" s="9">
        <v>6.5262000000000002</v>
      </c>
      <c r="AD490" s="9">
        <v>0.80600000000000005</v>
      </c>
      <c r="AE490" s="9">
        <v>0.5766</v>
      </c>
      <c r="AF490" s="9">
        <v>2.718</v>
      </c>
      <c r="AG490" s="9">
        <v>2.8161999999999998</v>
      </c>
      <c r="AH490" s="9">
        <v>6.6658999999999997</v>
      </c>
      <c r="AI490" s="9">
        <v>14.4856</v>
      </c>
      <c r="AJ490" s="10" t="s">
        <v>80</v>
      </c>
      <c r="AK490" s="10" t="s">
        <v>80</v>
      </c>
      <c r="AL490" s="9">
        <v>28.068300000000001</v>
      </c>
      <c r="AM490" s="9">
        <v>1.0488999999999999</v>
      </c>
      <c r="AN490" s="9">
        <v>0.95389999999999997</v>
      </c>
      <c r="AO490" s="9">
        <v>3.7286000000000001</v>
      </c>
      <c r="AP490" s="9">
        <v>3.6890000000000001</v>
      </c>
      <c r="AQ490" s="9">
        <v>9.1670999999999996</v>
      </c>
      <c r="AR490" s="9">
        <v>20.9939</v>
      </c>
      <c r="AS490" s="10" t="s">
        <v>80</v>
      </c>
      <c r="AT490" s="10" t="s">
        <v>80</v>
      </c>
      <c r="AU490" s="9">
        <v>39.581400000000002</v>
      </c>
      <c r="AV490" s="9">
        <v>16.880700000000001</v>
      </c>
      <c r="AW490" s="10" t="s">
        <v>80</v>
      </c>
      <c r="AX490" s="9">
        <v>7.0000000000000007E-2</v>
      </c>
      <c r="AY490" s="9">
        <v>0.38890000000000002</v>
      </c>
      <c r="AZ490" s="9">
        <v>3.1743000000000001</v>
      </c>
      <c r="BA490" s="9">
        <v>1.0353000000000001</v>
      </c>
      <c r="BB490" s="9">
        <v>1.1052</v>
      </c>
      <c r="BC490" s="9">
        <v>0.5806</v>
      </c>
      <c r="BD490" s="11">
        <v>23.234999999999999</v>
      </c>
    </row>
    <row r="491" spans="1:56" s="1" customFormat="1" ht="20.149999999999999" customHeight="1">
      <c r="A491" s="84"/>
      <c r="B491" s="25" t="s">
        <v>274</v>
      </c>
      <c r="C491" s="12">
        <v>15330.5116</v>
      </c>
      <c r="D491" s="12">
        <v>6132.7941000000001</v>
      </c>
      <c r="E491" s="12">
        <v>11679.648499999999</v>
      </c>
      <c r="F491" s="12">
        <v>4395.3680999999997</v>
      </c>
      <c r="G491" s="12">
        <v>7064.5410000000002</v>
      </c>
      <c r="H491" s="12">
        <v>28207.6957</v>
      </c>
      <c r="I491" s="12">
        <v>36.785600000000002</v>
      </c>
      <c r="J491" s="12">
        <v>0.90549999999999997</v>
      </c>
      <c r="K491" s="12">
        <v>72848.250100000005</v>
      </c>
      <c r="L491" s="12">
        <v>9354.9953999999998</v>
      </c>
      <c r="M491" s="12">
        <v>156.25</v>
      </c>
      <c r="N491" s="12">
        <v>3237.2</v>
      </c>
      <c r="O491" s="13" t="s">
        <v>80</v>
      </c>
      <c r="P491" s="13" t="s">
        <v>80</v>
      </c>
      <c r="Q491" s="13" t="s">
        <v>80</v>
      </c>
      <c r="R491" s="13" t="s">
        <v>80</v>
      </c>
      <c r="S491" s="13" t="s">
        <v>80</v>
      </c>
      <c r="T491" s="12">
        <v>12748.445400000001</v>
      </c>
      <c r="U491" s="12">
        <v>15791.757100000001</v>
      </c>
      <c r="V491" s="12">
        <v>1125.5319999999999</v>
      </c>
      <c r="W491" s="12">
        <v>3855.8995</v>
      </c>
      <c r="X491" s="12">
        <v>1069.5317</v>
      </c>
      <c r="Y491" s="12">
        <v>2112.6918000000001</v>
      </c>
      <c r="Z491" s="12">
        <v>7890.6984000000002</v>
      </c>
      <c r="AA491" s="12">
        <v>1054.0897</v>
      </c>
      <c r="AB491" s="12">
        <v>177.40710000000001</v>
      </c>
      <c r="AC491" s="12">
        <v>33077.607300000003</v>
      </c>
      <c r="AD491" s="12">
        <v>3560.422</v>
      </c>
      <c r="AE491" s="12">
        <v>1673.2964999999999</v>
      </c>
      <c r="AF491" s="12">
        <v>5050.1603999999998</v>
      </c>
      <c r="AG491" s="12">
        <v>3406.6869999999999</v>
      </c>
      <c r="AH491" s="12">
        <v>330.28550000000001</v>
      </c>
      <c r="AI491" s="12">
        <v>1395.8275000000001</v>
      </c>
      <c r="AJ491" s="12">
        <v>624.09780000000001</v>
      </c>
      <c r="AK491" s="12">
        <v>1760.0965000000001</v>
      </c>
      <c r="AL491" s="12">
        <v>17800.873200000002</v>
      </c>
      <c r="AM491" s="12">
        <v>2933.9041000000002</v>
      </c>
      <c r="AN491" s="12">
        <v>358.80459999999999</v>
      </c>
      <c r="AO491" s="12">
        <v>5144.2079000000003</v>
      </c>
      <c r="AP491" s="12">
        <v>1846.0251000000001</v>
      </c>
      <c r="AQ491" s="12">
        <v>4150.4647999999997</v>
      </c>
      <c r="AR491" s="12">
        <v>12426.036700000001</v>
      </c>
      <c r="AS491" s="12">
        <v>809.22040000000004</v>
      </c>
      <c r="AT491" s="12">
        <v>1310.2991999999999</v>
      </c>
      <c r="AU491" s="12">
        <v>28978.962800000001</v>
      </c>
      <c r="AV491" s="12">
        <v>13091.9586</v>
      </c>
      <c r="AW491" s="12">
        <v>3779.9643999999998</v>
      </c>
      <c r="AX491" s="12">
        <v>9168.2589000000007</v>
      </c>
      <c r="AY491" s="12">
        <v>6741.5038000000004</v>
      </c>
      <c r="AZ491" s="12">
        <v>7053.3993</v>
      </c>
      <c r="BA491" s="12">
        <v>9801.8171999999995</v>
      </c>
      <c r="BB491" s="12">
        <v>6163.5177999999996</v>
      </c>
      <c r="BC491" s="12">
        <v>12601.599700000001</v>
      </c>
      <c r="BD491" s="14">
        <v>68402.019700000004</v>
      </c>
    </row>
    <row r="492" spans="1:56" s="1" customFormat="1" ht="20.149999999999999" customHeight="1">
      <c r="A492" s="84"/>
      <c r="B492" s="25" t="s">
        <v>275</v>
      </c>
      <c r="C492" s="9">
        <v>380.77</v>
      </c>
      <c r="D492" s="9">
        <v>381.99</v>
      </c>
      <c r="E492" s="9">
        <v>508.76</v>
      </c>
      <c r="F492" s="9">
        <v>240.7</v>
      </c>
      <c r="G492" s="9">
        <v>10</v>
      </c>
      <c r="H492" s="9">
        <v>209.13</v>
      </c>
      <c r="I492" s="9">
        <v>0.03</v>
      </c>
      <c r="J492" s="10" t="s">
        <v>80</v>
      </c>
      <c r="K492" s="9">
        <v>1731.38</v>
      </c>
      <c r="L492" s="9">
        <v>50</v>
      </c>
      <c r="M492" s="10" t="s">
        <v>80</v>
      </c>
      <c r="N492" s="9">
        <v>93.75</v>
      </c>
      <c r="O492" s="9">
        <v>312.5</v>
      </c>
      <c r="P492" s="10" t="s">
        <v>80</v>
      </c>
      <c r="Q492" s="10" t="s">
        <v>80</v>
      </c>
      <c r="R492" s="10" t="s">
        <v>80</v>
      </c>
      <c r="S492" s="10" t="s">
        <v>80</v>
      </c>
      <c r="T492" s="9">
        <v>456.25</v>
      </c>
      <c r="U492" s="10" t="s">
        <v>80</v>
      </c>
      <c r="V492" s="10" t="s">
        <v>80</v>
      </c>
      <c r="W492" s="9">
        <v>1049.5999999999999</v>
      </c>
      <c r="X492" s="9">
        <v>1278.78</v>
      </c>
      <c r="Y492" s="10" t="s">
        <v>80</v>
      </c>
      <c r="Z492" s="10" t="s">
        <v>80</v>
      </c>
      <c r="AA492" s="10" t="s">
        <v>80</v>
      </c>
      <c r="AB492" s="10" t="s">
        <v>80</v>
      </c>
      <c r="AC492" s="9">
        <v>2328.38</v>
      </c>
      <c r="AD492" s="9">
        <v>399.64</v>
      </c>
      <c r="AE492" s="10" t="s">
        <v>80</v>
      </c>
      <c r="AF492" s="9">
        <v>93.75</v>
      </c>
      <c r="AG492" s="9">
        <v>312.5</v>
      </c>
      <c r="AH492" s="10" t="s">
        <v>80</v>
      </c>
      <c r="AI492" s="10" t="s">
        <v>80</v>
      </c>
      <c r="AJ492" s="10" t="s">
        <v>80</v>
      </c>
      <c r="AK492" s="9">
        <v>43.75</v>
      </c>
      <c r="AL492" s="9">
        <v>849.64</v>
      </c>
      <c r="AM492" s="9">
        <v>0.23</v>
      </c>
      <c r="AN492" s="10" t="s">
        <v>80</v>
      </c>
      <c r="AO492" s="9">
        <v>93.75</v>
      </c>
      <c r="AP492" s="9">
        <v>312.5</v>
      </c>
      <c r="AQ492" s="10" t="s">
        <v>80</v>
      </c>
      <c r="AR492" s="10" t="s">
        <v>80</v>
      </c>
      <c r="AS492" s="10" t="s">
        <v>80</v>
      </c>
      <c r="AT492" s="10" t="s">
        <v>80</v>
      </c>
      <c r="AU492" s="9">
        <v>406.48</v>
      </c>
      <c r="AV492" s="9">
        <v>869.72</v>
      </c>
      <c r="AW492" s="9">
        <v>112.93</v>
      </c>
      <c r="AX492" s="9">
        <v>328.97</v>
      </c>
      <c r="AY492" s="9">
        <v>345.3</v>
      </c>
      <c r="AZ492" s="9">
        <v>209.82</v>
      </c>
      <c r="BA492" s="9">
        <v>136.12</v>
      </c>
      <c r="BB492" s="9">
        <v>58.01</v>
      </c>
      <c r="BC492" s="9">
        <v>10.08</v>
      </c>
      <c r="BD492" s="11">
        <v>2070.9499999999998</v>
      </c>
    </row>
    <row r="493" spans="1:56" s="1" customFormat="1" ht="20.149999999999999" customHeight="1">
      <c r="A493" s="84"/>
      <c r="B493" s="25" t="s">
        <v>276</v>
      </c>
      <c r="C493" s="13" t="s">
        <v>80</v>
      </c>
      <c r="D493" s="13" t="s">
        <v>80</v>
      </c>
      <c r="E493" s="13" t="s">
        <v>80</v>
      </c>
      <c r="F493" s="13" t="s">
        <v>80</v>
      </c>
      <c r="G493" s="13" t="s">
        <v>80</v>
      </c>
      <c r="H493" s="13" t="s">
        <v>80</v>
      </c>
      <c r="I493" s="13" t="s">
        <v>80</v>
      </c>
      <c r="J493" s="13" t="s">
        <v>80</v>
      </c>
      <c r="K493" s="12">
        <v>0</v>
      </c>
      <c r="L493" s="13" t="s">
        <v>80</v>
      </c>
      <c r="M493" s="13" t="s">
        <v>80</v>
      </c>
      <c r="N493" s="13" t="s">
        <v>80</v>
      </c>
      <c r="O493" s="13" t="s">
        <v>80</v>
      </c>
      <c r="P493" s="13" t="s">
        <v>80</v>
      </c>
      <c r="Q493" s="13" t="s">
        <v>80</v>
      </c>
      <c r="R493" s="13" t="s">
        <v>80</v>
      </c>
      <c r="S493" s="13" t="s">
        <v>80</v>
      </c>
      <c r="T493" s="12">
        <v>0</v>
      </c>
      <c r="U493" s="13" t="s">
        <v>80</v>
      </c>
      <c r="V493" s="13" t="s">
        <v>80</v>
      </c>
      <c r="W493" s="13" t="s">
        <v>80</v>
      </c>
      <c r="X493" s="13" t="s">
        <v>80</v>
      </c>
      <c r="Y493" s="13" t="s">
        <v>80</v>
      </c>
      <c r="Z493" s="13" t="s">
        <v>80</v>
      </c>
      <c r="AA493" s="13" t="s">
        <v>80</v>
      </c>
      <c r="AB493" s="13" t="s">
        <v>80</v>
      </c>
      <c r="AC493" s="12">
        <v>0</v>
      </c>
      <c r="AD493" s="13" t="s">
        <v>80</v>
      </c>
      <c r="AE493" s="13" t="s">
        <v>80</v>
      </c>
      <c r="AF493" s="13" t="s">
        <v>80</v>
      </c>
      <c r="AG493" s="13" t="s">
        <v>80</v>
      </c>
      <c r="AH493" s="13" t="s">
        <v>80</v>
      </c>
      <c r="AI493" s="13" t="s">
        <v>80</v>
      </c>
      <c r="AJ493" s="13" t="s">
        <v>80</v>
      </c>
      <c r="AK493" s="13" t="s">
        <v>80</v>
      </c>
      <c r="AL493" s="12">
        <v>0</v>
      </c>
      <c r="AM493" s="12">
        <v>1.0266</v>
      </c>
      <c r="AN493" s="13" t="s">
        <v>80</v>
      </c>
      <c r="AO493" s="12">
        <v>2.6002000000000001</v>
      </c>
      <c r="AP493" s="12">
        <v>2.8212999999999999</v>
      </c>
      <c r="AQ493" s="13" t="s">
        <v>80</v>
      </c>
      <c r="AR493" s="13" t="s">
        <v>80</v>
      </c>
      <c r="AS493" s="13" t="s">
        <v>80</v>
      </c>
      <c r="AT493" s="13" t="s">
        <v>80</v>
      </c>
      <c r="AU493" s="12">
        <v>6.4481000000000002</v>
      </c>
      <c r="AV493" s="13" t="s">
        <v>80</v>
      </c>
      <c r="AW493" s="13" t="s">
        <v>80</v>
      </c>
      <c r="AX493" s="13" t="s">
        <v>80</v>
      </c>
      <c r="AY493" s="13" t="s">
        <v>80</v>
      </c>
      <c r="AZ493" s="13" t="s">
        <v>80</v>
      </c>
      <c r="BA493" s="13" t="s">
        <v>80</v>
      </c>
      <c r="BB493" s="13" t="s">
        <v>80</v>
      </c>
      <c r="BC493" s="13" t="s">
        <v>80</v>
      </c>
      <c r="BD493" s="14">
        <v>0</v>
      </c>
    </row>
    <row r="494" spans="1:56" s="1" customFormat="1" ht="20.149999999999999" customHeight="1">
      <c r="A494" s="84"/>
      <c r="B494" s="25" t="s">
        <v>277</v>
      </c>
      <c r="C494" s="9">
        <v>36.855400000000003</v>
      </c>
      <c r="D494" s="9">
        <v>25</v>
      </c>
      <c r="E494" s="9">
        <v>42.45</v>
      </c>
      <c r="F494" s="10" t="s">
        <v>80</v>
      </c>
      <c r="G494" s="9">
        <v>2.5000000000000001E-2</v>
      </c>
      <c r="H494" s="10" t="s">
        <v>80</v>
      </c>
      <c r="I494" s="10" t="s">
        <v>80</v>
      </c>
      <c r="J494" s="10" t="s">
        <v>80</v>
      </c>
      <c r="K494" s="9">
        <v>104.3304</v>
      </c>
      <c r="L494" s="9">
        <v>15</v>
      </c>
      <c r="M494" s="9">
        <v>24.895600000000002</v>
      </c>
      <c r="N494" s="9">
        <v>215.9375</v>
      </c>
      <c r="O494" s="10" t="s">
        <v>80</v>
      </c>
      <c r="P494" s="10" t="s">
        <v>80</v>
      </c>
      <c r="Q494" s="10" t="s">
        <v>80</v>
      </c>
      <c r="R494" s="10" t="s">
        <v>80</v>
      </c>
      <c r="S494" s="10" t="s">
        <v>80</v>
      </c>
      <c r="T494" s="9">
        <v>255.8331</v>
      </c>
      <c r="U494" s="9">
        <v>20.791</v>
      </c>
      <c r="V494" s="9">
        <v>0.10780000000000001</v>
      </c>
      <c r="W494" s="9">
        <v>58.410299999999999</v>
      </c>
      <c r="X494" s="10" t="s">
        <v>80</v>
      </c>
      <c r="Y494" s="9">
        <v>104.0493</v>
      </c>
      <c r="Z494" s="10" t="s">
        <v>80</v>
      </c>
      <c r="AA494" s="10" t="s">
        <v>80</v>
      </c>
      <c r="AB494" s="10" t="s">
        <v>80</v>
      </c>
      <c r="AC494" s="9">
        <v>183.3622</v>
      </c>
      <c r="AD494" s="9">
        <v>38.780700000000003</v>
      </c>
      <c r="AE494" s="10" t="s">
        <v>80</v>
      </c>
      <c r="AF494" s="9">
        <v>93.523799999999994</v>
      </c>
      <c r="AG494" s="9">
        <v>14.6877</v>
      </c>
      <c r="AH494" s="10" t="s">
        <v>80</v>
      </c>
      <c r="AI494" s="10" t="s">
        <v>80</v>
      </c>
      <c r="AJ494" s="10" t="s">
        <v>80</v>
      </c>
      <c r="AK494" s="9">
        <v>8.125</v>
      </c>
      <c r="AL494" s="9">
        <v>155.1172</v>
      </c>
      <c r="AM494" s="10" t="s">
        <v>80</v>
      </c>
      <c r="AN494" s="10" t="s">
        <v>80</v>
      </c>
      <c r="AO494" s="9">
        <v>216.60550000000001</v>
      </c>
      <c r="AP494" s="10" t="s">
        <v>80</v>
      </c>
      <c r="AQ494" s="9">
        <v>2.01E-2</v>
      </c>
      <c r="AR494" s="10" t="s">
        <v>80</v>
      </c>
      <c r="AS494" s="10" t="s">
        <v>80</v>
      </c>
      <c r="AT494" s="10" t="s">
        <v>80</v>
      </c>
      <c r="AU494" s="9">
        <v>216.62559999999999</v>
      </c>
      <c r="AV494" s="9">
        <v>202</v>
      </c>
      <c r="AW494" s="10" t="s">
        <v>80</v>
      </c>
      <c r="AX494" s="9">
        <v>414.98500000000001</v>
      </c>
      <c r="AY494" s="9">
        <v>15.1875</v>
      </c>
      <c r="AZ494" s="9">
        <v>244.31309999999999</v>
      </c>
      <c r="BA494" s="10" t="s">
        <v>80</v>
      </c>
      <c r="BB494" s="10" t="s">
        <v>80</v>
      </c>
      <c r="BC494" s="10" t="s">
        <v>80</v>
      </c>
      <c r="BD494" s="11">
        <v>876.48559999999998</v>
      </c>
    </row>
    <row r="495" spans="1:56" s="1" customFormat="1" ht="20.149999999999999" customHeight="1">
      <c r="A495" s="84"/>
      <c r="B495" s="25" t="s">
        <v>278</v>
      </c>
      <c r="C495" s="12">
        <v>40.520200000000003</v>
      </c>
      <c r="D495" s="12">
        <v>170</v>
      </c>
      <c r="E495" s="13" t="s">
        <v>80</v>
      </c>
      <c r="F495" s="13" t="s">
        <v>80</v>
      </c>
      <c r="G495" s="12">
        <v>1.0226999999999999</v>
      </c>
      <c r="H495" s="12">
        <v>1315.7080000000001</v>
      </c>
      <c r="I495" s="13" t="s">
        <v>80</v>
      </c>
      <c r="J495" s="13" t="s">
        <v>80</v>
      </c>
      <c r="K495" s="12">
        <v>1527.2509</v>
      </c>
      <c r="L495" s="12">
        <v>350</v>
      </c>
      <c r="M495" s="13" t="s">
        <v>80</v>
      </c>
      <c r="N495" s="13" t="s">
        <v>80</v>
      </c>
      <c r="O495" s="13" t="s">
        <v>80</v>
      </c>
      <c r="P495" s="13" t="s">
        <v>80</v>
      </c>
      <c r="Q495" s="13" t="s">
        <v>80</v>
      </c>
      <c r="R495" s="13" t="s">
        <v>80</v>
      </c>
      <c r="S495" s="13" t="s">
        <v>80</v>
      </c>
      <c r="T495" s="12">
        <v>350</v>
      </c>
      <c r="U495" s="12">
        <v>1940.5917999999999</v>
      </c>
      <c r="V495" s="12">
        <v>38.796300000000002</v>
      </c>
      <c r="W495" s="13" t="s">
        <v>80</v>
      </c>
      <c r="X495" s="13" t="s">
        <v>80</v>
      </c>
      <c r="Y495" s="12">
        <v>0.2273</v>
      </c>
      <c r="Z495" s="12">
        <v>0.87329999999999997</v>
      </c>
      <c r="AA495" s="13" t="s">
        <v>80</v>
      </c>
      <c r="AB495" s="12">
        <v>2.01E-2</v>
      </c>
      <c r="AC495" s="12">
        <v>1980.5088000000001</v>
      </c>
      <c r="AD495" s="13" t="s">
        <v>80</v>
      </c>
      <c r="AE495" s="12">
        <v>62.5</v>
      </c>
      <c r="AF495" s="13" t="s">
        <v>80</v>
      </c>
      <c r="AG495" s="13" t="s">
        <v>80</v>
      </c>
      <c r="AH495" s="13" t="s">
        <v>80</v>
      </c>
      <c r="AI495" s="13" t="s">
        <v>80</v>
      </c>
      <c r="AJ495" s="13" t="s">
        <v>80</v>
      </c>
      <c r="AK495" s="13" t="s">
        <v>80</v>
      </c>
      <c r="AL495" s="12">
        <v>62.5</v>
      </c>
      <c r="AM495" s="13" t="s">
        <v>80</v>
      </c>
      <c r="AN495" s="13" t="s">
        <v>80</v>
      </c>
      <c r="AO495" s="13" t="s">
        <v>80</v>
      </c>
      <c r="AP495" s="13" t="s">
        <v>80</v>
      </c>
      <c r="AQ495" s="13" t="s">
        <v>80</v>
      </c>
      <c r="AR495" s="12">
        <v>1312.5</v>
      </c>
      <c r="AS495" s="13" t="s">
        <v>80</v>
      </c>
      <c r="AT495" s="13" t="s">
        <v>80</v>
      </c>
      <c r="AU495" s="12">
        <v>1312.5</v>
      </c>
      <c r="AV495" s="13" t="s">
        <v>80</v>
      </c>
      <c r="AW495" s="12">
        <v>62.5</v>
      </c>
      <c r="AX495" s="13" t="s">
        <v>80</v>
      </c>
      <c r="AY495" s="13" t="s">
        <v>80</v>
      </c>
      <c r="AZ495" s="13" t="s">
        <v>80</v>
      </c>
      <c r="BA495" s="12">
        <v>225</v>
      </c>
      <c r="BB495" s="13" t="s">
        <v>80</v>
      </c>
      <c r="BC495" s="13" t="s">
        <v>80</v>
      </c>
      <c r="BD495" s="14">
        <v>287.5</v>
      </c>
    </row>
    <row r="496" spans="1:56" s="1" customFormat="1" ht="20.149999999999999" customHeight="1">
      <c r="A496" s="84"/>
      <c r="B496" s="25" t="s">
        <v>279</v>
      </c>
      <c r="C496" s="9">
        <v>53.32</v>
      </c>
      <c r="D496" s="9">
        <v>37</v>
      </c>
      <c r="E496" s="9">
        <v>43.15</v>
      </c>
      <c r="F496" s="9">
        <v>22.88</v>
      </c>
      <c r="G496" s="9">
        <v>126.58</v>
      </c>
      <c r="H496" s="9">
        <v>135.57</v>
      </c>
      <c r="I496" s="9">
        <v>0.62</v>
      </c>
      <c r="J496" s="10" t="s">
        <v>80</v>
      </c>
      <c r="K496" s="9">
        <v>419.12</v>
      </c>
      <c r="L496" s="10" t="s">
        <v>80</v>
      </c>
      <c r="M496" s="10" t="s">
        <v>80</v>
      </c>
      <c r="N496" s="10" t="s">
        <v>80</v>
      </c>
      <c r="O496" s="10" t="s">
        <v>80</v>
      </c>
      <c r="P496" s="10" t="s">
        <v>80</v>
      </c>
      <c r="Q496" s="10" t="s">
        <v>80</v>
      </c>
      <c r="R496" s="10" t="s">
        <v>80</v>
      </c>
      <c r="S496" s="10" t="s">
        <v>80</v>
      </c>
      <c r="T496" s="9">
        <v>0</v>
      </c>
      <c r="U496" s="9">
        <v>19.71</v>
      </c>
      <c r="V496" s="10" t="s">
        <v>80</v>
      </c>
      <c r="W496" s="9">
        <v>62.41</v>
      </c>
      <c r="X496" s="9">
        <v>4.5999999999999996</v>
      </c>
      <c r="Y496" s="9">
        <v>28.1</v>
      </c>
      <c r="Z496" s="10" t="s">
        <v>80</v>
      </c>
      <c r="AA496" s="9">
        <v>48.06</v>
      </c>
      <c r="AB496" s="10" t="s">
        <v>80</v>
      </c>
      <c r="AC496" s="9">
        <v>162.88</v>
      </c>
      <c r="AD496" s="9">
        <v>10.039999999999999</v>
      </c>
      <c r="AE496" s="10" t="s">
        <v>80</v>
      </c>
      <c r="AF496" s="10" t="s">
        <v>80</v>
      </c>
      <c r="AG496" s="10" t="s">
        <v>80</v>
      </c>
      <c r="AH496" s="10" t="s">
        <v>80</v>
      </c>
      <c r="AI496" s="10" t="s">
        <v>80</v>
      </c>
      <c r="AJ496" s="10" t="s">
        <v>80</v>
      </c>
      <c r="AK496" s="10" t="s">
        <v>80</v>
      </c>
      <c r="AL496" s="9">
        <v>10.039999999999999</v>
      </c>
      <c r="AM496" s="9">
        <v>9.7799999999999994</v>
      </c>
      <c r="AN496" s="10" t="s">
        <v>80</v>
      </c>
      <c r="AO496" s="10" t="s">
        <v>80</v>
      </c>
      <c r="AP496" s="10" t="s">
        <v>80</v>
      </c>
      <c r="AQ496" s="10" t="s">
        <v>80</v>
      </c>
      <c r="AR496" s="10" t="s">
        <v>80</v>
      </c>
      <c r="AS496" s="10" t="s">
        <v>80</v>
      </c>
      <c r="AT496" s="10" t="s">
        <v>80</v>
      </c>
      <c r="AU496" s="9">
        <v>9.7799999999999994</v>
      </c>
      <c r="AV496" s="9">
        <v>12</v>
      </c>
      <c r="AW496" s="9">
        <v>2.84</v>
      </c>
      <c r="AX496" s="9">
        <v>63.86</v>
      </c>
      <c r="AY496" s="9">
        <v>5.76</v>
      </c>
      <c r="AZ496" s="9">
        <v>118.04</v>
      </c>
      <c r="BA496" s="9">
        <v>88.44</v>
      </c>
      <c r="BB496" s="10" t="s">
        <v>80</v>
      </c>
      <c r="BC496" s="10" t="s">
        <v>80</v>
      </c>
      <c r="BD496" s="11">
        <v>290.94</v>
      </c>
    </row>
    <row r="497" spans="1:56" s="1" customFormat="1" ht="14.5" customHeight="1">
      <c r="A497" s="84"/>
      <c r="B497" s="15" t="s">
        <v>169</v>
      </c>
      <c r="C497" s="16">
        <v>90403.691999999995</v>
      </c>
      <c r="D497" s="16">
        <v>27502.337100000001</v>
      </c>
      <c r="E497" s="16">
        <v>57357.971799999999</v>
      </c>
      <c r="F497" s="16">
        <v>19009.273300000001</v>
      </c>
      <c r="G497" s="16">
        <v>27216.291799999999</v>
      </c>
      <c r="H497" s="16">
        <v>154304.56479999999</v>
      </c>
      <c r="I497" s="16">
        <v>29150.63</v>
      </c>
      <c r="J497" s="16">
        <v>224.0188</v>
      </c>
      <c r="K497" s="16">
        <v>405168.77960000001</v>
      </c>
      <c r="L497" s="16">
        <v>70997.031600000002</v>
      </c>
      <c r="M497" s="16">
        <v>6688.1437999999998</v>
      </c>
      <c r="N497" s="16">
        <v>18857.851900000001</v>
      </c>
      <c r="O497" s="16">
        <v>6036.0447999999997</v>
      </c>
      <c r="P497" s="16">
        <v>1913.62</v>
      </c>
      <c r="Q497" s="16">
        <v>10066.0839</v>
      </c>
      <c r="R497" s="16">
        <v>3816.0913</v>
      </c>
      <c r="S497" s="16">
        <v>548.13649999999996</v>
      </c>
      <c r="T497" s="16">
        <v>118923.00380000001</v>
      </c>
      <c r="U497" s="16">
        <v>121451.1048</v>
      </c>
      <c r="V497" s="16">
        <v>16909.601299999998</v>
      </c>
      <c r="W497" s="16">
        <v>21296.6875</v>
      </c>
      <c r="X497" s="16">
        <v>16724.926899999999</v>
      </c>
      <c r="Y497" s="16">
        <v>24576.573700000001</v>
      </c>
      <c r="Z497" s="16">
        <v>32265.037499999999</v>
      </c>
      <c r="AA497" s="16">
        <v>4900.7524999999996</v>
      </c>
      <c r="AB497" s="16">
        <v>14185.041499999999</v>
      </c>
      <c r="AC497" s="16">
        <v>252309.72570000001</v>
      </c>
      <c r="AD497" s="16">
        <v>40213.062100000003</v>
      </c>
      <c r="AE497" s="16">
        <v>10616.6983</v>
      </c>
      <c r="AF497" s="16">
        <v>25614.6191</v>
      </c>
      <c r="AG497" s="16">
        <v>21756.3341</v>
      </c>
      <c r="AH497" s="16">
        <v>8848.8235000000004</v>
      </c>
      <c r="AI497" s="16">
        <v>9603.6232</v>
      </c>
      <c r="AJ497" s="16">
        <v>3941.7597999999998</v>
      </c>
      <c r="AK497" s="16">
        <v>5543.3181000000004</v>
      </c>
      <c r="AL497" s="16">
        <v>126138.23820000001</v>
      </c>
      <c r="AM497" s="16">
        <v>20732.678400000001</v>
      </c>
      <c r="AN497" s="16">
        <v>7545.3953000000001</v>
      </c>
      <c r="AO497" s="16">
        <v>15631.9681</v>
      </c>
      <c r="AP497" s="16">
        <v>9586.7703000000001</v>
      </c>
      <c r="AQ497" s="16">
        <v>13923.350700000001</v>
      </c>
      <c r="AR497" s="16">
        <v>81860.308499999999</v>
      </c>
      <c r="AS497" s="16">
        <v>8118.6522000000004</v>
      </c>
      <c r="AT497" s="16">
        <v>4734.8707000000004</v>
      </c>
      <c r="AU497" s="16">
        <v>162133.99419999999</v>
      </c>
      <c r="AV497" s="16">
        <v>49924.690300000002</v>
      </c>
      <c r="AW497" s="16">
        <v>26164.628799999999</v>
      </c>
      <c r="AX497" s="16">
        <v>56786.591399999998</v>
      </c>
      <c r="AY497" s="16">
        <v>44000.915699999998</v>
      </c>
      <c r="AZ497" s="16">
        <v>31810.305</v>
      </c>
      <c r="BA497" s="16">
        <v>59999.557500000003</v>
      </c>
      <c r="BB497" s="16">
        <v>19372.460999999999</v>
      </c>
      <c r="BC497" s="16">
        <v>39361.070500000002</v>
      </c>
      <c r="BD497" s="17">
        <v>327420.22019999998</v>
      </c>
    </row>
    <row r="498" spans="1:56" s="1" customFormat="1" ht="14.5" customHeight="1">
      <c r="A498" s="20">
        <v>2015</v>
      </c>
      <c r="B498" s="15" t="s">
        <v>178</v>
      </c>
      <c r="C498" s="21">
        <v>665709.68649999995</v>
      </c>
      <c r="D498" s="21">
        <v>277394.16720000003</v>
      </c>
      <c r="E498" s="21">
        <v>964562.1165</v>
      </c>
      <c r="F498" s="21">
        <v>914939.74010000005</v>
      </c>
      <c r="G498" s="21">
        <v>1534045.3783</v>
      </c>
      <c r="H498" s="21">
        <v>2525510.4539999999</v>
      </c>
      <c r="I498" s="21">
        <v>773329.53520000004</v>
      </c>
      <c r="J498" s="21">
        <v>1777187.6122000001</v>
      </c>
      <c r="K498" s="16">
        <v>9432678.6899999902</v>
      </c>
      <c r="L498" s="21">
        <v>221145.06529999999</v>
      </c>
      <c r="M498" s="21">
        <v>43009.4257</v>
      </c>
      <c r="N498" s="21">
        <v>122556.1211</v>
      </c>
      <c r="O498" s="21">
        <v>104006.91989999999</v>
      </c>
      <c r="P498" s="21">
        <v>118047.0919</v>
      </c>
      <c r="Q498" s="21">
        <v>184798.38959999999</v>
      </c>
      <c r="R498" s="21">
        <v>127393.89810000001</v>
      </c>
      <c r="S498" s="21">
        <v>217152.0295</v>
      </c>
      <c r="T498" s="16">
        <v>1138108.9410999999</v>
      </c>
      <c r="U498" s="21">
        <v>315987.93160000001</v>
      </c>
      <c r="V498" s="21">
        <v>57332.341</v>
      </c>
      <c r="W498" s="21">
        <v>180843.23310000001</v>
      </c>
      <c r="X498" s="21">
        <v>122984.3664</v>
      </c>
      <c r="Y498" s="21">
        <v>174549.875</v>
      </c>
      <c r="Z498" s="21">
        <v>440979.65389999998</v>
      </c>
      <c r="AA498" s="21">
        <v>458830.13370000001</v>
      </c>
      <c r="AB498" s="21">
        <v>1345144.7076000001</v>
      </c>
      <c r="AC498" s="16">
        <v>3096652.2423</v>
      </c>
      <c r="AD498" s="21">
        <v>295070.42660000001</v>
      </c>
      <c r="AE498" s="21">
        <v>72027.558600000004</v>
      </c>
      <c r="AF498" s="21">
        <v>239341.7959</v>
      </c>
      <c r="AG498" s="21">
        <v>197425.79740000001</v>
      </c>
      <c r="AH498" s="21">
        <v>165126.59169999999</v>
      </c>
      <c r="AI498" s="21">
        <v>245573.58840000001</v>
      </c>
      <c r="AJ498" s="21">
        <v>124443.8952</v>
      </c>
      <c r="AK498" s="21">
        <v>127417.8066</v>
      </c>
      <c r="AL498" s="16">
        <v>1466427.4604</v>
      </c>
      <c r="AM498" s="21">
        <v>201492.23509999999</v>
      </c>
      <c r="AN498" s="21">
        <v>79263.291599999997</v>
      </c>
      <c r="AO498" s="21">
        <v>280732.23629999999</v>
      </c>
      <c r="AP498" s="21">
        <v>204690.511</v>
      </c>
      <c r="AQ498" s="21">
        <v>246593.6923</v>
      </c>
      <c r="AR498" s="21">
        <v>367962.31829999998</v>
      </c>
      <c r="AS498" s="21">
        <v>123991.66740000001</v>
      </c>
      <c r="AT498" s="21">
        <v>70123.869099999996</v>
      </c>
      <c r="AU498" s="16">
        <v>1574849.8211000001</v>
      </c>
      <c r="AV498" s="21">
        <v>510844.08159999998</v>
      </c>
      <c r="AW498" s="21">
        <v>178465.27960000001</v>
      </c>
      <c r="AX498" s="21">
        <v>697118.24159999995</v>
      </c>
      <c r="AY498" s="21">
        <v>522498.13890000002</v>
      </c>
      <c r="AZ498" s="21">
        <v>666034.23470000003</v>
      </c>
      <c r="BA498" s="21">
        <v>2810155.6279000002</v>
      </c>
      <c r="BB498" s="21">
        <v>783767.34779999999</v>
      </c>
      <c r="BC498" s="21">
        <v>1235113.0604999999</v>
      </c>
      <c r="BD498" s="17">
        <v>7403996.0126</v>
      </c>
    </row>
    <row r="499" spans="1:56" s="1" customFormat="1" ht="20.149999999999999" customHeight="1">
      <c r="A499" s="83">
        <v>2014</v>
      </c>
      <c r="B499" s="25" t="s">
        <v>189</v>
      </c>
      <c r="C499" s="12">
        <v>1229.72</v>
      </c>
      <c r="D499" s="12">
        <v>418.98</v>
      </c>
      <c r="E499" s="12">
        <v>2957.65</v>
      </c>
      <c r="F499" s="12">
        <v>3169.07</v>
      </c>
      <c r="G499" s="12">
        <v>1703.13</v>
      </c>
      <c r="H499" s="12">
        <v>29677.93</v>
      </c>
      <c r="I499" s="12">
        <v>17762.54</v>
      </c>
      <c r="J499" s="12">
        <v>16955.71</v>
      </c>
      <c r="K499" s="12">
        <v>73874.73</v>
      </c>
      <c r="L499" s="12">
        <v>919.84</v>
      </c>
      <c r="M499" s="12">
        <v>149.79</v>
      </c>
      <c r="N499" s="12">
        <v>1754.78</v>
      </c>
      <c r="O499" s="12">
        <v>1221.4100000000001</v>
      </c>
      <c r="P499" s="12">
        <v>755.59</v>
      </c>
      <c r="Q499" s="12">
        <v>625</v>
      </c>
      <c r="R499" s="12">
        <v>200</v>
      </c>
      <c r="S499" s="12">
        <v>1079.95</v>
      </c>
      <c r="T499" s="12">
        <v>6706.36</v>
      </c>
      <c r="U499" s="12">
        <v>302.77</v>
      </c>
      <c r="V499" s="12">
        <v>619.26</v>
      </c>
      <c r="W499" s="12">
        <v>815.08</v>
      </c>
      <c r="X499" s="12">
        <v>441.32</v>
      </c>
      <c r="Y499" s="12">
        <v>1262.51</v>
      </c>
      <c r="Z499" s="12">
        <v>3395.99</v>
      </c>
      <c r="AA499" s="12">
        <v>4463.01</v>
      </c>
      <c r="AB499" s="12">
        <v>6450.34</v>
      </c>
      <c r="AC499" s="12">
        <v>17750.28</v>
      </c>
      <c r="AD499" s="12">
        <v>235.08</v>
      </c>
      <c r="AE499" s="12">
        <v>63.31</v>
      </c>
      <c r="AF499" s="12">
        <v>246.94</v>
      </c>
      <c r="AG499" s="12">
        <v>325.55</v>
      </c>
      <c r="AH499" s="13" t="s">
        <v>80</v>
      </c>
      <c r="AI499" s="13" t="s">
        <v>80</v>
      </c>
      <c r="AJ499" s="13" t="s">
        <v>80</v>
      </c>
      <c r="AK499" s="13" t="s">
        <v>80</v>
      </c>
      <c r="AL499" s="12">
        <v>870.88</v>
      </c>
      <c r="AM499" s="12">
        <v>144.9</v>
      </c>
      <c r="AN499" s="12">
        <v>150.38</v>
      </c>
      <c r="AO499" s="12">
        <v>158.88</v>
      </c>
      <c r="AP499" s="12">
        <v>207.11</v>
      </c>
      <c r="AQ499" s="12">
        <v>84.22</v>
      </c>
      <c r="AR499" s="12">
        <v>23.04</v>
      </c>
      <c r="AS499" s="12">
        <v>10.66</v>
      </c>
      <c r="AT499" s="12">
        <v>1.71</v>
      </c>
      <c r="AU499" s="12">
        <v>780.9</v>
      </c>
      <c r="AV499" s="12">
        <v>2866.33</v>
      </c>
      <c r="AW499" s="12">
        <v>409.78</v>
      </c>
      <c r="AX499" s="12">
        <v>1736.07</v>
      </c>
      <c r="AY499" s="12">
        <v>2056.9899999999998</v>
      </c>
      <c r="AZ499" s="12">
        <v>4004.84</v>
      </c>
      <c r="BA499" s="12">
        <v>39689.72</v>
      </c>
      <c r="BB499" s="12">
        <v>3575.94</v>
      </c>
      <c r="BC499" s="12">
        <v>9832.42</v>
      </c>
      <c r="BD499" s="14">
        <v>64172.09</v>
      </c>
    </row>
    <row r="500" spans="1:56" s="1" customFormat="1" ht="20.149999999999999" customHeight="1">
      <c r="A500" s="83"/>
      <c r="B500" s="25" t="s">
        <v>190</v>
      </c>
      <c r="C500" s="9">
        <v>3430.27</v>
      </c>
      <c r="D500" s="9">
        <v>1585.38</v>
      </c>
      <c r="E500" s="9">
        <v>5056.01</v>
      </c>
      <c r="F500" s="9">
        <v>14881.06</v>
      </c>
      <c r="G500" s="9">
        <v>9015.86</v>
      </c>
      <c r="H500" s="9">
        <v>40958.06</v>
      </c>
      <c r="I500" s="9">
        <v>998.5</v>
      </c>
      <c r="J500" s="9">
        <v>43074.78</v>
      </c>
      <c r="K500" s="9">
        <v>118999.92</v>
      </c>
      <c r="L500" s="9">
        <v>0.17</v>
      </c>
      <c r="M500" s="10" t="s">
        <v>80</v>
      </c>
      <c r="N500" s="9">
        <v>800</v>
      </c>
      <c r="O500" s="9">
        <v>775</v>
      </c>
      <c r="P500" s="9">
        <v>145.59</v>
      </c>
      <c r="Q500" s="9">
        <v>1050</v>
      </c>
      <c r="R500" s="9">
        <v>510</v>
      </c>
      <c r="S500" s="9">
        <v>2085</v>
      </c>
      <c r="T500" s="9">
        <v>5365.76</v>
      </c>
      <c r="U500" s="9">
        <v>245.04</v>
      </c>
      <c r="V500" s="9">
        <v>916.56</v>
      </c>
      <c r="W500" s="9">
        <v>289.26</v>
      </c>
      <c r="X500" s="9">
        <v>575.29999999999995</v>
      </c>
      <c r="Y500" s="9">
        <v>772.92</v>
      </c>
      <c r="Z500" s="9">
        <v>5504.57</v>
      </c>
      <c r="AA500" s="9">
        <v>6981.65</v>
      </c>
      <c r="AB500" s="9">
        <v>18981.66</v>
      </c>
      <c r="AC500" s="9">
        <v>34266.959999999999</v>
      </c>
      <c r="AD500" s="9">
        <v>72.150000000000006</v>
      </c>
      <c r="AE500" s="9">
        <v>62.74</v>
      </c>
      <c r="AF500" s="9">
        <v>168.67</v>
      </c>
      <c r="AG500" s="9">
        <v>84.76</v>
      </c>
      <c r="AH500" s="9">
        <v>1001.56</v>
      </c>
      <c r="AI500" s="9">
        <v>116.05</v>
      </c>
      <c r="AJ500" s="10" t="s">
        <v>80</v>
      </c>
      <c r="AK500" s="10" t="s">
        <v>80</v>
      </c>
      <c r="AL500" s="9">
        <v>1505.93</v>
      </c>
      <c r="AM500" s="9">
        <v>100.74</v>
      </c>
      <c r="AN500" s="9">
        <v>3.84</v>
      </c>
      <c r="AO500" s="9">
        <v>260.05</v>
      </c>
      <c r="AP500" s="9">
        <v>761.05</v>
      </c>
      <c r="AQ500" s="9">
        <v>92.01</v>
      </c>
      <c r="AR500" s="9">
        <v>91.45</v>
      </c>
      <c r="AS500" s="9">
        <v>171.25</v>
      </c>
      <c r="AT500" s="10" t="s">
        <v>80</v>
      </c>
      <c r="AU500" s="9">
        <v>1480.39</v>
      </c>
      <c r="AV500" s="9">
        <v>4851.59</v>
      </c>
      <c r="AW500" s="9">
        <v>607.64</v>
      </c>
      <c r="AX500" s="9">
        <v>5035.9799999999996</v>
      </c>
      <c r="AY500" s="9">
        <v>4540.1000000000004</v>
      </c>
      <c r="AZ500" s="9">
        <v>6824.13</v>
      </c>
      <c r="BA500" s="9">
        <v>54403.69</v>
      </c>
      <c r="BB500" s="9">
        <v>9731.35</v>
      </c>
      <c r="BC500" s="9">
        <v>11326.48</v>
      </c>
      <c r="BD500" s="11">
        <v>97320.960000000006</v>
      </c>
    </row>
    <row r="501" spans="1:56" s="1" customFormat="1" ht="20.149999999999999" customHeight="1">
      <c r="A501" s="83"/>
      <c r="B501" s="25" t="s">
        <v>191</v>
      </c>
      <c r="C501" s="12">
        <v>136841.04999999999</v>
      </c>
      <c r="D501" s="12">
        <v>26421.54</v>
      </c>
      <c r="E501" s="12">
        <v>88873.24</v>
      </c>
      <c r="F501" s="12">
        <v>104788.39</v>
      </c>
      <c r="G501" s="12">
        <v>188422.31</v>
      </c>
      <c r="H501" s="12">
        <v>292956.15999999997</v>
      </c>
      <c r="I501" s="12">
        <v>148532.17000000001</v>
      </c>
      <c r="J501" s="12">
        <v>407573.64</v>
      </c>
      <c r="K501" s="12">
        <v>1394408.5</v>
      </c>
      <c r="L501" s="12">
        <v>19104.47</v>
      </c>
      <c r="M501" s="12">
        <v>5803.97</v>
      </c>
      <c r="N501" s="12">
        <v>33984.67</v>
      </c>
      <c r="O501" s="12">
        <v>21323.88</v>
      </c>
      <c r="P501" s="12">
        <v>27551.439999999999</v>
      </c>
      <c r="Q501" s="12">
        <v>23574.78</v>
      </c>
      <c r="R501" s="12">
        <v>19617.62</v>
      </c>
      <c r="S501" s="12">
        <v>32170.05</v>
      </c>
      <c r="T501" s="12">
        <v>183130.88</v>
      </c>
      <c r="U501" s="12">
        <v>390.83</v>
      </c>
      <c r="V501" s="12">
        <v>7597.95</v>
      </c>
      <c r="W501" s="12">
        <v>15528.1</v>
      </c>
      <c r="X501" s="12">
        <v>5819.14</v>
      </c>
      <c r="Y501" s="12">
        <v>17899.02</v>
      </c>
      <c r="Z501" s="12">
        <v>52850.51</v>
      </c>
      <c r="AA501" s="12">
        <v>81912.509999999995</v>
      </c>
      <c r="AB501" s="12">
        <v>216801.51</v>
      </c>
      <c r="AC501" s="12">
        <v>398799.57</v>
      </c>
      <c r="AD501" s="12">
        <v>95335.3</v>
      </c>
      <c r="AE501" s="12">
        <v>4470.93</v>
      </c>
      <c r="AF501" s="12">
        <v>15883.68</v>
      </c>
      <c r="AG501" s="12">
        <v>11369.86</v>
      </c>
      <c r="AH501" s="12">
        <v>17891.03</v>
      </c>
      <c r="AI501" s="12">
        <v>44682.1</v>
      </c>
      <c r="AJ501" s="12">
        <v>40029.550000000003</v>
      </c>
      <c r="AK501" s="12">
        <v>37356.730000000003</v>
      </c>
      <c r="AL501" s="12">
        <v>267019.18</v>
      </c>
      <c r="AM501" s="12">
        <v>45368.81</v>
      </c>
      <c r="AN501" s="12">
        <v>9385.8799999999992</v>
      </c>
      <c r="AO501" s="12">
        <v>47340.79</v>
      </c>
      <c r="AP501" s="12">
        <v>20377.060000000001</v>
      </c>
      <c r="AQ501" s="12">
        <v>46983.85</v>
      </c>
      <c r="AR501" s="12">
        <v>49453.36</v>
      </c>
      <c r="AS501" s="12">
        <v>32992.43</v>
      </c>
      <c r="AT501" s="12">
        <v>2274.94</v>
      </c>
      <c r="AU501" s="12">
        <v>254177.12</v>
      </c>
      <c r="AV501" s="12">
        <v>150184.04999999999</v>
      </c>
      <c r="AW501" s="12">
        <v>7071.3</v>
      </c>
      <c r="AX501" s="12">
        <v>41231.15</v>
      </c>
      <c r="AY501" s="12">
        <v>42066.55</v>
      </c>
      <c r="AZ501" s="12">
        <v>68304.91</v>
      </c>
      <c r="BA501" s="12">
        <v>560674.65</v>
      </c>
      <c r="BB501" s="12">
        <v>130009.54</v>
      </c>
      <c r="BC501" s="12">
        <v>210286.57</v>
      </c>
      <c r="BD501" s="14">
        <v>1209828.72</v>
      </c>
    </row>
    <row r="502" spans="1:56" s="1" customFormat="1" ht="20.149999999999999" customHeight="1">
      <c r="A502" s="83"/>
      <c r="B502" s="25" t="s">
        <v>192</v>
      </c>
      <c r="C502" s="9">
        <v>2343</v>
      </c>
      <c r="D502" s="9">
        <v>1509</v>
      </c>
      <c r="E502" s="9">
        <v>6045</v>
      </c>
      <c r="F502" s="9">
        <v>6099</v>
      </c>
      <c r="G502" s="9">
        <v>5043</v>
      </c>
      <c r="H502" s="9">
        <v>16593</v>
      </c>
      <c r="I502" s="9">
        <v>9691</v>
      </c>
      <c r="J502" s="9">
        <v>14236</v>
      </c>
      <c r="K502" s="9">
        <v>61559</v>
      </c>
      <c r="L502" s="9">
        <v>990</v>
      </c>
      <c r="M502" s="10" t="s">
        <v>80</v>
      </c>
      <c r="N502" s="9">
        <v>550</v>
      </c>
      <c r="O502" s="9">
        <v>936</v>
      </c>
      <c r="P502" s="9">
        <v>945</v>
      </c>
      <c r="Q502" s="9">
        <v>1029</v>
      </c>
      <c r="R502" s="9">
        <v>65</v>
      </c>
      <c r="S502" s="9">
        <v>959</v>
      </c>
      <c r="T502" s="9">
        <v>5474</v>
      </c>
      <c r="U502" s="9">
        <v>73</v>
      </c>
      <c r="V502" s="9">
        <v>345</v>
      </c>
      <c r="W502" s="9">
        <v>695</v>
      </c>
      <c r="X502" s="9">
        <v>416</v>
      </c>
      <c r="Y502" s="9">
        <v>1426</v>
      </c>
      <c r="Z502" s="9">
        <v>3832</v>
      </c>
      <c r="AA502" s="9">
        <v>4063</v>
      </c>
      <c r="AB502" s="9">
        <v>8451</v>
      </c>
      <c r="AC502" s="9">
        <v>19301</v>
      </c>
      <c r="AD502" s="9">
        <v>379</v>
      </c>
      <c r="AE502" s="9">
        <v>89</v>
      </c>
      <c r="AF502" s="9">
        <v>370</v>
      </c>
      <c r="AG502" s="9">
        <v>283</v>
      </c>
      <c r="AH502" s="10" t="s">
        <v>80</v>
      </c>
      <c r="AI502" s="9">
        <v>41</v>
      </c>
      <c r="AJ502" s="9">
        <v>1</v>
      </c>
      <c r="AK502" s="10" t="s">
        <v>80</v>
      </c>
      <c r="AL502" s="9">
        <v>1163</v>
      </c>
      <c r="AM502" s="9">
        <v>415</v>
      </c>
      <c r="AN502" s="10" t="s">
        <v>80</v>
      </c>
      <c r="AO502" s="9">
        <v>5</v>
      </c>
      <c r="AP502" s="9">
        <v>521</v>
      </c>
      <c r="AQ502" s="9">
        <v>46</v>
      </c>
      <c r="AR502" s="9">
        <v>20</v>
      </c>
      <c r="AS502" s="9">
        <v>39</v>
      </c>
      <c r="AT502" s="9">
        <v>2</v>
      </c>
      <c r="AU502" s="9">
        <v>1048</v>
      </c>
      <c r="AV502" s="9">
        <v>1746</v>
      </c>
      <c r="AW502" s="9">
        <v>458</v>
      </c>
      <c r="AX502" s="9">
        <v>4979</v>
      </c>
      <c r="AY502" s="9">
        <v>1919</v>
      </c>
      <c r="AZ502" s="9">
        <v>4017</v>
      </c>
      <c r="BA502" s="9">
        <v>23128</v>
      </c>
      <c r="BB502" s="9">
        <v>5521</v>
      </c>
      <c r="BC502" s="9">
        <v>7715</v>
      </c>
      <c r="BD502" s="11">
        <v>49483</v>
      </c>
    </row>
    <row r="503" spans="1:56" s="1" customFormat="1" ht="20.149999999999999" customHeight="1">
      <c r="A503" s="83"/>
      <c r="B503" s="25" t="s">
        <v>193</v>
      </c>
      <c r="C503" s="12">
        <v>3862</v>
      </c>
      <c r="D503" s="12">
        <v>1252</v>
      </c>
      <c r="E503" s="12">
        <v>10029</v>
      </c>
      <c r="F503" s="12">
        <v>13411</v>
      </c>
      <c r="G503" s="12">
        <v>22434</v>
      </c>
      <c r="H503" s="12">
        <v>23782</v>
      </c>
      <c r="I503" s="12">
        <v>1034</v>
      </c>
      <c r="J503" s="12">
        <v>13385</v>
      </c>
      <c r="K503" s="12">
        <v>89189</v>
      </c>
      <c r="L503" s="12">
        <v>213</v>
      </c>
      <c r="M503" s="13" t="s">
        <v>80</v>
      </c>
      <c r="N503" s="12">
        <v>809</v>
      </c>
      <c r="O503" s="12">
        <v>1673</v>
      </c>
      <c r="P503" s="12">
        <v>4659</v>
      </c>
      <c r="Q503" s="12">
        <v>3060</v>
      </c>
      <c r="R503" s="12">
        <v>220</v>
      </c>
      <c r="S503" s="12">
        <v>1752</v>
      </c>
      <c r="T503" s="12">
        <v>12386</v>
      </c>
      <c r="U503" s="12">
        <v>335</v>
      </c>
      <c r="V503" s="12">
        <v>931</v>
      </c>
      <c r="W503" s="12">
        <v>764</v>
      </c>
      <c r="X503" s="12">
        <v>582</v>
      </c>
      <c r="Y503" s="12">
        <v>617</v>
      </c>
      <c r="Z503" s="12">
        <v>4490</v>
      </c>
      <c r="AA503" s="12">
        <v>4099</v>
      </c>
      <c r="AB503" s="12">
        <v>12763</v>
      </c>
      <c r="AC503" s="12">
        <v>24581</v>
      </c>
      <c r="AD503" s="12">
        <v>169</v>
      </c>
      <c r="AE503" s="12">
        <v>79</v>
      </c>
      <c r="AF503" s="12">
        <v>509</v>
      </c>
      <c r="AG503" s="12">
        <v>421</v>
      </c>
      <c r="AH503" s="13" t="s">
        <v>80</v>
      </c>
      <c r="AI503" s="12">
        <v>4</v>
      </c>
      <c r="AJ503" s="13" t="s">
        <v>80</v>
      </c>
      <c r="AK503" s="13" t="s">
        <v>80</v>
      </c>
      <c r="AL503" s="12">
        <v>1182</v>
      </c>
      <c r="AM503" s="12">
        <v>21</v>
      </c>
      <c r="AN503" s="12">
        <v>11</v>
      </c>
      <c r="AO503" s="12">
        <v>34</v>
      </c>
      <c r="AP503" s="12">
        <v>43</v>
      </c>
      <c r="AQ503" s="12">
        <v>179</v>
      </c>
      <c r="AR503" s="12">
        <v>141</v>
      </c>
      <c r="AS503" s="12">
        <v>55</v>
      </c>
      <c r="AT503" s="13" t="s">
        <v>80</v>
      </c>
      <c r="AU503" s="12">
        <v>484</v>
      </c>
      <c r="AV503" s="12">
        <v>3036</v>
      </c>
      <c r="AW503" s="12">
        <v>325</v>
      </c>
      <c r="AX503" s="12">
        <v>3637</v>
      </c>
      <c r="AY503" s="12">
        <v>1677</v>
      </c>
      <c r="AZ503" s="12">
        <v>3152</v>
      </c>
      <c r="BA503" s="12">
        <v>42802</v>
      </c>
      <c r="BB503" s="12">
        <v>6788</v>
      </c>
      <c r="BC503" s="12">
        <v>14520</v>
      </c>
      <c r="BD503" s="14">
        <v>75937</v>
      </c>
    </row>
    <row r="504" spans="1:56" s="1" customFormat="1" ht="20.149999999999999" customHeight="1">
      <c r="A504" s="83"/>
      <c r="B504" s="25" t="s">
        <v>194</v>
      </c>
      <c r="C504" s="9">
        <v>2920.11</v>
      </c>
      <c r="D504" s="9">
        <v>515.91999999999996</v>
      </c>
      <c r="E504" s="9">
        <v>4638.24</v>
      </c>
      <c r="F504" s="9">
        <v>5689.22</v>
      </c>
      <c r="G504" s="9">
        <v>6688.93</v>
      </c>
      <c r="H504" s="9">
        <v>20968.25</v>
      </c>
      <c r="I504" s="9">
        <v>17693.02</v>
      </c>
      <c r="J504" s="9">
        <v>30222.99</v>
      </c>
      <c r="K504" s="9">
        <v>89336.68</v>
      </c>
      <c r="L504" s="9">
        <v>974.09</v>
      </c>
      <c r="M504" s="10" t="s">
        <v>80</v>
      </c>
      <c r="N504" s="9">
        <v>1283.22</v>
      </c>
      <c r="O504" s="9">
        <v>987.8</v>
      </c>
      <c r="P504" s="9">
        <v>708.41</v>
      </c>
      <c r="Q504" s="9">
        <v>169.9</v>
      </c>
      <c r="R504" s="9">
        <v>769.85</v>
      </c>
      <c r="S504" s="9">
        <v>1925.11</v>
      </c>
      <c r="T504" s="9">
        <v>6818.38</v>
      </c>
      <c r="U504" s="9">
        <v>694.94</v>
      </c>
      <c r="V504" s="9">
        <v>76.650000000000006</v>
      </c>
      <c r="W504" s="9">
        <v>991.65</v>
      </c>
      <c r="X504" s="9">
        <v>387.97</v>
      </c>
      <c r="Y504" s="9">
        <v>1602.65</v>
      </c>
      <c r="Z504" s="9">
        <v>3414.35</v>
      </c>
      <c r="AA504" s="9">
        <v>4528.5</v>
      </c>
      <c r="AB504" s="9">
        <v>16244.65</v>
      </c>
      <c r="AC504" s="9">
        <v>27941.360000000001</v>
      </c>
      <c r="AD504" s="9">
        <v>1180.08</v>
      </c>
      <c r="AE504" s="9">
        <v>537.32000000000005</v>
      </c>
      <c r="AF504" s="9">
        <v>254.34</v>
      </c>
      <c r="AG504" s="9">
        <v>972.72</v>
      </c>
      <c r="AH504" s="9">
        <v>64.77</v>
      </c>
      <c r="AI504" s="9">
        <v>165.96</v>
      </c>
      <c r="AJ504" s="9">
        <v>232.89</v>
      </c>
      <c r="AK504" s="9">
        <v>1.62</v>
      </c>
      <c r="AL504" s="9">
        <v>3409.7</v>
      </c>
      <c r="AM504" s="9">
        <v>120.79</v>
      </c>
      <c r="AN504" s="9">
        <v>27.44</v>
      </c>
      <c r="AO504" s="9">
        <v>111.56</v>
      </c>
      <c r="AP504" s="9">
        <v>976.08</v>
      </c>
      <c r="AQ504" s="9">
        <v>724.85</v>
      </c>
      <c r="AR504" s="9">
        <v>561.58000000000004</v>
      </c>
      <c r="AS504" s="9">
        <v>885.78</v>
      </c>
      <c r="AT504" s="9">
        <v>1.62</v>
      </c>
      <c r="AU504" s="9">
        <v>3409.7</v>
      </c>
      <c r="AV504" s="9">
        <v>1488.73</v>
      </c>
      <c r="AW504" s="9">
        <v>1557.16</v>
      </c>
      <c r="AX504" s="9">
        <v>8677.31</v>
      </c>
      <c r="AY504" s="9">
        <v>7000.62</v>
      </c>
      <c r="AZ504" s="9">
        <v>18038.95</v>
      </c>
      <c r="BA504" s="9">
        <v>9158.44</v>
      </c>
      <c r="BB504" s="9">
        <v>5307.89</v>
      </c>
      <c r="BC504" s="9">
        <v>18175.509999999998</v>
      </c>
      <c r="BD504" s="11">
        <v>69404.61</v>
      </c>
    </row>
    <row r="505" spans="1:56" s="1" customFormat="1" ht="14.5" customHeight="1">
      <c r="A505" s="83"/>
      <c r="B505" s="15" t="s">
        <v>184</v>
      </c>
      <c r="C505" s="16">
        <v>150626.15</v>
      </c>
      <c r="D505" s="16">
        <v>31702.82</v>
      </c>
      <c r="E505" s="16">
        <v>117599.14</v>
      </c>
      <c r="F505" s="16">
        <v>148037.74</v>
      </c>
      <c r="G505" s="16">
        <v>233307.23</v>
      </c>
      <c r="H505" s="16">
        <v>424935.4</v>
      </c>
      <c r="I505" s="16">
        <v>195711.23</v>
      </c>
      <c r="J505" s="16">
        <v>525448.12</v>
      </c>
      <c r="K505" s="16">
        <v>1827367.83</v>
      </c>
      <c r="L505" s="16">
        <v>22201.57</v>
      </c>
      <c r="M505" s="16">
        <v>5953.76</v>
      </c>
      <c r="N505" s="16">
        <v>39181.67</v>
      </c>
      <c r="O505" s="16">
        <v>26917.09</v>
      </c>
      <c r="P505" s="16">
        <v>34765.03</v>
      </c>
      <c r="Q505" s="16">
        <v>29508.68</v>
      </c>
      <c r="R505" s="16">
        <v>21382.47</v>
      </c>
      <c r="S505" s="16">
        <v>39971.11</v>
      </c>
      <c r="T505" s="16">
        <v>219881.38</v>
      </c>
      <c r="U505" s="16">
        <v>2041.58</v>
      </c>
      <c r="V505" s="16">
        <v>10486.42</v>
      </c>
      <c r="W505" s="16">
        <v>19083.09</v>
      </c>
      <c r="X505" s="16">
        <v>8221.73</v>
      </c>
      <c r="Y505" s="16">
        <v>23580.1</v>
      </c>
      <c r="Z505" s="16">
        <v>73487.42</v>
      </c>
      <c r="AA505" s="16">
        <v>106047.67</v>
      </c>
      <c r="AB505" s="16">
        <v>279692.15999999997</v>
      </c>
      <c r="AC505" s="16">
        <v>522640.17</v>
      </c>
      <c r="AD505" s="16">
        <v>97370.61</v>
      </c>
      <c r="AE505" s="16">
        <v>5302.3</v>
      </c>
      <c r="AF505" s="16">
        <v>17432.63</v>
      </c>
      <c r="AG505" s="16">
        <v>13456.89</v>
      </c>
      <c r="AH505" s="16">
        <v>18957.36</v>
      </c>
      <c r="AI505" s="16">
        <v>45009.11</v>
      </c>
      <c r="AJ505" s="16">
        <v>40263.440000000002</v>
      </c>
      <c r="AK505" s="16">
        <v>37358.35</v>
      </c>
      <c r="AL505" s="16">
        <v>275150.69</v>
      </c>
      <c r="AM505" s="16">
        <v>46171.24</v>
      </c>
      <c r="AN505" s="16">
        <v>9578.5400000000009</v>
      </c>
      <c r="AO505" s="16">
        <v>47910.28</v>
      </c>
      <c r="AP505" s="16">
        <v>22885.3</v>
      </c>
      <c r="AQ505" s="16">
        <v>48109.93</v>
      </c>
      <c r="AR505" s="16">
        <v>50290.43</v>
      </c>
      <c r="AS505" s="16">
        <v>34154.120000000003</v>
      </c>
      <c r="AT505" s="16">
        <v>2280.27</v>
      </c>
      <c r="AU505" s="16">
        <v>261380.11</v>
      </c>
      <c r="AV505" s="16">
        <v>164172.70000000001</v>
      </c>
      <c r="AW505" s="16">
        <v>10428.879999999999</v>
      </c>
      <c r="AX505" s="16">
        <v>65296.51</v>
      </c>
      <c r="AY505" s="16">
        <v>59260.26</v>
      </c>
      <c r="AZ505" s="16">
        <v>104341.83</v>
      </c>
      <c r="BA505" s="16">
        <v>729856.5</v>
      </c>
      <c r="BB505" s="16">
        <v>160933.72</v>
      </c>
      <c r="BC505" s="16">
        <v>271855.98</v>
      </c>
      <c r="BD505" s="17">
        <v>1566146.38</v>
      </c>
    </row>
    <row r="506" spans="1:56" s="1" customFormat="1" ht="20.149999999999999" customHeight="1">
      <c r="A506" s="83"/>
      <c r="B506" s="25" t="s">
        <v>195</v>
      </c>
      <c r="C506" s="9">
        <v>15144.7</v>
      </c>
      <c r="D506" s="9">
        <v>5511.12</v>
      </c>
      <c r="E506" s="9">
        <v>31144.25</v>
      </c>
      <c r="F506" s="9">
        <v>22532.71</v>
      </c>
      <c r="G506" s="9">
        <v>40616.79</v>
      </c>
      <c r="H506" s="9">
        <v>44074.86</v>
      </c>
      <c r="I506" s="9">
        <v>15699.9</v>
      </c>
      <c r="J506" s="9">
        <v>16118.46</v>
      </c>
      <c r="K506" s="9">
        <v>190842.79</v>
      </c>
      <c r="L506" s="9">
        <v>1106.76</v>
      </c>
      <c r="M506" s="9">
        <v>568.65</v>
      </c>
      <c r="N506" s="9">
        <v>3489.53</v>
      </c>
      <c r="O506" s="9">
        <v>1236.8900000000001</v>
      </c>
      <c r="P506" s="9">
        <v>1417.9</v>
      </c>
      <c r="Q506" s="9">
        <v>1361.48</v>
      </c>
      <c r="R506" s="9">
        <v>1699.58</v>
      </c>
      <c r="S506" s="9">
        <v>1250</v>
      </c>
      <c r="T506" s="9">
        <v>12130.79</v>
      </c>
      <c r="U506" s="9">
        <v>1710.36</v>
      </c>
      <c r="V506" s="9">
        <v>298.17</v>
      </c>
      <c r="W506" s="9">
        <v>4920.7299999999996</v>
      </c>
      <c r="X506" s="9">
        <v>1845.61</v>
      </c>
      <c r="Y506" s="9">
        <v>1605.18</v>
      </c>
      <c r="Z506" s="9">
        <v>6682.84</v>
      </c>
      <c r="AA506" s="9">
        <v>14058.56</v>
      </c>
      <c r="AB506" s="9">
        <v>33226.49</v>
      </c>
      <c r="AC506" s="9">
        <v>64347.94</v>
      </c>
      <c r="AD506" s="9">
        <v>3779.48</v>
      </c>
      <c r="AE506" s="9">
        <v>726.12</v>
      </c>
      <c r="AF506" s="9">
        <v>3494</v>
      </c>
      <c r="AG506" s="9">
        <v>2386.4699999999998</v>
      </c>
      <c r="AH506" s="9">
        <v>912.6</v>
      </c>
      <c r="AI506" s="9">
        <v>1003.59</v>
      </c>
      <c r="AJ506" s="9">
        <v>929.33</v>
      </c>
      <c r="AK506" s="9">
        <v>699.79</v>
      </c>
      <c r="AL506" s="9">
        <v>13931.38</v>
      </c>
      <c r="AM506" s="9">
        <v>3715.66</v>
      </c>
      <c r="AN506" s="9">
        <v>687.07</v>
      </c>
      <c r="AO506" s="9">
        <v>2931.89</v>
      </c>
      <c r="AP506" s="9">
        <v>1459.43</v>
      </c>
      <c r="AQ506" s="9">
        <v>2226.6999999999998</v>
      </c>
      <c r="AR506" s="9">
        <v>1177.67</v>
      </c>
      <c r="AS506" s="9">
        <v>616.92999999999995</v>
      </c>
      <c r="AT506" s="10" t="s">
        <v>80</v>
      </c>
      <c r="AU506" s="9">
        <v>12815.35</v>
      </c>
      <c r="AV506" s="9">
        <v>4091.23</v>
      </c>
      <c r="AW506" s="9">
        <v>2053.3000000000002</v>
      </c>
      <c r="AX506" s="9">
        <v>8079.35</v>
      </c>
      <c r="AY506" s="9">
        <v>8471.2199999999993</v>
      </c>
      <c r="AZ506" s="9">
        <v>14308.61</v>
      </c>
      <c r="BA506" s="9">
        <v>36927.42</v>
      </c>
      <c r="BB506" s="9">
        <v>19420.900000000001</v>
      </c>
      <c r="BC506" s="9">
        <v>44654.55</v>
      </c>
      <c r="BD506" s="11">
        <v>138006.57999999999</v>
      </c>
    </row>
    <row r="507" spans="1:56" s="1" customFormat="1" ht="20.149999999999999" customHeight="1">
      <c r="A507" s="83"/>
      <c r="B507" s="25" t="s">
        <v>196</v>
      </c>
      <c r="C507" s="12">
        <v>6310.23</v>
      </c>
      <c r="D507" s="12">
        <v>2559.17</v>
      </c>
      <c r="E507" s="12">
        <v>30951.040000000001</v>
      </c>
      <c r="F507" s="12">
        <v>18293.830000000002</v>
      </c>
      <c r="G507" s="12">
        <v>31866.28</v>
      </c>
      <c r="H507" s="12">
        <v>49032.3</v>
      </c>
      <c r="I507" s="12">
        <v>1450.6</v>
      </c>
      <c r="J507" s="12">
        <v>1381.67</v>
      </c>
      <c r="K507" s="12">
        <v>141845.12</v>
      </c>
      <c r="L507" s="12">
        <v>5973.11</v>
      </c>
      <c r="M507" s="12">
        <v>543.29999999999995</v>
      </c>
      <c r="N507" s="12">
        <v>1887.37</v>
      </c>
      <c r="O507" s="12">
        <v>623.9</v>
      </c>
      <c r="P507" s="12">
        <v>803.57</v>
      </c>
      <c r="Q507" s="12">
        <v>533.58000000000004</v>
      </c>
      <c r="R507" s="12">
        <v>1300.0999999999999</v>
      </c>
      <c r="S507" s="12">
        <v>1520.16</v>
      </c>
      <c r="T507" s="12">
        <v>13185.09</v>
      </c>
      <c r="U507" s="12">
        <v>1130.17</v>
      </c>
      <c r="V507" s="12">
        <v>784.82</v>
      </c>
      <c r="W507" s="12">
        <v>791.23</v>
      </c>
      <c r="X507" s="12">
        <v>301.24</v>
      </c>
      <c r="Y507" s="12">
        <v>1159.18</v>
      </c>
      <c r="Z507" s="12">
        <v>4918.46</v>
      </c>
      <c r="AA507" s="12">
        <v>6910.48</v>
      </c>
      <c r="AB507" s="12">
        <v>29643.7</v>
      </c>
      <c r="AC507" s="12">
        <v>45639.28</v>
      </c>
      <c r="AD507" s="12">
        <v>584.22</v>
      </c>
      <c r="AE507" s="12">
        <v>100.08</v>
      </c>
      <c r="AF507" s="12">
        <v>528.1</v>
      </c>
      <c r="AG507" s="12">
        <v>768.88</v>
      </c>
      <c r="AH507" s="12">
        <v>4.59</v>
      </c>
      <c r="AI507" s="13" t="s">
        <v>80</v>
      </c>
      <c r="AJ507" s="13" t="s">
        <v>80</v>
      </c>
      <c r="AK507" s="13" t="s">
        <v>80</v>
      </c>
      <c r="AL507" s="12">
        <v>1985.87</v>
      </c>
      <c r="AM507" s="12">
        <v>256.75</v>
      </c>
      <c r="AN507" s="12">
        <v>122.52</v>
      </c>
      <c r="AO507" s="12">
        <v>1544.49</v>
      </c>
      <c r="AP507" s="12">
        <v>262.58999999999997</v>
      </c>
      <c r="AQ507" s="12">
        <v>118.85</v>
      </c>
      <c r="AR507" s="12">
        <v>70.77</v>
      </c>
      <c r="AS507" s="12">
        <v>160.63999999999999</v>
      </c>
      <c r="AT507" s="13" t="s">
        <v>80</v>
      </c>
      <c r="AU507" s="12">
        <v>2536.61</v>
      </c>
      <c r="AV507" s="12">
        <v>3054.38</v>
      </c>
      <c r="AW507" s="12">
        <v>1893.24</v>
      </c>
      <c r="AX507" s="12">
        <v>12322.53</v>
      </c>
      <c r="AY507" s="12">
        <v>6349.7</v>
      </c>
      <c r="AZ507" s="12">
        <v>9811.65</v>
      </c>
      <c r="BA507" s="12">
        <v>44007.62</v>
      </c>
      <c r="BB507" s="12">
        <v>12744.95</v>
      </c>
      <c r="BC507" s="12">
        <v>17460.13</v>
      </c>
      <c r="BD507" s="14">
        <v>107644.2</v>
      </c>
    </row>
    <row r="508" spans="1:56" s="1" customFormat="1" ht="20.149999999999999" customHeight="1">
      <c r="A508" s="83"/>
      <c r="B508" s="25" t="s">
        <v>197</v>
      </c>
      <c r="C508" s="9">
        <v>75690.48</v>
      </c>
      <c r="D508" s="9">
        <v>23328.94</v>
      </c>
      <c r="E508" s="9">
        <v>66860.86</v>
      </c>
      <c r="F508" s="9">
        <v>56233.86</v>
      </c>
      <c r="G508" s="9">
        <v>148437.28</v>
      </c>
      <c r="H508" s="9">
        <v>110191.01</v>
      </c>
      <c r="I508" s="9">
        <v>9630.5499999999993</v>
      </c>
      <c r="J508" s="9">
        <v>78521.81</v>
      </c>
      <c r="K508" s="9">
        <v>568894.79</v>
      </c>
      <c r="L508" s="9">
        <v>4491.8999999999996</v>
      </c>
      <c r="M508" s="9">
        <v>119.95</v>
      </c>
      <c r="N508" s="9">
        <v>3802.72</v>
      </c>
      <c r="O508" s="9">
        <v>2691.44</v>
      </c>
      <c r="P508" s="9">
        <v>2439.41</v>
      </c>
      <c r="Q508" s="9">
        <v>7442.4</v>
      </c>
      <c r="R508" s="9">
        <v>1800.44</v>
      </c>
      <c r="S508" s="9">
        <v>14024.7</v>
      </c>
      <c r="T508" s="9">
        <v>36812.959999999999</v>
      </c>
      <c r="U508" s="9">
        <v>3396.64</v>
      </c>
      <c r="V508" s="9">
        <v>3713.7</v>
      </c>
      <c r="W508" s="9">
        <v>5104.99</v>
      </c>
      <c r="X508" s="9">
        <v>943.13</v>
      </c>
      <c r="Y508" s="9">
        <v>3882.13</v>
      </c>
      <c r="Z508" s="9">
        <v>11854.03</v>
      </c>
      <c r="AA508" s="9">
        <v>14646.31</v>
      </c>
      <c r="AB508" s="9">
        <v>72571.740000000005</v>
      </c>
      <c r="AC508" s="9">
        <v>116112.67</v>
      </c>
      <c r="AD508" s="9">
        <v>47337.39</v>
      </c>
      <c r="AE508" s="9">
        <v>17181.73</v>
      </c>
      <c r="AF508" s="9">
        <v>47354.8</v>
      </c>
      <c r="AG508" s="9">
        <v>49668.57</v>
      </c>
      <c r="AH508" s="9">
        <v>20188.25</v>
      </c>
      <c r="AI508" s="9">
        <v>33362.83</v>
      </c>
      <c r="AJ508" s="9">
        <v>12223.77</v>
      </c>
      <c r="AK508" s="9">
        <v>8859.31</v>
      </c>
      <c r="AL508" s="9">
        <v>236176.65</v>
      </c>
      <c r="AM508" s="9">
        <v>50936.5</v>
      </c>
      <c r="AN508" s="9">
        <v>15844.92</v>
      </c>
      <c r="AO508" s="9">
        <v>39411.49</v>
      </c>
      <c r="AP508" s="9">
        <v>27650.75</v>
      </c>
      <c r="AQ508" s="9">
        <v>41452.11</v>
      </c>
      <c r="AR508" s="9">
        <v>45415.91</v>
      </c>
      <c r="AS508" s="9">
        <v>7263.73</v>
      </c>
      <c r="AT508" s="9">
        <v>9011.56</v>
      </c>
      <c r="AU508" s="9">
        <v>236986.97</v>
      </c>
      <c r="AV508" s="9">
        <v>26285.87</v>
      </c>
      <c r="AW508" s="9">
        <v>16250.56</v>
      </c>
      <c r="AX508" s="9">
        <v>59580.87</v>
      </c>
      <c r="AY508" s="9">
        <v>46711.54</v>
      </c>
      <c r="AZ508" s="9">
        <v>29635.9</v>
      </c>
      <c r="BA508" s="9">
        <v>106523.95</v>
      </c>
      <c r="BB508" s="9">
        <v>33758.639999999999</v>
      </c>
      <c r="BC508" s="9">
        <v>78258.48</v>
      </c>
      <c r="BD508" s="11">
        <v>397005.81</v>
      </c>
    </row>
    <row r="509" spans="1:56" s="1" customFormat="1" ht="20.149999999999999" customHeight="1">
      <c r="A509" s="83"/>
      <c r="B509" s="25" t="s">
        <v>198</v>
      </c>
      <c r="C509" s="12">
        <v>38687.83</v>
      </c>
      <c r="D509" s="12">
        <v>21030.37</v>
      </c>
      <c r="E509" s="12">
        <v>55135.839999999997</v>
      </c>
      <c r="F509" s="12">
        <v>58032.94</v>
      </c>
      <c r="G509" s="12">
        <v>64150.65</v>
      </c>
      <c r="H509" s="12">
        <v>79610.55</v>
      </c>
      <c r="I509" s="12">
        <v>57074.2</v>
      </c>
      <c r="J509" s="12">
        <v>103251.69</v>
      </c>
      <c r="K509" s="12">
        <v>476974.07</v>
      </c>
      <c r="L509" s="12">
        <v>10607.33</v>
      </c>
      <c r="M509" s="12">
        <v>2525.77</v>
      </c>
      <c r="N509" s="12">
        <v>2034.56</v>
      </c>
      <c r="O509" s="12">
        <v>9586.2900000000009</v>
      </c>
      <c r="P509" s="12">
        <v>820.42</v>
      </c>
      <c r="Q509" s="12">
        <v>7985.38</v>
      </c>
      <c r="R509" s="12">
        <v>3949.3</v>
      </c>
      <c r="S509" s="12">
        <v>10918.47</v>
      </c>
      <c r="T509" s="12">
        <v>48427.519999999997</v>
      </c>
      <c r="U509" s="12">
        <v>665.66</v>
      </c>
      <c r="V509" s="12">
        <v>2151.7600000000002</v>
      </c>
      <c r="W509" s="12">
        <v>4737.6499999999996</v>
      </c>
      <c r="X509" s="12">
        <v>2295.7600000000002</v>
      </c>
      <c r="Y509" s="12">
        <v>1676.28</v>
      </c>
      <c r="Z509" s="12">
        <v>13510.39</v>
      </c>
      <c r="AA509" s="12">
        <v>22095.68</v>
      </c>
      <c r="AB509" s="12">
        <v>67019.259999999995</v>
      </c>
      <c r="AC509" s="12">
        <v>114152.44</v>
      </c>
      <c r="AD509" s="12">
        <v>13523.65</v>
      </c>
      <c r="AE509" s="12">
        <v>8152.94</v>
      </c>
      <c r="AF509" s="12">
        <v>29619.24</v>
      </c>
      <c r="AG509" s="12">
        <v>18378.400000000001</v>
      </c>
      <c r="AH509" s="12">
        <v>16906.47</v>
      </c>
      <c r="AI509" s="12">
        <v>21839.48</v>
      </c>
      <c r="AJ509" s="12">
        <v>8383.52</v>
      </c>
      <c r="AK509" s="12">
        <v>11692.36</v>
      </c>
      <c r="AL509" s="12">
        <v>128496.06</v>
      </c>
      <c r="AM509" s="12">
        <v>19641.29</v>
      </c>
      <c r="AN509" s="12">
        <v>10954.33</v>
      </c>
      <c r="AO509" s="12">
        <v>29993.759999999998</v>
      </c>
      <c r="AP509" s="12">
        <v>32583.4</v>
      </c>
      <c r="AQ509" s="12">
        <v>32175.040000000001</v>
      </c>
      <c r="AR509" s="12">
        <v>22201.03</v>
      </c>
      <c r="AS509" s="12">
        <v>4634.2299999999996</v>
      </c>
      <c r="AT509" s="12">
        <v>4519.25</v>
      </c>
      <c r="AU509" s="12">
        <v>156702.32999999999</v>
      </c>
      <c r="AV509" s="12">
        <v>42142.9</v>
      </c>
      <c r="AW509" s="12">
        <v>11524.08</v>
      </c>
      <c r="AX509" s="12">
        <v>84227.56</v>
      </c>
      <c r="AY509" s="12">
        <v>40658.839999999997</v>
      </c>
      <c r="AZ509" s="12">
        <v>32539.01</v>
      </c>
      <c r="BA509" s="12">
        <v>46488.93</v>
      </c>
      <c r="BB509" s="12">
        <v>37348.39</v>
      </c>
      <c r="BC509" s="12">
        <v>75803.820000000007</v>
      </c>
      <c r="BD509" s="14">
        <v>370733.53</v>
      </c>
    </row>
    <row r="510" spans="1:56" s="1" customFormat="1" ht="20.149999999999999" customHeight="1">
      <c r="A510" s="83"/>
      <c r="B510" s="25" t="s">
        <v>199</v>
      </c>
      <c r="C510" s="9">
        <v>8847.94</v>
      </c>
      <c r="D510" s="9">
        <v>3781.71</v>
      </c>
      <c r="E510" s="9">
        <v>12652.54</v>
      </c>
      <c r="F510" s="9">
        <v>17850.009999999998</v>
      </c>
      <c r="G510" s="9">
        <v>19380.05</v>
      </c>
      <c r="H510" s="9">
        <v>51449.53</v>
      </c>
      <c r="I510" s="9">
        <v>1688.99</v>
      </c>
      <c r="J510" s="9">
        <v>1152.32</v>
      </c>
      <c r="K510" s="9">
        <v>116803.09</v>
      </c>
      <c r="L510" s="9">
        <v>2725.42</v>
      </c>
      <c r="M510" s="10" t="s">
        <v>80</v>
      </c>
      <c r="N510" s="9">
        <v>750</v>
      </c>
      <c r="O510" s="9">
        <v>717.61</v>
      </c>
      <c r="P510" s="9">
        <v>147.71</v>
      </c>
      <c r="Q510" s="9">
        <v>885.68</v>
      </c>
      <c r="R510" s="9">
        <v>425</v>
      </c>
      <c r="S510" s="9">
        <v>2675.05</v>
      </c>
      <c r="T510" s="9">
        <v>8326.4699999999993</v>
      </c>
      <c r="U510" s="9">
        <v>1005.87</v>
      </c>
      <c r="V510" s="9">
        <v>262.45999999999998</v>
      </c>
      <c r="W510" s="9">
        <v>350.93</v>
      </c>
      <c r="X510" s="9">
        <v>25.73</v>
      </c>
      <c r="Y510" s="9">
        <v>979.33</v>
      </c>
      <c r="Z510" s="9">
        <v>5472.59</v>
      </c>
      <c r="AA510" s="9">
        <v>8617.32</v>
      </c>
      <c r="AB510" s="9">
        <v>20601.64</v>
      </c>
      <c r="AC510" s="9">
        <v>37315.870000000003</v>
      </c>
      <c r="AD510" s="9">
        <v>780.58</v>
      </c>
      <c r="AE510" s="9">
        <v>101.81</v>
      </c>
      <c r="AF510" s="9">
        <v>3665.04</v>
      </c>
      <c r="AG510" s="9">
        <v>2043.98</v>
      </c>
      <c r="AH510" s="9">
        <v>1275.6199999999999</v>
      </c>
      <c r="AI510" s="9">
        <v>2.0499999999999998</v>
      </c>
      <c r="AJ510" s="10" t="s">
        <v>80</v>
      </c>
      <c r="AK510" s="10" t="s">
        <v>80</v>
      </c>
      <c r="AL510" s="9">
        <v>7869.08</v>
      </c>
      <c r="AM510" s="9">
        <v>867.83</v>
      </c>
      <c r="AN510" s="9">
        <v>17.38</v>
      </c>
      <c r="AO510" s="9">
        <v>3775.4</v>
      </c>
      <c r="AP510" s="9">
        <v>1910.27</v>
      </c>
      <c r="AQ510" s="9">
        <v>1408.53</v>
      </c>
      <c r="AR510" s="9">
        <v>29.5</v>
      </c>
      <c r="AS510" s="9">
        <v>62.8</v>
      </c>
      <c r="AT510" s="10" t="s">
        <v>80</v>
      </c>
      <c r="AU510" s="9">
        <v>8071.71</v>
      </c>
      <c r="AV510" s="9">
        <v>8028.91</v>
      </c>
      <c r="AW510" s="9">
        <v>3285.02</v>
      </c>
      <c r="AX510" s="9">
        <v>4862.79</v>
      </c>
      <c r="AY510" s="9">
        <v>4882.54</v>
      </c>
      <c r="AZ510" s="9">
        <v>10689.76</v>
      </c>
      <c r="BA510" s="9">
        <v>40805.49</v>
      </c>
      <c r="BB510" s="9">
        <v>11790.93</v>
      </c>
      <c r="BC510" s="9">
        <v>6023.23</v>
      </c>
      <c r="BD510" s="11">
        <v>90368.67</v>
      </c>
    </row>
    <row r="511" spans="1:56" s="1" customFormat="1" ht="20.149999999999999" customHeight="1">
      <c r="A511" s="83"/>
      <c r="B511" s="25" t="s">
        <v>200</v>
      </c>
      <c r="C511" s="12">
        <v>1.63</v>
      </c>
      <c r="D511" s="12">
        <v>0.33</v>
      </c>
      <c r="E511" s="12">
        <v>5.2</v>
      </c>
      <c r="F511" s="12">
        <v>0.22</v>
      </c>
      <c r="G511" s="12">
        <v>65.8</v>
      </c>
      <c r="H511" s="12">
        <v>13.2</v>
      </c>
      <c r="I511" s="12">
        <v>0.26</v>
      </c>
      <c r="J511" s="13" t="s">
        <v>80</v>
      </c>
      <c r="K511" s="12">
        <v>86.64</v>
      </c>
      <c r="L511" s="13" t="s">
        <v>80</v>
      </c>
      <c r="M511" s="13" t="s">
        <v>80</v>
      </c>
      <c r="N511" s="13" t="s">
        <v>80</v>
      </c>
      <c r="O511" s="13" t="s">
        <v>80</v>
      </c>
      <c r="P511" s="13" t="s">
        <v>80</v>
      </c>
      <c r="Q511" s="13" t="s">
        <v>80</v>
      </c>
      <c r="R511" s="13" t="s">
        <v>80</v>
      </c>
      <c r="S511" s="13" t="s">
        <v>80</v>
      </c>
      <c r="T511" s="12">
        <v>0</v>
      </c>
      <c r="U511" s="12">
        <v>114.88</v>
      </c>
      <c r="V511" s="12">
        <v>157.80000000000001</v>
      </c>
      <c r="W511" s="12">
        <v>49.02</v>
      </c>
      <c r="X511" s="13" t="s">
        <v>80</v>
      </c>
      <c r="Y511" s="12">
        <v>91.64</v>
      </c>
      <c r="Z511" s="13" t="s">
        <v>80</v>
      </c>
      <c r="AA511" s="13" t="s">
        <v>80</v>
      </c>
      <c r="AB511" s="13" t="s">
        <v>80</v>
      </c>
      <c r="AC511" s="12">
        <v>413.34</v>
      </c>
      <c r="AD511" s="13" t="s">
        <v>80</v>
      </c>
      <c r="AE511" s="13" t="s">
        <v>80</v>
      </c>
      <c r="AF511" s="13" t="s">
        <v>80</v>
      </c>
      <c r="AG511" s="13" t="s">
        <v>80</v>
      </c>
      <c r="AH511" s="13" t="s">
        <v>80</v>
      </c>
      <c r="AI511" s="13" t="s">
        <v>80</v>
      </c>
      <c r="AJ511" s="13" t="s">
        <v>80</v>
      </c>
      <c r="AK511" s="13" t="s">
        <v>80</v>
      </c>
      <c r="AL511" s="12">
        <v>0</v>
      </c>
      <c r="AM511" s="13" t="s">
        <v>80</v>
      </c>
      <c r="AN511" s="13" t="s">
        <v>80</v>
      </c>
      <c r="AO511" s="13" t="s">
        <v>80</v>
      </c>
      <c r="AP511" s="13" t="s">
        <v>80</v>
      </c>
      <c r="AQ511" s="13" t="s">
        <v>80</v>
      </c>
      <c r="AR511" s="13" t="s">
        <v>80</v>
      </c>
      <c r="AS511" s="13" t="s">
        <v>80</v>
      </c>
      <c r="AT511" s="13" t="s">
        <v>80</v>
      </c>
      <c r="AU511" s="12">
        <v>0</v>
      </c>
      <c r="AV511" s="13" t="s">
        <v>80</v>
      </c>
      <c r="AW511" s="12">
        <v>0.02</v>
      </c>
      <c r="AX511" s="12">
        <v>0.1</v>
      </c>
      <c r="AY511" s="12">
        <v>0.06</v>
      </c>
      <c r="AZ511" s="12">
        <v>4.1399999999999997</v>
      </c>
      <c r="BA511" s="12">
        <v>83.83</v>
      </c>
      <c r="BB511" s="12">
        <v>0.19</v>
      </c>
      <c r="BC511" s="12">
        <v>0.09</v>
      </c>
      <c r="BD511" s="14">
        <v>88.43</v>
      </c>
    </row>
    <row r="512" spans="1:56" s="1" customFormat="1" ht="20.149999999999999" customHeight="1">
      <c r="A512" s="83"/>
      <c r="B512" s="25" t="s">
        <v>201</v>
      </c>
      <c r="C512" s="9">
        <v>45415</v>
      </c>
      <c r="D512" s="9">
        <v>14254</v>
      </c>
      <c r="E512" s="9">
        <v>41560</v>
      </c>
      <c r="F512" s="9">
        <v>35584</v>
      </c>
      <c r="G512" s="9">
        <v>128792</v>
      </c>
      <c r="H512" s="9">
        <v>129055</v>
      </c>
      <c r="I512" s="9">
        <v>11232</v>
      </c>
      <c r="J512" s="9">
        <v>14832</v>
      </c>
      <c r="K512" s="9">
        <v>420724</v>
      </c>
      <c r="L512" s="9">
        <v>5212.04</v>
      </c>
      <c r="M512" s="9">
        <v>149.79</v>
      </c>
      <c r="N512" s="9">
        <v>2261.38</v>
      </c>
      <c r="O512" s="9">
        <v>2158.69</v>
      </c>
      <c r="P512" s="9">
        <v>1265.2</v>
      </c>
      <c r="Q512" s="9">
        <v>5735.17</v>
      </c>
      <c r="R512" s="9">
        <v>4358.7700000000004</v>
      </c>
      <c r="S512" s="9">
        <v>6089.6</v>
      </c>
      <c r="T512" s="9">
        <v>27230.639999999999</v>
      </c>
      <c r="U512" s="9">
        <v>842.62</v>
      </c>
      <c r="V512" s="9">
        <v>630.41</v>
      </c>
      <c r="W512" s="9">
        <v>2406.8200000000002</v>
      </c>
      <c r="X512" s="9">
        <v>1340.02</v>
      </c>
      <c r="Y512" s="9">
        <v>2227.65</v>
      </c>
      <c r="Z512" s="9">
        <v>12332.09</v>
      </c>
      <c r="AA512" s="9">
        <v>30092.29</v>
      </c>
      <c r="AB512" s="9">
        <v>76998.41</v>
      </c>
      <c r="AC512" s="9">
        <v>126870.31</v>
      </c>
      <c r="AD512" s="9">
        <v>6468.8</v>
      </c>
      <c r="AE512" s="9">
        <v>2271.0100000000002</v>
      </c>
      <c r="AF512" s="9">
        <v>7551.54</v>
      </c>
      <c r="AG512" s="9">
        <v>6054.11</v>
      </c>
      <c r="AH512" s="9">
        <v>8566.44</v>
      </c>
      <c r="AI512" s="9">
        <v>3825.78</v>
      </c>
      <c r="AJ512" s="9">
        <v>1972.76</v>
      </c>
      <c r="AK512" s="9">
        <v>2306.04</v>
      </c>
      <c r="AL512" s="9">
        <v>39016.480000000003</v>
      </c>
      <c r="AM512" s="9">
        <v>5955.46</v>
      </c>
      <c r="AN512" s="9">
        <v>1492.02</v>
      </c>
      <c r="AO512" s="9">
        <v>7586.7</v>
      </c>
      <c r="AP512" s="9">
        <v>9633.4500000000007</v>
      </c>
      <c r="AQ512" s="9">
        <v>4805.09</v>
      </c>
      <c r="AR512" s="9">
        <v>5279.81</v>
      </c>
      <c r="AS512" s="9">
        <v>3026.43</v>
      </c>
      <c r="AT512" s="9">
        <v>1237.52</v>
      </c>
      <c r="AU512" s="9">
        <v>39016.480000000003</v>
      </c>
      <c r="AV512" s="9">
        <v>34243</v>
      </c>
      <c r="AW512" s="9">
        <v>16231</v>
      </c>
      <c r="AX512" s="9">
        <v>20701</v>
      </c>
      <c r="AY512" s="9">
        <v>21463</v>
      </c>
      <c r="AZ512" s="9">
        <v>40135</v>
      </c>
      <c r="BA512" s="9">
        <v>76365</v>
      </c>
      <c r="BB512" s="9">
        <v>27975</v>
      </c>
      <c r="BC512" s="9">
        <v>63954</v>
      </c>
      <c r="BD512" s="11">
        <v>301067</v>
      </c>
    </row>
    <row r="513" spans="1:56" s="1" customFormat="1" ht="20.149999999999999" customHeight="1">
      <c r="A513" s="83"/>
      <c r="B513" s="25" t="s">
        <v>202</v>
      </c>
      <c r="C513" s="12">
        <v>9662.81</v>
      </c>
      <c r="D513" s="12">
        <v>5667.59</v>
      </c>
      <c r="E513" s="12">
        <v>18890.13</v>
      </c>
      <c r="F513" s="12">
        <v>17463.650000000001</v>
      </c>
      <c r="G513" s="12">
        <v>41986.83</v>
      </c>
      <c r="H513" s="12">
        <v>86525.45</v>
      </c>
      <c r="I513" s="12">
        <v>29591.48</v>
      </c>
      <c r="J513" s="12">
        <v>29273.599999999999</v>
      </c>
      <c r="K513" s="12">
        <v>239061.54</v>
      </c>
      <c r="L513" s="12">
        <v>4847.55</v>
      </c>
      <c r="M513" s="13" t="s">
        <v>80</v>
      </c>
      <c r="N513" s="12">
        <v>0.24</v>
      </c>
      <c r="O513" s="12">
        <v>1937.39</v>
      </c>
      <c r="P513" s="12">
        <v>621.30999999999995</v>
      </c>
      <c r="Q513" s="12">
        <v>3101.76</v>
      </c>
      <c r="R513" s="12">
        <v>87.04</v>
      </c>
      <c r="S513" s="12">
        <v>14.28</v>
      </c>
      <c r="T513" s="12">
        <v>10609.57</v>
      </c>
      <c r="U513" s="12">
        <v>456.82</v>
      </c>
      <c r="V513" s="12">
        <v>997.58</v>
      </c>
      <c r="W513" s="12">
        <v>1289.24</v>
      </c>
      <c r="X513" s="12">
        <v>350.38</v>
      </c>
      <c r="Y513" s="12">
        <v>1660.19</v>
      </c>
      <c r="Z513" s="12">
        <v>7014.3</v>
      </c>
      <c r="AA513" s="12">
        <v>18752.46</v>
      </c>
      <c r="AB513" s="12">
        <v>55614.17</v>
      </c>
      <c r="AC513" s="12">
        <v>86135.14</v>
      </c>
      <c r="AD513" s="12">
        <v>250.67</v>
      </c>
      <c r="AE513" s="12">
        <v>136.94</v>
      </c>
      <c r="AF513" s="12">
        <v>748.02</v>
      </c>
      <c r="AG513" s="12">
        <v>630.5</v>
      </c>
      <c r="AH513" s="12">
        <v>36.270000000000003</v>
      </c>
      <c r="AI513" s="12">
        <v>114.8</v>
      </c>
      <c r="AJ513" s="12">
        <v>112.28</v>
      </c>
      <c r="AK513" s="12">
        <v>75.67</v>
      </c>
      <c r="AL513" s="12">
        <v>2105.15</v>
      </c>
      <c r="AM513" s="12">
        <v>307.93</v>
      </c>
      <c r="AN513" s="12">
        <v>11.85</v>
      </c>
      <c r="AO513" s="12">
        <v>1451.29</v>
      </c>
      <c r="AP513" s="12">
        <v>2283.29</v>
      </c>
      <c r="AQ513" s="12">
        <v>442.49</v>
      </c>
      <c r="AR513" s="12">
        <v>375.32</v>
      </c>
      <c r="AS513" s="12">
        <v>113.29</v>
      </c>
      <c r="AT513" s="13" t="s">
        <v>80</v>
      </c>
      <c r="AU513" s="12">
        <v>4985.46</v>
      </c>
      <c r="AV513" s="12">
        <v>9221.5</v>
      </c>
      <c r="AW513" s="12">
        <v>446.06</v>
      </c>
      <c r="AX513" s="12">
        <v>6058.13</v>
      </c>
      <c r="AY513" s="12">
        <v>5063.79</v>
      </c>
      <c r="AZ513" s="12">
        <v>12894.34</v>
      </c>
      <c r="BA513" s="12">
        <v>81543.839999999997</v>
      </c>
      <c r="BB513" s="12">
        <v>23927.19</v>
      </c>
      <c r="BC513" s="12">
        <v>36298.74</v>
      </c>
      <c r="BD513" s="14">
        <v>175453.59</v>
      </c>
    </row>
    <row r="514" spans="1:56" s="1" customFormat="1" ht="20.149999999999999" customHeight="1">
      <c r="A514" s="83"/>
      <c r="B514" s="25" t="s">
        <v>203</v>
      </c>
      <c r="C514" s="9">
        <v>9411.5300000000007</v>
      </c>
      <c r="D514" s="9">
        <v>5384.41</v>
      </c>
      <c r="E514" s="9">
        <v>28229.73</v>
      </c>
      <c r="F514" s="9">
        <v>23664.15</v>
      </c>
      <c r="G514" s="9">
        <v>42318.37</v>
      </c>
      <c r="H514" s="9">
        <v>26431.29</v>
      </c>
      <c r="I514" s="9">
        <v>10401.52</v>
      </c>
      <c r="J514" s="9">
        <v>47482.01</v>
      </c>
      <c r="K514" s="9">
        <v>193323.01</v>
      </c>
      <c r="L514" s="9">
        <v>5372.03</v>
      </c>
      <c r="M514" s="9">
        <v>84.6</v>
      </c>
      <c r="N514" s="9">
        <v>1210.0999999999999</v>
      </c>
      <c r="O514" s="9">
        <v>680.19</v>
      </c>
      <c r="P514" s="9">
        <v>329.65</v>
      </c>
      <c r="Q514" s="9">
        <v>303.3</v>
      </c>
      <c r="R514" s="9">
        <v>939.76</v>
      </c>
      <c r="S514" s="9">
        <v>4101.82</v>
      </c>
      <c r="T514" s="9">
        <v>13021.45</v>
      </c>
      <c r="U514" s="9">
        <v>12864.26</v>
      </c>
      <c r="V514" s="9">
        <v>1120.55</v>
      </c>
      <c r="W514" s="9">
        <v>5952.61</v>
      </c>
      <c r="X514" s="9">
        <v>6433.39</v>
      </c>
      <c r="Y514" s="9">
        <v>10267.77</v>
      </c>
      <c r="Z514" s="9">
        <v>9511.9500000000007</v>
      </c>
      <c r="AA514" s="9">
        <v>5849.95</v>
      </c>
      <c r="AB514" s="9">
        <v>14190.73</v>
      </c>
      <c r="AC514" s="9">
        <v>66191.210000000006</v>
      </c>
      <c r="AD514" s="9">
        <v>581.63</v>
      </c>
      <c r="AE514" s="9">
        <v>269.70999999999998</v>
      </c>
      <c r="AF514" s="9">
        <v>1079.3399999999999</v>
      </c>
      <c r="AG514" s="9">
        <v>931.53</v>
      </c>
      <c r="AH514" s="9">
        <v>74.37</v>
      </c>
      <c r="AI514" s="9">
        <v>76.33</v>
      </c>
      <c r="AJ514" s="9">
        <v>105.93</v>
      </c>
      <c r="AK514" s="9">
        <v>2.8</v>
      </c>
      <c r="AL514" s="9">
        <v>3121.64</v>
      </c>
      <c r="AM514" s="9">
        <v>352.14</v>
      </c>
      <c r="AN514" s="9">
        <v>26.58</v>
      </c>
      <c r="AO514" s="9">
        <v>779.1</v>
      </c>
      <c r="AP514" s="9">
        <v>363.33</v>
      </c>
      <c r="AQ514" s="9">
        <v>699.53</v>
      </c>
      <c r="AR514" s="9">
        <v>314.02999999999997</v>
      </c>
      <c r="AS514" s="9">
        <v>295.13</v>
      </c>
      <c r="AT514" s="10" t="s">
        <v>80</v>
      </c>
      <c r="AU514" s="9">
        <v>2829.84</v>
      </c>
      <c r="AV514" s="9">
        <v>5619.06</v>
      </c>
      <c r="AW514" s="9">
        <v>2157.9</v>
      </c>
      <c r="AX514" s="9">
        <v>12273.94</v>
      </c>
      <c r="AY514" s="9">
        <v>8081.62</v>
      </c>
      <c r="AZ514" s="9">
        <v>11312.97</v>
      </c>
      <c r="BA514" s="9">
        <v>55260.84</v>
      </c>
      <c r="BB514" s="9">
        <v>17510.150000000001</v>
      </c>
      <c r="BC514" s="9">
        <v>24869.82</v>
      </c>
      <c r="BD514" s="11">
        <v>137086.29999999999</v>
      </c>
    </row>
    <row r="515" spans="1:56" s="1" customFormat="1" ht="20.149999999999999" customHeight="1">
      <c r="A515" s="83"/>
      <c r="B515" s="25" t="s">
        <v>204</v>
      </c>
      <c r="C515" s="12">
        <v>6795.28</v>
      </c>
      <c r="D515" s="12">
        <v>1175.8699999999999</v>
      </c>
      <c r="E515" s="12">
        <v>12999.34</v>
      </c>
      <c r="F515" s="12">
        <v>8544.69</v>
      </c>
      <c r="G515" s="12">
        <v>27759.87</v>
      </c>
      <c r="H515" s="12">
        <v>49302.17</v>
      </c>
      <c r="I515" s="12">
        <v>2259.09</v>
      </c>
      <c r="J515" s="12">
        <v>1191.3800000000001</v>
      </c>
      <c r="K515" s="12">
        <v>110027.69</v>
      </c>
      <c r="L515" s="12">
        <v>1080.99</v>
      </c>
      <c r="M515" s="12">
        <v>157.43</v>
      </c>
      <c r="N515" s="12">
        <v>527.75</v>
      </c>
      <c r="O515" s="12">
        <v>414.49</v>
      </c>
      <c r="P515" s="12">
        <v>194.28</v>
      </c>
      <c r="Q515" s="13" t="s">
        <v>80</v>
      </c>
      <c r="R515" s="12">
        <v>306</v>
      </c>
      <c r="S515" s="12">
        <v>2480</v>
      </c>
      <c r="T515" s="12">
        <v>5160.9399999999996</v>
      </c>
      <c r="U515" s="12">
        <v>586.44000000000005</v>
      </c>
      <c r="V515" s="12">
        <v>438.75</v>
      </c>
      <c r="W515" s="12">
        <v>1713.3</v>
      </c>
      <c r="X515" s="12">
        <v>240.42</v>
      </c>
      <c r="Y515" s="12">
        <v>972.8</v>
      </c>
      <c r="Z515" s="12">
        <v>4796.8100000000004</v>
      </c>
      <c r="AA515" s="12">
        <v>8062.68</v>
      </c>
      <c r="AB515" s="12">
        <v>19800.87</v>
      </c>
      <c r="AC515" s="12">
        <v>36612.07</v>
      </c>
      <c r="AD515" s="12">
        <v>310.83</v>
      </c>
      <c r="AE515" s="12">
        <v>13.65</v>
      </c>
      <c r="AF515" s="12">
        <v>15.82</v>
      </c>
      <c r="AG515" s="12">
        <v>144.84</v>
      </c>
      <c r="AH515" s="12">
        <v>117.48</v>
      </c>
      <c r="AI515" s="12">
        <v>178.25</v>
      </c>
      <c r="AJ515" s="12">
        <v>170.68</v>
      </c>
      <c r="AK515" s="13" t="s">
        <v>80</v>
      </c>
      <c r="AL515" s="12">
        <v>951.55</v>
      </c>
      <c r="AM515" s="12">
        <v>393.66</v>
      </c>
      <c r="AN515" s="12">
        <v>318.24</v>
      </c>
      <c r="AO515" s="12">
        <v>749.66</v>
      </c>
      <c r="AP515" s="12">
        <v>693.67</v>
      </c>
      <c r="AQ515" s="12">
        <v>299.41000000000003</v>
      </c>
      <c r="AR515" s="12">
        <v>115.73</v>
      </c>
      <c r="AS515" s="13" t="s">
        <v>80</v>
      </c>
      <c r="AT515" s="13" t="s">
        <v>80</v>
      </c>
      <c r="AU515" s="12">
        <v>2570.37</v>
      </c>
      <c r="AV515" s="12">
        <v>3297.64</v>
      </c>
      <c r="AW515" s="12">
        <v>166.71</v>
      </c>
      <c r="AX515" s="12">
        <v>2015.77</v>
      </c>
      <c r="AY515" s="12">
        <v>2515.1799999999998</v>
      </c>
      <c r="AZ515" s="12">
        <v>3852.57</v>
      </c>
      <c r="BA515" s="12">
        <v>45340.41</v>
      </c>
      <c r="BB515" s="12">
        <v>8723.8700000000008</v>
      </c>
      <c r="BC515" s="12">
        <v>11641.61</v>
      </c>
      <c r="BD515" s="14">
        <v>77553.759999999995</v>
      </c>
    </row>
    <row r="516" spans="1:56" s="1" customFormat="1" ht="20.149999999999999" customHeight="1">
      <c r="A516" s="83"/>
      <c r="B516" s="25" t="s">
        <v>205</v>
      </c>
      <c r="C516" s="9">
        <v>13870.28</v>
      </c>
      <c r="D516" s="9">
        <v>8237.02</v>
      </c>
      <c r="E516" s="9">
        <v>26266.81</v>
      </c>
      <c r="F516" s="9">
        <v>33562.660000000003</v>
      </c>
      <c r="G516" s="9">
        <v>51967.22</v>
      </c>
      <c r="H516" s="9">
        <v>69584.649999999994</v>
      </c>
      <c r="I516" s="9">
        <v>12161.75</v>
      </c>
      <c r="J516" s="9">
        <v>20123.240000000002</v>
      </c>
      <c r="K516" s="9">
        <v>235773.63</v>
      </c>
      <c r="L516" s="9">
        <v>1121.67</v>
      </c>
      <c r="M516" s="9">
        <v>239.25</v>
      </c>
      <c r="N516" s="9">
        <v>3529.38</v>
      </c>
      <c r="O516" s="9">
        <v>5179.0600000000004</v>
      </c>
      <c r="P516" s="9">
        <v>8156.69</v>
      </c>
      <c r="Q516" s="9">
        <v>12991.16</v>
      </c>
      <c r="R516" s="9">
        <v>11288.09</v>
      </c>
      <c r="S516" s="9">
        <v>17640.990000000002</v>
      </c>
      <c r="T516" s="9">
        <v>60146.29</v>
      </c>
      <c r="U516" s="9">
        <v>8139.08</v>
      </c>
      <c r="V516" s="9">
        <v>1216.18</v>
      </c>
      <c r="W516" s="9">
        <v>1329.07</v>
      </c>
      <c r="X516" s="9">
        <v>5846.32</v>
      </c>
      <c r="Y516" s="9">
        <v>6498.55</v>
      </c>
      <c r="Z516" s="9">
        <v>15363.35</v>
      </c>
      <c r="AA516" s="9">
        <v>14421.6</v>
      </c>
      <c r="AB516" s="9">
        <v>50959.35</v>
      </c>
      <c r="AC516" s="9">
        <v>103773.5</v>
      </c>
      <c r="AD516" s="9">
        <v>12537.68</v>
      </c>
      <c r="AE516" s="9">
        <v>203.99</v>
      </c>
      <c r="AF516" s="9">
        <v>12962.99</v>
      </c>
      <c r="AG516" s="9">
        <v>8286.7999999999993</v>
      </c>
      <c r="AH516" s="9">
        <v>6105.09</v>
      </c>
      <c r="AI516" s="9">
        <v>9361.23</v>
      </c>
      <c r="AJ516" s="9">
        <v>3453.93</v>
      </c>
      <c r="AK516" s="9">
        <v>5608.9</v>
      </c>
      <c r="AL516" s="9">
        <v>58520.61</v>
      </c>
      <c r="AM516" s="9">
        <v>8463.9699999999993</v>
      </c>
      <c r="AN516" s="9">
        <v>1040.9000000000001</v>
      </c>
      <c r="AO516" s="9">
        <v>12348.99</v>
      </c>
      <c r="AP516" s="9">
        <v>8623.11</v>
      </c>
      <c r="AQ516" s="9">
        <v>10032.25</v>
      </c>
      <c r="AR516" s="9">
        <v>6592.83</v>
      </c>
      <c r="AS516" s="9">
        <v>6398.5</v>
      </c>
      <c r="AT516" s="9">
        <v>2946.68</v>
      </c>
      <c r="AU516" s="9">
        <v>56447.23</v>
      </c>
      <c r="AV516" s="9">
        <v>7214.5</v>
      </c>
      <c r="AW516" s="9">
        <v>1229.3499999999999</v>
      </c>
      <c r="AX516" s="9">
        <v>9033.89</v>
      </c>
      <c r="AY516" s="9">
        <v>6346.42</v>
      </c>
      <c r="AZ516" s="9">
        <v>12037.39</v>
      </c>
      <c r="BA516" s="9">
        <v>81330.55</v>
      </c>
      <c r="BB516" s="9">
        <v>27884.51</v>
      </c>
      <c r="BC516" s="9">
        <v>52609.39</v>
      </c>
      <c r="BD516" s="11">
        <v>197686</v>
      </c>
    </row>
    <row r="517" spans="1:56" s="1" customFormat="1" ht="20.149999999999999" customHeight="1">
      <c r="A517" s="83"/>
      <c r="B517" s="25" t="s">
        <v>206</v>
      </c>
      <c r="C517" s="12">
        <v>5445.14</v>
      </c>
      <c r="D517" s="12">
        <v>4270.5600000000004</v>
      </c>
      <c r="E517" s="12">
        <v>18626.490000000002</v>
      </c>
      <c r="F517" s="12">
        <v>15661.77</v>
      </c>
      <c r="G517" s="12">
        <v>23931.66</v>
      </c>
      <c r="H517" s="12">
        <v>85791.18</v>
      </c>
      <c r="I517" s="12">
        <v>5773.79</v>
      </c>
      <c r="J517" s="12">
        <v>2774.23</v>
      </c>
      <c r="K517" s="12">
        <v>162274.82</v>
      </c>
      <c r="L517" s="12">
        <v>2384.7199999999998</v>
      </c>
      <c r="M517" s="13" t="s">
        <v>80</v>
      </c>
      <c r="N517" s="13" t="s">
        <v>80</v>
      </c>
      <c r="O517" s="12">
        <v>1578.81</v>
      </c>
      <c r="P517" s="12">
        <v>0.21</v>
      </c>
      <c r="Q517" s="12">
        <v>0.06</v>
      </c>
      <c r="R517" s="12">
        <v>0.05</v>
      </c>
      <c r="S517" s="12">
        <v>1000.02</v>
      </c>
      <c r="T517" s="12">
        <v>4963.87</v>
      </c>
      <c r="U517" s="12">
        <v>5773.57</v>
      </c>
      <c r="V517" s="12">
        <v>686.59</v>
      </c>
      <c r="W517" s="12">
        <v>5707.22</v>
      </c>
      <c r="X517" s="12">
        <v>4039.83</v>
      </c>
      <c r="Y517" s="12">
        <v>5186.3</v>
      </c>
      <c r="Z517" s="12">
        <v>16157.03</v>
      </c>
      <c r="AA517" s="12">
        <v>8279.6200000000008</v>
      </c>
      <c r="AB517" s="12">
        <v>2666.33</v>
      </c>
      <c r="AC517" s="12">
        <v>48496.49</v>
      </c>
      <c r="AD517" s="12">
        <v>955.85</v>
      </c>
      <c r="AE517" s="12">
        <v>641.29</v>
      </c>
      <c r="AF517" s="12">
        <v>2811.84</v>
      </c>
      <c r="AG517" s="12">
        <v>2409.6999999999998</v>
      </c>
      <c r="AH517" s="12">
        <v>582.87</v>
      </c>
      <c r="AI517" s="12">
        <v>1615.24</v>
      </c>
      <c r="AJ517" s="12">
        <v>1028.58</v>
      </c>
      <c r="AK517" s="12">
        <v>529.29</v>
      </c>
      <c r="AL517" s="12">
        <v>10574.66</v>
      </c>
      <c r="AM517" s="12">
        <v>1346.58</v>
      </c>
      <c r="AN517" s="12">
        <v>340.53</v>
      </c>
      <c r="AO517" s="12">
        <v>1226.76</v>
      </c>
      <c r="AP517" s="12">
        <v>1949.39</v>
      </c>
      <c r="AQ517" s="12">
        <v>2086.29</v>
      </c>
      <c r="AR517" s="12">
        <v>2194.38</v>
      </c>
      <c r="AS517" s="12">
        <v>1521.58</v>
      </c>
      <c r="AT517" s="12">
        <v>969.26</v>
      </c>
      <c r="AU517" s="12">
        <v>11634.77</v>
      </c>
      <c r="AV517" s="12">
        <v>8754.51</v>
      </c>
      <c r="AW517" s="12">
        <v>4303.82</v>
      </c>
      <c r="AX517" s="12">
        <v>13500.62</v>
      </c>
      <c r="AY517" s="12">
        <v>8778.02</v>
      </c>
      <c r="AZ517" s="12">
        <v>21192.23</v>
      </c>
      <c r="BA517" s="12">
        <v>36853.550000000003</v>
      </c>
      <c r="BB517" s="12">
        <v>13137.93</v>
      </c>
      <c r="BC517" s="12">
        <v>15688.31</v>
      </c>
      <c r="BD517" s="14">
        <v>122208.99</v>
      </c>
    </row>
    <row r="518" spans="1:56" s="1" customFormat="1" ht="20.149999999999999" customHeight="1">
      <c r="A518" s="83"/>
      <c r="B518" s="25" t="s">
        <v>207</v>
      </c>
      <c r="C518" s="9">
        <v>14917.38</v>
      </c>
      <c r="D518" s="9">
        <v>5936.06</v>
      </c>
      <c r="E518" s="9">
        <v>21497.18</v>
      </c>
      <c r="F518" s="9">
        <v>37522.620000000003</v>
      </c>
      <c r="G518" s="9">
        <v>57590.34</v>
      </c>
      <c r="H518" s="9">
        <v>28190.240000000002</v>
      </c>
      <c r="I518" s="9">
        <v>7862.78</v>
      </c>
      <c r="J518" s="9">
        <v>54459.48</v>
      </c>
      <c r="K518" s="9">
        <v>227976.08</v>
      </c>
      <c r="L518" s="9">
        <v>4505.2700000000004</v>
      </c>
      <c r="M518" s="9">
        <v>1161.68</v>
      </c>
      <c r="N518" s="9">
        <v>1057.68</v>
      </c>
      <c r="O518" s="9">
        <v>2664.54</v>
      </c>
      <c r="P518" s="9">
        <v>1687.64</v>
      </c>
      <c r="Q518" s="9">
        <v>6315.8</v>
      </c>
      <c r="R518" s="9">
        <v>3972.6</v>
      </c>
      <c r="S518" s="9">
        <v>3090.83</v>
      </c>
      <c r="T518" s="9">
        <v>24456.04</v>
      </c>
      <c r="U518" s="9">
        <v>8764.58</v>
      </c>
      <c r="V518" s="9">
        <v>1402.6</v>
      </c>
      <c r="W518" s="9">
        <v>5104.54</v>
      </c>
      <c r="X518" s="9">
        <v>8871.18</v>
      </c>
      <c r="Y518" s="9">
        <v>13923.59</v>
      </c>
      <c r="Z518" s="9">
        <v>10331.23</v>
      </c>
      <c r="AA518" s="9">
        <v>3909.51</v>
      </c>
      <c r="AB518" s="9">
        <v>18925.05</v>
      </c>
      <c r="AC518" s="9">
        <v>71232.28</v>
      </c>
      <c r="AD518" s="9">
        <v>1256.8399999999999</v>
      </c>
      <c r="AE518" s="9">
        <v>553.92999999999995</v>
      </c>
      <c r="AF518" s="9">
        <v>250.54</v>
      </c>
      <c r="AG518" s="9">
        <v>1418.09</v>
      </c>
      <c r="AH518" s="9">
        <v>905.46</v>
      </c>
      <c r="AI518" s="9">
        <v>607.28</v>
      </c>
      <c r="AJ518" s="9">
        <v>3.74</v>
      </c>
      <c r="AK518" s="10" t="s">
        <v>80</v>
      </c>
      <c r="AL518" s="9">
        <v>4995.88</v>
      </c>
      <c r="AM518" s="9">
        <v>983.79</v>
      </c>
      <c r="AN518" s="10" t="s">
        <v>80</v>
      </c>
      <c r="AO518" s="10" t="s">
        <v>80</v>
      </c>
      <c r="AP518" s="9">
        <v>954.5</v>
      </c>
      <c r="AQ518" s="9">
        <v>1372.82</v>
      </c>
      <c r="AR518" s="9">
        <v>1202.3499999999999</v>
      </c>
      <c r="AS518" s="9">
        <v>482.42</v>
      </c>
      <c r="AT518" s="10" t="s">
        <v>80</v>
      </c>
      <c r="AU518" s="9">
        <v>4995.88</v>
      </c>
      <c r="AV518" s="9">
        <v>12570.57</v>
      </c>
      <c r="AW518" s="9">
        <v>7829.28</v>
      </c>
      <c r="AX518" s="9">
        <v>22074.32</v>
      </c>
      <c r="AY518" s="9">
        <v>10872.98</v>
      </c>
      <c r="AZ518" s="9">
        <v>18568.189999999999</v>
      </c>
      <c r="BA518" s="9">
        <v>63747.96</v>
      </c>
      <c r="BB518" s="9">
        <v>21058.78</v>
      </c>
      <c r="BC518" s="9">
        <v>24358.93</v>
      </c>
      <c r="BD518" s="11">
        <v>181081.01</v>
      </c>
    </row>
    <row r="519" spans="1:56" s="1" customFormat="1" ht="20.149999999999999" customHeight="1">
      <c r="A519" s="83"/>
      <c r="B519" s="25" t="s">
        <v>208</v>
      </c>
      <c r="C519" s="12">
        <v>13497.58</v>
      </c>
      <c r="D519" s="12">
        <v>8413.15</v>
      </c>
      <c r="E519" s="12">
        <v>30429.55</v>
      </c>
      <c r="F519" s="12">
        <v>34369.1</v>
      </c>
      <c r="G519" s="12">
        <v>42841.04</v>
      </c>
      <c r="H519" s="12">
        <v>27785.82</v>
      </c>
      <c r="I519" s="12">
        <v>6668.13</v>
      </c>
      <c r="J519" s="12">
        <v>29484.6</v>
      </c>
      <c r="K519" s="12">
        <v>193488.97</v>
      </c>
      <c r="L519" s="13" t="s">
        <v>80</v>
      </c>
      <c r="M519" s="13" t="s">
        <v>80</v>
      </c>
      <c r="N519" s="12">
        <v>119.83</v>
      </c>
      <c r="O519" s="12">
        <v>3668.01</v>
      </c>
      <c r="P519" s="12">
        <v>0.18</v>
      </c>
      <c r="Q519" s="12">
        <v>500.44</v>
      </c>
      <c r="R519" s="12">
        <v>500.15</v>
      </c>
      <c r="S519" s="12">
        <v>3075</v>
      </c>
      <c r="T519" s="12">
        <v>7863.61</v>
      </c>
      <c r="U519" s="12">
        <v>3072.43</v>
      </c>
      <c r="V519" s="12">
        <v>223.4</v>
      </c>
      <c r="W519" s="12">
        <v>1302.78</v>
      </c>
      <c r="X519" s="12">
        <v>637.36</v>
      </c>
      <c r="Y519" s="12">
        <v>1704.82</v>
      </c>
      <c r="Z519" s="12">
        <v>8631.59</v>
      </c>
      <c r="AA519" s="12">
        <v>11816.86</v>
      </c>
      <c r="AB519" s="12">
        <v>34235.75</v>
      </c>
      <c r="AC519" s="12">
        <v>61624.99</v>
      </c>
      <c r="AD519" s="12">
        <v>2520.41</v>
      </c>
      <c r="AE519" s="12">
        <v>1220.81</v>
      </c>
      <c r="AF519" s="12">
        <v>7750.45</v>
      </c>
      <c r="AG519" s="12">
        <v>6359.91</v>
      </c>
      <c r="AH519" s="12">
        <v>2205.15</v>
      </c>
      <c r="AI519" s="12">
        <v>230.07</v>
      </c>
      <c r="AJ519" s="13" t="s">
        <v>80</v>
      </c>
      <c r="AK519" s="13" t="s">
        <v>80</v>
      </c>
      <c r="AL519" s="12">
        <v>20286.8</v>
      </c>
      <c r="AM519" s="12">
        <v>2292</v>
      </c>
      <c r="AN519" s="12">
        <v>1003.01</v>
      </c>
      <c r="AO519" s="12">
        <v>7968.56</v>
      </c>
      <c r="AP519" s="12">
        <v>6297.94</v>
      </c>
      <c r="AQ519" s="12">
        <v>2248.7600000000002</v>
      </c>
      <c r="AR519" s="12">
        <v>105.16</v>
      </c>
      <c r="AS519" s="12">
        <v>122.62</v>
      </c>
      <c r="AT519" s="13" t="s">
        <v>80</v>
      </c>
      <c r="AU519" s="12">
        <v>20038.05</v>
      </c>
      <c r="AV519" s="12">
        <v>8622.6299999999992</v>
      </c>
      <c r="AW519" s="12">
        <v>5681.73</v>
      </c>
      <c r="AX519" s="12">
        <v>12078.92</v>
      </c>
      <c r="AY519" s="12">
        <v>10252.799999999999</v>
      </c>
      <c r="AZ519" s="12">
        <v>11900.27</v>
      </c>
      <c r="BA519" s="12">
        <v>35161.21</v>
      </c>
      <c r="BB519" s="12">
        <v>26220.86</v>
      </c>
      <c r="BC519" s="12">
        <v>30846.66</v>
      </c>
      <c r="BD519" s="14">
        <v>140765.07999999999</v>
      </c>
    </row>
    <row r="520" spans="1:56" s="1" customFormat="1" ht="20.149999999999999" customHeight="1">
      <c r="A520" s="83"/>
      <c r="B520" s="25" t="s">
        <v>209</v>
      </c>
      <c r="C520" s="9">
        <v>4149.03</v>
      </c>
      <c r="D520" s="9">
        <v>3564.36</v>
      </c>
      <c r="E520" s="9">
        <v>11947.63</v>
      </c>
      <c r="F520" s="9">
        <v>10739.15</v>
      </c>
      <c r="G520" s="9">
        <v>27745.45</v>
      </c>
      <c r="H520" s="9">
        <v>13121.22</v>
      </c>
      <c r="I520" s="9">
        <v>4321.8</v>
      </c>
      <c r="J520" s="9">
        <v>9141.52</v>
      </c>
      <c r="K520" s="9">
        <v>84730.16</v>
      </c>
      <c r="L520" s="9">
        <v>380</v>
      </c>
      <c r="M520" s="10" t="s">
        <v>80</v>
      </c>
      <c r="N520" s="9">
        <v>40</v>
      </c>
      <c r="O520" s="9">
        <v>200.04</v>
      </c>
      <c r="P520" s="10" t="s">
        <v>80</v>
      </c>
      <c r="Q520" s="9">
        <v>150</v>
      </c>
      <c r="R520" s="9">
        <v>100</v>
      </c>
      <c r="S520" s="9">
        <v>1435</v>
      </c>
      <c r="T520" s="9">
        <v>2305.04</v>
      </c>
      <c r="U520" s="9">
        <v>639.65</v>
      </c>
      <c r="V520" s="9">
        <v>480.3</v>
      </c>
      <c r="W520" s="9">
        <v>4076.32</v>
      </c>
      <c r="X520" s="9">
        <v>36.69</v>
      </c>
      <c r="Y520" s="9">
        <v>899.81</v>
      </c>
      <c r="Z520" s="9">
        <v>2417.71</v>
      </c>
      <c r="AA520" s="9">
        <v>5874.52</v>
      </c>
      <c r="AB520" s="9">
        <v>13869.11</v>
      </c>
      <c r="AC520" s="9">
        <v>28294.11</v>
      </c>
      <c r="AD520" s="9">
        <v>263.89</v>
      </c>
      <c r="AE520" s="9">
        <v>50.09</v>
      </c>
      <c r="AF520" s="9">
        <v>191.97</v>
      </c>
      <c r="AG520" s="9">
        <v>73.03</v>
      </c>
      <c r="AH520" s="10" t="s">
        <v>80</v>
      </c>
      <c r="AI520" s="10" t="s">
        <v>80</v>
      </c>
      <c r="AJ520" s="10" t="s">
        <v>80</v>
      </c>
      <c r="AK520" s="10" t="s">
        <v>80</v>
      </c>
      <c r="AL520" s="9">
        <v>578.98</v>
      </c>
      <c r="AM520" s="9">
        <v>36</v>
      </c>
      <c r="AN520" s="9">
        <v>12.12</v>
      </c>
      <c r="AO520" s="9">
        <v>29.91</v>
      </c>
      <c r="AP520" s="9">
        <v>32.33</v>
      </c>
      <c r="AQ520" s="9">
        <v>94.68</v>
      </c>
      <c r="AR520" s="9">
        <v>92.77</v>
      </c>
      <c r="AS520" s="9">
        <v>8.6999999999999993</v>
      </c>
      <c r="AT520" s="10" t="s">
        <v>80</v>
      </c>
      <c r="AU520" s="9">
        <v>306.51</v>
      </c>
      <c r="AV520" s="9">
        <v>3065.52</v>
      </c>
      <c r="AW520" s="9">
        <v>2270.23</v>
      </c>
      <c r="AX520" s="9">
        <v>6617.49</v>
      </c>
      <c r="AY520" s="9">
        <v>3844.42</v>
      </c>
      <c r="AZ520" s="9">
        <v>7320.15</v>
      </c>
      <c r="BA520" s="9">
        <v>14495.39</v>
      </c>
      <c r="BB520" s="9">
        <v>9011.5400000000009</v>
      </c>
      <c r="BC520" s="9">
        <v>10614.63</v>
      </c>
      <c r="BD520" s="11">
        <v>57239.37</v>
      </c>
    </row>
    <row r="521" spans="1:56" s="1" customFormat="1" ht="20.149999999999999" customHeight="1">
      <c r="A521" s="83"/>
      <c r="B521" s="25" t="s">
        <v>210</v>
      </c>
      <c r="C521" s="12">
        <v>22202.83</v>
      </c>
      <c r="D521" s="12">
        <v>7955.69</v>
      </c>
      <c r="E521" s="12">
        <v>46200.77</v>
      </c>
      <c r="F521" s="12">
        <v>34258.239999999998</v>
      </c>
      <c r="G521" s="12">
        <v>61964.76</v>
      </c>
      <c r="H521" s="12">
        <v>183544.23</v>
      </c>
      <c r="I521" s="12">
        <v>4748.83</v>
      </c>
      <c r="J521" s="12">
        <v>90521.4</v>
      </c>
      <c r="K521" s="12">
        <v>451396.75</v>
      </c>
      <c r="L521" s="12">
        <v>12640.44</v>
      </c>
      <c r="M521" s="12">
        <v>1595.83</v>
      </c>
      <c r="N521" s="12">
        <v>7160.38</v>
      </c>
      <c r="O521" s="12">
        <v>12010.01</v>
      </c>
      <c r="P521" s="12">
        <v>2393.54</v>
      </c>
      <c r="Q521" s="12">
        <v>2556.13</v>
      </c>
      <c r="R521" s="12">
        <v>4962.22</v>
      </c>
      <c r="S521" s="12">
        <v>4715.8599999999997</v>
      </c>
      <c r="T521" s="12">
        <v>48034.41</v>
      </c>
      <c r="U521" s="13" t="s">
        <v>80</v>
      </c>
      <c r="V521" s="12">
        <v>518.71</v>
      </c>
      <c r="W521" s="12">
        <v>4740.5</v>
      </c>
      <c r="X521" s="12">
        <v>679.83</v>
      </c>
      <c r="Y521" s="12">
        <v>7740.42</v>
      </c>
      <c r="Z521" s="12">
        <v>19238.88</v>
      </c>
      <c r="AA521" s="12">
        <v>23357.34</v>
      </c>
      <c r="AB521" s="12">
        <v>88698.82</v>
      </c>
      <c r="AC521" s="12">
        <v>144974.5</v>
      </c>
      <c r="AD521" s="12">
        <v>6248.59</v>
      </c>
      <c r="AE521" s="12">
        <v>5106.29</v>
      </c>
      <c r="AF521" s="12">
        <v>21513.39</v>
      </c>
      <c r="AG521" s="12">
        <v>15291.26</v>
      </c>
      <c r="AH521" s="12">
        <v>15475.82</v>
      </c>
      <c r="AI521" s="12">
        <v>11578.09</v>
      </c>
      <c r="AJ521" s="12">
        <v>2904.12</v>
      </c>
      <c r="AK521" s="12">
        <v>529.54</v>
      </c>
      <c r="AL521" s="12">
        <v>78647.100000000006</v>
      </c>
      <c r="AM521" s="12">
        <v>7311.91</v>
      </c>
      <c r="AN521" s="12">
        <v>2677.83</v>
      </c>
      <c r="AO521" s="12">
        <v>21539.71</v>
      </c>
      <c r="AP521" s="12">
        <v>13633.85</v>
      </c>
      <c r="AQ521" s="12">
        <v>17609.25</v>
      </c>
      <c r="AR521" s="12">
        <v>9479.61</v>
      </c>
      <c r="AS521" s="12">
        <v>916.48</v>
      </c>
      <c r="AT521" s="12">
        <v>1831.62</v>
      </c>
      <c r="AU521" s="12">
        <v>75000.259999999995</v>
      </c>
      <c r="AV521" s="12">
        <v>42987.43</v>
      </c>
      <c r="AW521" s="12">
        <v>7808.87</v>
      </c>
      <c r="AX521" s="12">
        <v>24228.29</v>
      </c>
      <c r="AY521" s="12">
        <v>15117.06</v>
      </c>
      <c r="AZ521" s="12">
        <v>33052.269999999997</v>
      </c>
      <c r="BA521" s="12">
        <v>167152.9</v>
      </c>
      <c r="BB521" s="12">
        <v>25928.51</v>
      </c>
      <c r="BC521" s="12">
        <v>32993.800000000003</v>
      </c>
      <c r="BD521" s="14">
        <v>349269.13</v>
      </c>
    </row>
    <row r="522" spans="1:56" s="1" customFormat="1" ht="20.149999999999999" customHeight="1">
      <c r="A522" s="83"/>
      <c r="B522" s="25" t="s">
        <v>211</v>
      </c>
      <c r="C522" s="9">
        <v>12593.9</v>
      </c>
      <c r="D522" s="9">
        <v>4966.18</v>
      </c>
      <c r="E522" s="9">
        <v>37106.75</v>
      </c>
      <c r="F522" s="9">
        <v>36578.660000000003</v>
      </c>
      <c r="G522" s="9">
        <v>46270.06</v>
      </c>
      <c r="H522" s="9">
        <v>68543.19</v>
      </c>
      <c r="I522" s="9">
        <v>4422.68</v>
      </c>
      <c r="J522" s="9">
        <v>1861.88</v>
      </c>
      <c r="K522" s="9">
        <v>212343.3</v>
      </c>
      <c r="L522" s="9">
        <v>5148.24</v>
      </c>
      <c r="M522" s="9">
        <v>80</v>
      </c>
      <c r="N522" s="9">
        <v>1314.76</v>
      </c>
      <c r="O522" s="9">
        <v>1386.49</v>
      </c>
      <c r="P522" s="9">
        <v>250.75</v>
      </c>
      <c r="Q522" s="9">
        <v>4863.1899999999996</v>
      </c>
      <c r="R522" s="9">
        <v>3963.98</v>
      </c>
      <c r="S522" s="9">
        <v>2217.1</v>
      </c>
      <c r="T522" s="9">
        <v>19224.509999999998</v>
      </c>
      <c r="U522" s="9">
        <v>1863.32</v>
      </c>
      <c r="V522" s="9">
        <v>931.59</v>
      </c>
      <c r="W522" s="9">
        <v>289.39</v>
      </c>
      <c r="X522" s="9">
        <v>104.52</v>
      </c>
      <c r="Y522" s="9">
        <v>1212.24</v>
      </c>
      <c r="Z522" s="9">
        <v>5441.79</v>
      </c>
      <c r="AA522" s="9">
        <v>15454.69</v>
      </c>
      <c r="AB522" s="9">
        <v>30241.84</v>
      </c>
      <c r="AC522" s="9">
        <v>55539.38</v>
      </c>
      <c r="AD522" s="9">
        <v>7700.99</v>
      </c>
      <c r="AE522" s="9">
        <v>2963.85</v>
      </c>
      <c r="AF522" s="9">
        <v>5801.08</v>
      </c>
      <c r="AG522" s="9">
        <v>7145.75</v>
      </c>
      <c r="AH522" s="9">
        <v>3552.03</v>
      </c>
      <c r="AI522" s="9">
        <v>2178.9699999999998</v>
      </c>
      <c r="AJ522" s="9">
        <v>2938.32</v>
      </c>
      <c r="AK522" s="9">
        <v>1975.3</v>
      </c>
      <c r="AL522" s="9">
        <v>34256.29</v>
      </c>
      <c r="AM522" s="9">
        <v>5488.68</v>
      </c>
      <c r="AN522" s="9">
        <v>1663.46</v>
      </c>
      <c r="AO522" s="9">
        <v>13587.39</v>
      </c>
      <c r="AP522" s="9">
        <v>5536.82</v>
      </c>
      <c r="AQ522" s="9">
        <v>1354.38</v>
      </c>
      <c r="AR522" s="9">
        <v>4493.63</v>
      </c>
      <c r="AS522" s="9">
        <v>3026.09</v>
      </c>
      <c r="AT522" s="10" t="s">
        <v>80</v>
      </c>
      <c r="AU522" s="9">
        <v>35150.449999999997</v>
      </c>
      <c r="AV522" s="9">
        <v>12812.03</v>
      </c>
      <c r="AW522" s="9">
        <v>5417.2</v>
      </c>
      <c r="AX522" s="9">
        <v>12619.71</v>
      </c>
      <c r="AY522" s="9">
        <v>15666.65</v>
      </c>
      <c r="AZ522" s="9">
        <v>16256.42</v>
      </c>
      <c r="BA522" s="9">
        <v>59845.13</v>
      </c>
      <c r="BB522" s="9">
        <v>22327.91</v>
      </c>
      <c r="BC522" s="9">
        <v>28967.360000000001</v>
      </c>
      <c r="BD522" s="11">
        <v>173912.41</v>
      </c>
    </row>
    <row r="523" spans="1:56" s="1" customFormat="1" ht="20.149999999999999" customHeight="1">
      <c r="A523" s="83"/>
      <c r="B523" s="25" t="s">
        <v>212</v>
      </c>
      <c r="C523" s="12">
        <v>9919.32</v>
      </c>
      <c r="D523" s="12">
        <v>5889.83</v>
      </c>
      <c r="E523" s="12">
        <v>31106.32</v>
      </c>
      <c r="F523" s="12">
        <v>25092.81</v>
      </c>
      <c r="G523" s="12">
        <v>38971.120000000003</v>
      </c>
      <c r="H523" s="12">
        <v>42756.57</v>
      </c>
      <c r="I523" s="12">
        <v>4758.46</v>
      </c>
      <c r="J523" s="12">
        <v>41039.120000000003</v>
      </c>
      <c r="K523" s="12">
        <v>199533.55</v>
      </c>
      <c r="L523" s="12">
        <v>10333.719999999999</v>
      </c>
      <c r="M523" s="12">
        <v>649.15</v>
      </c>
      <c r="N523" s="12">
        <v>3490.77</v>
      </c>
      <c r="O523" s="12">
        <v>657.52</v>
      </c>
      <c r="P523" s="12">
        <v>6.53</v>
      </c>
      <c r="Q523" s="12">
        <v>1395.88</v>
      </c>
      <c r="R523" s="12">
        <v>104.76</v>
      </c>
      <c r="S523" s="12">
        <v>4079.9</v>
      </c>
      <c r="T523" s="12">
        <v>20718.23</v>
      </c>
      <c r="U523" s="12">
        <v>25.22</v>
      </c>
      <c r="V523" s="12">
        <v>512.42999999999995</v>
      </c>
      <c r="W523" s="12">
        <v>315.91000000000003</v>
      </c>
      <c r="X523" s="12">
        <v>858.66</v>
      </c>
      <c r="Y523" s="12">
        <v>2534.0300000000002</v>
      </c>
      <c r="Z523" s="12">
        <v>6170.52</v>
      </c>
      <c r="AA523" s="12">
        <v>10176.25</v>
      </c>
      <c r="AB523" s="12">
        <v>47252.62</v>
      </c>
      <c r="AC523" s="12">
        <v>67845.64</v>
      </c>
      <c r="AD523" s="12">
        <v>3392.65</v>
      </c>
      <c r="AE523" s="12">
        <v>1111.45</v>
      </c>
      <c r="AF523" s="12">
        <v>5029.96</v>
      </c>
      <c r="AG523" s="12">
        <v>4583.95</v>
      </c>
      <c r="AH523" s="12">
        <v>2150.66</v>
      </c>
      <c r="AI523" s="12">
        <v>3348.56</v>
      </c>
      <c r="AJ523" s="12">
        <v>1090.5899999999999</v>
      </c>
      <c r="AK523" s="12">
        <v>1359.42</v>
      </c>
      <c r="AL523" s="12">
        <v>22067.24</v>
      </c>
      <c r="AM523" s="12">
        <v>1943.78</v>
      </c>
      <c r="AN523" s="12">
        <v>2269.54</v>
      </c>
      <c r="AO523" s="12">
        <v>4303.6400000000003</v>
      </c>
      <c r="AP523" s="12">
        <v>3482.7</v>
      </c>
      <c r="AQ523" s="12">
        <v>2082.59</v>
      </c>
      <c r="AR523" s="12">
        <v>4212.26</v>
      </c>
      <c r="AS523" s="12">
        <v>663.89</v>
      </c>
      <c r="AT523" s="12">
        <v>3108.84</v>
      </c>
      <c r="AU523" s="12">
        <v>22067.24</v>
      </c>
      <c r="AV523" s="12">
        <v>3707.74</v>
      </c>
      <c r="AW523" s="12">
        <v>1487.57</v>
      </c>
      <c r="AX523" s="12">
        <v>26807.47</v>
      </c>
      <c r="AY523" s="12">
        <v>14416.73</v>
      </c>
      <c r="AZ523" s="12">
        <v>10261.61</v>
      </c>
      <c r="BA523" s="12">
        <v>34813.589999999997</v>
      </c>
      <c r="BB523" s="12">
        <v>12904.3</v>
      </c>
      <c r="BC523" s="12">
        <v>48764.17</v>
      </c>
      <c r="BD523" s="14">
        <v>153163.18</v>
      </c>
    </row>
    <row r="524" spans="1:56" s="1" customFormat="1" ht="20.149999999999999" customHeight="1">
      <c r="A524" s="83"/>
      <c r="B524" s="25" t="s">
        <v>213</v>
      </c>
      <c r="C524" s="9">
        <v>20488.650000000001</v>
      </c>
      <c r="D524" s="9">
        <v>4853.29</v>
      </c>
      <c r="E524" s="9">
        <v>28471.88</v>
      </c>
      <c r="F524" s="9">
        <v>18630.599999999999</v>
      </c>
      <c r="G524" s="9">
        <v>34476.620000000003</v>
      </c>
      <c r="H524" s="9">
        <v>60539.79</v>
      </c>
      <c r="I524" s="9">
        <v>21755.62</v>
      </c>
      <c r="J524" s="9">
        <v>108459.18</v>
      </c>
      <c r="K524" s="9">
        <v>297675.63</v>
      </c>
      <c r="L524" s="9">
        <v>5714.83</v>
      </c>
      <c r="M524" s="9">
        <v>2557.37</v>
      </c>
      <c r="N524" s="9">
        <v>2529.14</v>
      </c>
      <c r="O524" s="9">
        <v>6144.87</v>
      </c>
      <c r="P524" s="9">
        <v>2238.85</v>
      </c>
      <c r="Q524" s="9">
        <v>2577.84</v>
      </c>
      <c r="R524" s="9">
        <v>1463.72</v>
      </c>
      <c r="S524" s="9">
        <v>6090</v>
      </c>
      <c r="T524" s="9">
        <v>29316.62</v>
      </c>
      <c r="U524" s="9">
        <v>1572.04</v>
      </c>
      <c r="V524" s="9">
        <v>644.74</v>
      </c>
      <c r="W524" s="9">
        <v>1188.8800000000001</v>
      </c>
      <c r="X524" s="9">
        <v>530.26</v>
      </c>
      <c r="Y524" s="9">
        <v>4816.82</v>
      </c>
      <c r="Z524" s="9">
        <v>16971.240000000002</v>
      </c>
      <c r="AA524" s="9">
        <v>22269.23</v>
      </c>
      <c r="AB524" s="9">
        <v>45729.98</v>
      </c>
      <c r="AC524" s="9">
        <v>93723.19</v>
      </c>
      <c r="AD524" s="9">
        <v>3029.33</v>
      </c>
      <c r="AE524" s="9">
        <v>2952.45</v>
      </c>
      <c r="AF524" s="9">
        <v>9425.43</v>
      </c>
      <c r="AG524" s="9">
        <v>8821.84</v>
      </c>
      <c r="AH524" s="9">
        <v>2306.56</v>
      </c>
      <c r="AI524" s="9">
        <v>3853.48</v>
      </c>
      <c r="AJ524" s="9">
        <v>468.47</v>
      </c>
      <c r="AK524" s="9">
        <v>92.27</v>
      </c>
      <c r="AL524" s="9">
        <v>30949.83</v>
      </c>
      <c r="AM524" s="9">
        <v>7383.98</v>
      </c>
      <c r="AN524" s="9">
        <v>3110.56</v>
      </c>
      <c r="AO524" s="9">
        <v>3975.83</v>
      </c>
      <c r="AP524" s="9">
        <v>7465</v>
      </c>
      <c r="AQ524" s="9">
        <v>4671.26</v>
      </c>
      <c r="AR524" s="9">
        <v>5289.63</v>
      </c>
      <c r="AS524" s="9">
        <v>924.45</v>
      </c>
      <c r="AT524" s="9">
        <v>446.62</v>
      </c>
      <c r="AU524" s="9">
        <v>33267.33</v>
      </c>
      <c r="AV524" s="9">
        <v>8176.76</v>
      </c>
      <c r="AW524" s="9">
        <v>9606.2199999999993</v>
      </c>
      <c r="AX524" s="9">
        <v>25077.87</v>
      </c>
      <c r="AY524" s="9">
        <v>13965.3</v>
      </c>
      <c r="AZ524" s="9">
        <v>43415.89</v>
      </c>
      <c r="BA524" s="9">
        <v>82746.740000000005</v>
      </c>
      <c r="BB524" s="9">
        <v>26127.42</v>
      </c>
      <c r="BC524" s="9">
        <v>19988.23</v>
      </c>
      <c r="BD524" s="11">
        <v>229104.43</v>
      </c>
    </row>
    <row r="525" spans="1:56" s="1" customFormat="1" ht="20.149999999999999" customHeight="1">
      <c r="A525" s="83"/>
      <c r="B525" s="25" t="s">
        <v>214</v>
      </c>
      <c r="C525" s="12">
        <v>5206.8100000000004</v>
      </c>
      <c r="D525" s="12">
        <v>1642.6</v>
      </c>
      <c r="E525" s="12">
        <v>9629.99</v>
      </c>
      <c r="F525" s="12">
        <v>10174.61</v>
      </c>
      <c r="G525" s="12">
        <v>13375.27</v>
      </c>
      <c r="H525" s="12">
        <v>23255.53</v>
      </c>
      <c r="I525" s="12">
        <v>11216.19</v>
      </c>
      <c r="J525" s="12">
        <v>37008.71</v>
      </c>
      <c r="K525" s="12">
        <v>111509.71</v>
      </c>
      <c r="L525" s="12">
        <v>2.21</v>
      </c>
      <c r="M525" s="13" t="s">
        <v>80</v>
      </c>
      <c r="N525" s="13" t="s">
        <v>80</v>
      </c>
      <c r="O525" s="12">
        <v>629.82000000000005</v>
      </c>
      <c r="P525" s="12">
        <v>355.41</v>
      </c>
      <c r="Q525" s="12">
        <v>1280.96</v>
      </c>
      <c r="R525" s="12">
        <v>604.30999999999995</v>
      </c>
      <c r="S525" s="12">
        <v>1587.53</v>
      </c>
      <c r="T525" s="12">
        <v>4460.24</v>
      </c>
      <c r="U525" s="12">
        <v>269.48</v>
      </c>
      <c r="V525" s="12">
        <v>1322.89</v>
      </c>
      <c r="W525" s="12">
        <v>3586.98</v>
      </c>
      <c r="X525" s="12">
        <v>3982.28</v>
      </c>
      <c r="Y525" s="12">
        <v>4833.66</v>
      </c>
      <c r="Z525" s="12">
        <v>6845.11</v>
      </c>
      <c r="AA525" s="12">
        <v>4394.71</v>
      </c>
      <c r="AB525" s="12">
        <v>19641.22</v>
      </c>
      <c r="AC525" s="12">
        <v>44876.33</v>
      </c>
      <c r="AD525" s="12">
        <v>1719.75</v>
      </c>
      <c r="AE525" s="12">
        <v>89.72</v>
      </c>
      <c r="AF525" s="12">
        <v>971.51</v>
      </c>
      <c r="AG525" s="12">
        <v>752.34</v>
      </c>
      <c r="AH525" s="12">
        <v>79.34</v>
      </c>
      <c r="AI525" s="12">
        <v>17.95</v>
      </c>
      <c r="AJ525" s="12">
        <v>4.7</v>
      </c>
      <c r="AK525" s="13" t="s">
        <v>80</v>
      </c>
      <c r="AL525" s="12">
        <v>3635.31</v>
      </c>
      <c r="AM525" s="12">
        <v>1689.85</v>
      </c>
      <c r="AN525" s="12">
        <v>124.43</v>
      </c>
      <c r="AO525" s="12">
        <v>1018.42</v>
      </c>
      <c r="AP525" s="12">
        <v>722.02</v>
      </c>
      <c r="AQ525" s="12">
        <v>64.540000000000006</v>
      </c>
      <c r="AR525" s="13" t="s">
        <v>80</v>
      </c>
      <c r="AS525" s="13" t="s">
        <v>80</v>
      </c>
      <c r="AT525" s="12">
        <v>17.2</v>
      </c>
      <c r="AU525" s="12">
        <v>3636.46</v>
      </c>
      <c r="AV525" s="12">
        <v>4451.29</v>
      </c>
      <c r="AW525" s="12">
        <v>266.85000000000002</v>
      </c>
      <c r="AX525" s="12">
        <v>2564.2800000000002</v>
      </c>
      <c r="AY525" s="12">
        <v>4421.24</v>
      </c>
      <c r="AZ525" s="12">
        <v>2902.27</v>
      </c>
      <c r="BA525" s="12">
        <v>26414.2</v>
      </c>
      <c r="BB525" s="12">
        <v>11576.72</v>
      </c>
      <c r="BC525" s="12">
        <v>13170.25</v>
      </c>
      <c r="BD525" s="14">
        <v>65767.100000000006</v>
      </c>
    </row>
    <row r="526" spans="1:56" s="1" customFormat="1" ht="20.149999999999999" customHeight="1">
      <c r="A526" s="83"/>
      <c r="B526" s="25" t="s">
        <v>215</v>
      </c>
      <c r="C526" s="9">
        <v>6872.88</v>
      </c>
      <c r="D526" s="9">
        <v>3783.15</v>
      </c>
      <c r="E526" s="9">
        <v>26275.54</v>
      </c>
      <c r="F526" s="9">
        <v>11030.34</v>
      </c>
      <c r="G526" s="9">
        <v>44080.03</v>
      </c>
      <c r="H526" s="9">
        <v>9343.92</v>
      </c>
      <c r="I526" s="9">
        <v>22368.52</v>
      </c>
      <c r="J526" s="9">
        <v>541.78</v>
      </c>
      <c r="K526" s="9">
        <v>124296.16</v>
      </c>
      <c r="L526" s="9">
        <v>2902.76</v>
      </c>
      <c r="M526" s="10" t="s">
        <v>80</v>
      </c>
      <c r="N526" s="10" t="s">
        <v>80</v>
      </c>
      <c r="O526" s="9">
        <v>45.38</v>
      </c>
      <c r="P526" s="9">
        <v>45.73</v>
      </c>
      <c r="Q526" s="9">
        <v>500.93</v>
      </c>
      <c r="R526" s="9">
        <v>400</v>
      </c>
      <c r="S526" s="9">
        <v>850</v>
      </c>
      <c r="T526" s="9">
        <v>4744.8</v>
      </c>
      <c r="U526" s="9">
        <v>2088.8200000000002</v>
      </c>
      <c r="V526" s="9">
        <v>1211.48</v>
      </c>
      <c r="W526" s="9">
        <v>1782.72</v>
      </c>
      <c r="X526" s="9">
        <v>842.48</v>
      </c>
      <c r="Y526" s="9">
        <v>2069.35</v>
      </c>
      <c r="Z526" s="9">
        <v>6927.47</v>
      </c>
      <c r="AA526" s="9">
        <v>9845.15</v>
      </c>
      <c r="AB526" s="9">
        <v>17817.91</v>
      </c>
      <c r="AC526" s="9">
        <v>42585.38</v>
      </c>
      <c r="AD526" s="9">
        <v>739.68</v>
      </c>
      <c r="AE526" s="9">
        <v>23.63</v>
      </c>
      <c r="AF526" s="9">
        <v>57.21</v>
      </c>
      <c r="AG526" s="9">
        <v>90.31</v>
      </c>
      <c r="AH526" s="9">
        <v>14.41</v>
      </c>
      <c r="AI526" s="10" t="s">
        <v>80</v>
      </c>
      <c r="AJ526" s="10" t="s">
        <v>80</v>
      </c>
      <c r="AK526" s="9">
        <v>0.65</v>
      </c>
      <c r="AL526" s="9">
        <v>925.89</v>
      </c>
      <c r="AM526" s="9">
        <v>715.97</v>
      </c>
      <c r="AN526" s="9">
        <v>0.94</v>
      </c>
      <c r="AO526" s="9">
        <v>16.73</v>
      </c>
      <c r="AP526" s="9">
        <v>28.23</v>
      </c>
      <c r="AQ526" s="9">
        <v>72.17</v>
      </c>
      <c r="AR526" s="9">
        <v>39.67</v>
      </c>
      <c r="AS526" s="9">
        <v>52.17</v>
      </c>
      <c r="AT526" s="10" t="s">
        <v>80</v>
      </c>
      <c r="AU526" s="9">
        <v>925.88</v>
      </c>
      <c r="AV526" s="9">
        <v>1800.74</v>
      </c>
      <c r="AW526" s="9">
        <v>777.28</v>
      </c>
      <c r="AX526" s="9">
        <v>5553.56</v>
      </c>
      <c r="AY526" s="9">
        <v>4364.71</v>
      </c>
      <c r="AZ526" s="9">
        <v>5206.63</v>
      </c>
      <c r="BA526" s="9">
        <v>43700.82</v>
      </c>
      <c r="BB526" s="9">
        <v>9668.0300000000007</v>
      </c>
      <c r="BC526" s="9">
        <v>10432.26</v>
      </c>
      <c r="BD526" s="11">
        <v>81504.03</v>
      </c>
    </row>
    <row r="527" spans="1:56" s="1" customFormat="1" ht="14.5" customHeight="1">
      <c r="A527" s="83"/>
      <c r="B527" s="15" t="s">
        <v>186</v>
      </c>
      <c r="C527" s="16">
        <v>345131.23</v>
      </c>
      <c r="D527" s="16">
        <v>142205.4</v>
      </c>
      <c r="E527" s="16">
        <v>585987.83999999997</v>
      </c>
      <c r="F527" s="16">
        <v>525820.62</v>
      </c>
      <c r="G527" s="16">
        <v>988587.49</v>
      </c>
      <c r="H527" s="16">
        <v>1238141.7</v>
      </c>
      <c r="I527" s="16">
        <v>245087.14</v>
      </c>
      <c r="J527" s="16">
        <v>688620.08</v>
      </c>
      <c r="K527" s="16">
        <v>4759581.5</v>
      </c>
      <c r="L527" s="16">
        <v>86550.99</v>
      </c>
      <c r="M527" s="16">
        <v>10432.77</v>
      </c>
      <c r="N527" s="16">
        <v>35205.589999999997</v>
      </c>
      <c r="O527" s="16">
        <v>54211.44</v>
      </c>
      <c r="P527" s="16">
        <v>23174.98</v>
      </c>
      <c r="Q527" s="16">
        <v>60481.14</v>
      </c>
      <c r="R527" s="16">
        <v>42225.87</v>
      </c>
      <c r="S527" s="16">
        <v>88856.31</v>
      </c>
      <c r="T527" s="16">
        <v>401139.09</v>
      </c>
      <c r="U527" s="16">
        <v>54981.91</v>
      </c>
      <c r="V527" s="16">
        <v>19706.91</v>
      </c>
      <c r="W527" s="16">
        <v>56740.83</v>
      </c>
      <c r="X527" s="16">
        <v>40205.089999999997</v>
      </c>
      <c r="Y527" s="16">
        <v>75941.740000000005</v>
      </c>
      <c r="Z527" s="16">
        <v>190589.38</v>
      </c>
      <c r="AA527" s="16">
        <v>258885.21</v>
      </c>
      <c r="AB527" s="16">
        <v>759704.99</v>
      </c>
      <c r="AC527" s="16">
        <v>1456756.06</v>
      </c>
      <c r="AD527" s="16">
        <v>113982.91</v>
      </c>
      <c r="AE527" s="16">
        <v>43871.49</v>
      </c>
      <c r="AF527" s="16">
        <v>160822.26999999999</v>
      </c>
      <c r="AG527" s="16">
        <v>136240.26</v>
      </c>
      <c r="AH527" s="16">
        <v>81459.48</v>
      </c>
      <c r="AI527" s="16">
        <v>93193.98</v>
      </c>
      <c r="AJ527" s="16">
        <v>35790.720000000001</v>
      </c>
      <c r="AK527" s="16">
        <v>33731.339999999997</v>
      </c>
      <c r="AL527" s="16">
        <v>699092.45</v>
      </c>
      <c r="AM527" s="16">
        <v>120083.73</v>
      </c>
      <c r="AN527" s="16">
        <v>41718.230000000003</v>
      </c>
      <c r="AO527" s="16">
        <v>154239.72</v>
      </c>
      <c r="AP527" s="16">
        <v>125566.07</v>
      </c>
      <c r="AQ527" s="16">
        <v>125316.74</v>
      </c>
      <c r="AR527" s="16">
        <v>108682.06</v>
      </c>
      <c r="AS527" s="16">
        <v>30290.080000000002</v>
      </c>
      <c r="AT527" s="16">
        <v>24088.55</v>
      </c>
      <c r="AU527" s="16">
        <v>729985.18</v>
      </c>
      <c r="AV527" s="16">
        <v>250148.21</v>
      </c>
      <c r="AW527" s="16">
        <v>100686.29</v>
      </c>
      <c r="AX527" s="16">
        <v>370278.46</v>
      </c>
      <c r="AY527" s="16">
        <v>252243.82</v>
      </c>
      <c r="AZ527" s="16">
        <v>347297.27</v>
      </c>
      <c r="BA527" s="16">
        <v>1179609.3700000001</v>
      </c>
      <c r="BB527" s="16">
        <v>399046.72</v>
      </c>
      <c r="BC527" s="16">
        <v>647398.46</v>
      </c>
      <c r="BD527" s="17">
        <v>3546708.6</v>
      </c>
    </row>
    <row r="528" spans="1:56" s="1" customFormat="1" ht="20.149999999999999" customHeight="1">
      <c r="A528" s="83"/>
      <c r="B528" s="25" t="s">
        <v>216</v>
      </c>
      <c r="C528" s="9">
        <v>17112.93</v>
      </c>
      <c r="D528" s="9">
        <v>6897.19</v>
      </c>
      <c r="E528" s="9">
        <v>24101.11</v>
      </c>
      <c r="F528" s="9">
        <v>32802.800000000003</v>
      </c>
      <c r="G528" s="9">
        <v>49916.39</v>
      </c>
      <c r="H528" s="9">
        <v>26416.62</v>
      </c>
      <c r="I528" s="9">
        <v>18844.330000000002</v>
      </c>
      <c r="J528" s="9">
        <v>104853.19</v>
      </c>
      <c r="K528" s="9">
        <v>280944.56</v>
      </c>
      <c r="L528" s="9">
        <v>7.17</v>
      </c>
      <c r="M528" s="9">
        <v>627.84</v>
      </c>
      <c r="N528" s="9">
        <v>5906.63</v>
      </c>
      <c r="O528" s="9">
        <v>4599.3900000000003</v>
      </c>
      <c r="P528" s="9">
        <v>6283.64</v>
      </c>
      <c r="Q528" s="9">
        <v>16017.9</v>
      </c>
      <c r="R528" s="9">
        <v>8101.69</v>
      </c>
      <c r="S528" s="9">
        <v>8746.68</v>
      </c>
      <c r="T528" s="9">
        <v>50290.94</v>
      </c>
      <c r="U528" s="9">
        <v>15322.63</v>
      </c>
      <c r="V528" s="9">
        <v>2664.58</v>
      </c>
      <c r="W528" s="9">
        <v>7482.62</v>
      </c>
      <c r="X528" s="9">
        <v>10064.69</v>
      </c>
      <c r="Y528" s="9">
        <v>12817.34</v>
      </c>
      <c r="Z528" s="9">
        <v>17872.009999999998</v>
      </c>
      <c r="AA528" s="9">
        <v>8914.4699999999993</v>
      </c>
      <c r="AB528" s="9">
        <v>38410.089999999997</v>
      </c>
      <c r="AC528" s="9">
        <v>113548.43</v>
      </c>
      <c r="AD528" s="9">
        <v>8918.7000000000007</v>
      </c>
      <c r="AE528" s="9">
        <v>576.70000000000005</v>
      </c>
      <c r="AF528" s="9">
        <v>3774.27</v>
      </c>
      <c r="AG528" s="9">
        <v>3169.66</v>
      </c>
      <c r="AH528" s="9">
        <v>4116.25</v>
      </c>
      <c r="AI528" s="9">
        <v>17741.8</v>
      </c>
      <c r="AJ528" s="9">
        <v>6074.12</v>
      </c>
      <c r="AK528" s="9">
        <v>19627.330000000002</v>
      </c>
      <c r="AL528" s="9">
        <v>63998.83</v>
      </c>
      <c r="AM528" s="9">
        <v>2105.2800000000002</v>
      </c>
      <c r="AN528" s="9">
        <v>748.47</v>
      </c>
      <c r="AO528" s="9">
        <v>6992.4</v>
      </c>
      <c r="AP528" s="9">
        <v>6894.7</v>
      </c>
      <c r="AQ528" s="9">
        <v>9958.86</v>
      </c>
      <c r="AR528" s="9">
        <v>28012.9</v>
      </c>
      <c r="AS528" s="9">
        <v>7084.74</v>
      </c>
      <c r="AT528" s="9">
        <v>1263.1500000000001</v>
      </c>
      <c r="AU528" s="9">
        <v>63060.5</v>
      </c>
      <c r="AV528" s="9">
        <v>5591.16</v>
      </c>
      <c r="AW528" s="9">
        <v>2001.85</v>
      </c>
      <c r="AX528" s="9">
        <v>9114.02</v>
      </c>
      <c r="AY528" s="9">
        <v>8276.42</v>
      </c>
      <c r="AZ528" s="9">
        <v>14787.17</v>
      </c>
      <c r="BA528" s="9">
        <v>52732.45</v>
      </c>
      <c r="BB528" s="9">
        <v>28931.58</v>
      </c>
      <c r="BC528" s="9">
        <v>108632.11</v>
      </c>
      <c r="BD528" s="11">
        <v>230066.76</v>
      </c>
    </row>
    <row r="529" spans="1:56" s="1" customFormat="1" ht="20.149999999999999" customHeight="1">
      <c r="A529" s="83"/>
      <c r="B529" s="25" t="s">
        <v>217</v>
      </c>
      <c r="C529" s="12">
        <v>298.76</v>
      </c>
      <c r="D529" s="12">
        <v>182.76</v>
      </c>
      <c r="E529" s="12">
        <v>644.45000000000005</v>
      </c>
      <c r="F529" s="12">
        <v>955.4</v>
      </c>
      <c r="G529" s="12">
        <v>1103.97</v>
      </c>
      <c r="H529" s="12">
        <v>3103.9</v>
      </c>
      <c r="I529" s="12">
        <v>358.4</v>
      </c>
      <c r="J529" s="12">
        <v>7026.22</v>
      </c>
      <c r="K529" s="12">
        <v>13673.86</v>
      </c>
      <c r="L529" s="12">
        <v>334</v>
      </c>
      <c r="M529" s="12">
        <v>40</v>
      </c>
      <c r="N529" s="12">
        <v>10</v>
      </c>
      <c r="O529" s="12">
        <v>97.75</v>
      </c>
      <c r="P529" s="12">
        <v>28.35</v>
      </c>
      <c r="Q529" s="12">
        <v>3.65</v>
      </c>
      <c r="R529" s="12">
        <v>41.79</v>
      </c>
      <c r="S529" s="13" t="s">
        <v>80</v>
      </c>
      <c r="T529" s="12">
        <v>555.54</v>
      </c>
      <c r="U529" s="12">
        <v>48.61</v>
      </c>
      <c r="V529" s="12">
        <v>247.24</v>
      </c>
      <c r="W529" s="12">
        <v>208.69</v>
      </c>
      <c r="X529" s="12">
        <v>540.19000000000005</v>
      </c>
      <c r="Y529" s="12">
        <v>473.33</v>
      </c>
      <c r="Z529" s="12">
        <v>341.54</v>
      </c>
      <c r="AA529" s="12">
        <v>1061.19</v>
      </c>
      <c r="AB529" s="12">
        <v>2210.86</v>
      </c>
      <c r="AC529" s="12">
        <v>5131.6499999999996</v>
      </c>
      <c r="AD529" s="12">
        <v>100.52</v>
      </c>
      <c r="AE529" s="12">
        <v>1.36</v>
      </c>
      <c r="AF529" s="12">
        <v>11.11</v>
      </c>
      <c r="AG529" s="12">
        <v>10.32</v>
      </c>
      <c r="AH529" s="12">
        <v>3.66</v>
      </c>
      <c r="AI529" s="12">
        <v>1.81</v>
      </c>
      <c r="AJ529" s="12">
        <v>18.079999999999998</v>
      </c>
      <c r="AK529" s="13" t="s">
        <v>80</v>
      </c>
      <c r="AL529" s="12">
        <v>146.86000000000001</v>
      </c>
      <c r="AM529" s="12">
        <v>20.46</v>
      </c>
      <c r="AN529" s="12">
        <v>0.98</v>
      </c>
      <c r="AO529" s="12">
        <v>8.5500000000000007</v>
      </c>
      <c r="AP529" s="12">
        <v>13.03</v>
      </c>
      <c r="AQ529" s="12">
        <v>24.5</v>
      </c>
      <c r="AR529" s="12">
        <v>36.68</v>
      </c>
      <c r="AS529" s="12">
        <v>41.92</v>
      </c>
      <c r="AT529" s="13" t="s">
        <v>80</v>
      </c>
      <c r="AU529" s="12">
        <v>146.12</v>
      </c>
      <c r="AV529" s="12">
        <v>277.62</v>
      </c>
      <c r="AW529" s="12">
        <v>160.19999999999999</v>
      </c>
      <c r="AX529" s="12">
        <v>746.7</v>
      </c>
      <c r="AY529" s="12">
        <v>680.25</v>
      </c>
      <c r="AZ529" s="12">
        <v>1881.16</v>
      </c>
      <c r="BA529" s="12">
        <v>3672.47</v>
      </c>
      <c r="BB529" s="12">
        <v>541</v>
      </c>
      <c r="BC529" s="12">
        <v>747.96</v>
      </c>
      <c r="BD529" s="14">
        <v>8707.36</v>
      </c>
    </row>
    <row r="530" spans="1:56" s="1" customFormat="1" ht="20.149999999999999" customHeight="1">
      <c r="A530" s="83"/>
      <c r="B530" s="25" t="s">
        <v>218</v>
      </c>
      <c r="C530" s="9">
        <v>795.94</v>
      </c>
      <c r="D530" s="9">
        <v>533.98</v>
      </c>
      <c r="E530" s="9">
        <v>1108.33</v>
      </c>
      <c r="F530" s="9">
        <v>863.19</v>
      </c>
      <c r="G530" s="9">
        <v>1708.08</v>
      </c>
      <c r="H530" s="9">
        <v>15850.19</v>
      </c>
      <c r="I530" s="9">
        <v>1068.1400000000001</v>
      </c>
      <c r="J530" s="9">
        <v>89.04</v>
      </c>
      <c r="K530" s="9">
        <v>22016.89</v>
      </c>
      <c r="L530" s="9">
        <v>0.03</v>
      </c>
      <c r="M530" s="10" t="s">
        <v>80</v>
      </c>
      <c r="N530" s="10" t="s">
        <v>80</v>
      </c>
      <c r="O530" s="9">
        <v>133.86000000000001</v>
      </c>
      <c r="P530" s="9">
        <v>13.86</v>
      </c>
      <c r="Q530" s="9">
        <v>65.44</v>
      </c>
      <c r="R530" s="9">
        <v>91.79</v>
      </c>
      <c r="S530" s="10" t="s">
        <v>80</v>
      </c>
      <c r="T530" s="9">
        <v>304.98</v>
      </c>
      <c r="U530" s="9">
        <v>26.98</v>
      </c>
      <c r="V530" s="9">
        <v>270.36</v>
      </c>
      <c r="W530" s="9">
        <v>1008.93</v>
      </c>
      <c r="X530" s="9">
        <v>1036.0999999999999</v>
      </c>
      <c r="Y530" s="9">
        <v>1225.5899999999999</v>
      </c>
      <c r="Z530" s="9">
        <v>1447.44</v>
      </c>
      <c r="AA530" s="9">
        <v>142.19</v>
      </c>
      <c r="AB530" s="9">
        <v>795.96</v>
      </c>
      <c r="AC530" s="9">
        <v>5953.55</v>
      </c>
      <c r="AD530" s="9">
        <v>288.14</v>
      </c>
      <c r="AE530" s="9">
        <v>24.25</v>
      </c>
      <c r="AF530" s="9">
        <v>761.93</v>
      </c>
      <c r="AG530" s="9">
        <v>501.39</v>
      </c>
      <c r="AH530" s="9">
        <v>604.45000000000005</v>
      </c>
      <c r="AI530" s="9">
        <v>13.39</v>
      </c>
      <c r="AJ530" s="9">
        <v>6.97</v>
      </c>
      <c r="AK530" s="9">
        <v>1.83</v>
      </c>
      <c r="AL530" s="9">
        <v>2202.35</v>
      </c>
      <c r="AM530" s="9">
        <v>153.62</v>
      </c>
      <c r="AN530" s="9">
        <v>4.8899999999999997</v>
      </c>
      <c r="AO530" s="9">
        <v>834.22</v>
      </c>
      <c r="AP530" s="9">
        <v>530.99</v>
      </c>
      <c r="AQ530" s="9">
        <v>658.63</v>
      </c>
      <c r="AR530" s="9">
        <v>25.14</v>
      </c>
      <c r="AS530" s="9">
        <v>24.7</v>
      </c>
      <c r="AT530" s="10" t="s">
        <v>80</v>
      </c>
      <c r="AU530" s="9">
        <v>2232.19</v>
      </c>
      <c r="AV530" s="9">
        <v>1530.5</v>
      </c>
      <c r="AW530" s="9">
        <v>195.2</v>
      </c>
      <c r="AX530" s="9">
        <v>294.33</v>
      </c>
      <c r="AY530" s="9">
        <v>367.41</v>
      </c>
      <c r="AZ530" s="9">
        <v>3936.6</v>
      </c>
      <c r="BA530" s="9">
        <v>6355.73</v>
      </c>
      <c r="BB530" s="9">
        <v>1166.31</v>
      </c>
      <c r="BC530" s="9">
        <v>2250.7600000000002</v>
      </c>
      <c r="BD530" s="11">
        <v>16096.84</v>
      </c>
    </row>
    <row r="531" spans="1:56" s="1" customFormat="1" ht="20.149999999999999" customHeight="1">
      <c r="A531" s="83"/>
      <c r="B531" s="25" t="s">
        <v>219</v>
      </c>
      <c r="C531" s="12">
        <v>860.64</v>
      </c>
      <c r="D531" s="12">
        <v>289.97000000000003</v>
      </c>
      <c r="E531" s="12">
        <v>1247.0899999999999</v>
      </c>
      <c r="F531" s="12">
        <v>1309.6300000000001</v>
      </c>
      <c r="G531" s="12">
        <v>1934.18</v>
      </c>
      <c r="H531" s="12">
        <v>4443.4399999999996</v>
      </c>
      <c r="I531" s="12">
        <v>221.24</v>
      </c>
      <c r="J531" s="12">
        <v>18.97</v>
      </c>
      <c r="K531" s="12">
        <v>10325.16</v>
      </c>
      <c r="L531" s="12">
        <v>253.2</v>
      </c>
      <c r="M531" s="13" t="s">
        <v>80</v>
      </c>
      <c r="N531" s="12">
        <v>50</v>
      </c>
      <c r="O531" s="12">
        <v>16.02</v>
      </c>
      <c r="P531" s="12">
        <v>70.45</v>
      </c>
      <c r="Q531" s="12">
        <v>125.95</v>
      </c>
      <c r="R531" s="12">
        <v>340.12</v>
      </c>
      <c r="S531" s="12">
        <v>4.42</v>
      </c>
      <c r="T531" s="12">
        <v>860.16</v>
      </c>
      <c r="U531" s="12">
        <v>30.41</v>
      </c>
      <c r="V531" s="12">
        <v>127.63</v>
      </c>
      <c r="W531" s="12">
        <v>472.04</v>
      </c>
      <c r="X531" s="12">
        <v>180.95</v>
      </c>
      <c r="Y531" s="12">
        <v>195.85</v>
      </c>
      <c r="Z531" s="12">
        <v>697.02</v>
      </c>
      <c r="AA531" s="12">
        <v>313.22000000000003</v>
      </c>
      <c r="AB531" s="12">
        <v>1617.1</v>
      </c>
      <c r="AC531" s="12">
        <v>3634.22</v>
      </c>
      <c r="AD531" s="12">
        <v>156.58000000000001</v>
      </c>
      <c r="AE531" s="12">
        <v>0.42</v>
      </c>
      <c r="AF531" s="12">
        <v>0.4</v>
      </c>
      <c r="AG531" s="13" t="s">
        <v>80</v>
      </c>
      <c r="AH531" s="13" t="s">
        <v>80</v>
      </c>
      <c r="AI531" s="12">
        <v>20.63</v>
      </c>
      <c r="AJ531" s="13" t="s">
        <v>80</v>
      </c>
      <c r="AK531" s="12">
        <v>5.84</v>
      </c>
      <c r="AL531" s="12">
        <v>183.87</v>
      </c>
      <c r="AM531" s="12">
        <v>98.06</v>
      </c>
      <c r="AN531" s="12">
        <v>0.03</v>
      </c>
      <c r="AO531" s="12">
        <v>2.4300000000000002</v>
      </c>
      <c r="AP531" s="12">
        <v>2.63</v>
      </c>
      <c r="AQ531" s="12">
        <v>28.21</v>
      </c>
      <c r="AR531" s="12">
        <v>32.549999999999997</v>
      </c>
      <c r="AS531" s="12">
        <v>31.55</v>
      </c>
      <c r="AT531" s="13" t="s">
        <v>80</v>
      </c>
      <c r="AU531" s="12">
        <v>195.46</v>
      </c>
      <c r="AV531" s="12">
        <v>205.33</v>
      </c>
      <c r="AW531" s="12">
        <v>156.36000000000001</v>
      </c>
      <c r="AX531" s="12">
        <v>533.29</v>
      </c>
      <c r="AY531" s="12">
        <v>421.74</v>
      </c>
      <c r="AZ531" s="12">
        <v>860.15</v>
      </c>
      <c r="BA531" s="12">
        <v>2886.57</v>
      </c>
      <c r="BB531" s="12">
        <v>828.24</v>
      </c>
      <c r="BC531" s="12">
        <v>2248.5100000000002</v>
      </c>
      <c r="BD531" s="14">
        <v>8140.19</v>
      </c>
    </row>
    <row r="532" spans="1:56" s="1" customFormat="1" ht="20.149999999999999" customHeight="1">
      <c r="A532" s="83"/>
      <c r="B532" s="25" t="s">
        <v>220</v>
      </c>
      <c r="C532" s="9">
        <v>771.25</v>
      </c>
      <c r="D532" s="9">
        <v>525.42999999999995</v>
      </c>
      <c r="E532" s="9">
        <v>1438.85</v>
      </c>
      <c r="F532" s="9">
        <v>1513.86</v>
      </c>
      <c r="G532" s="9">
        <v>3360.6</v>
      </c>
      <c r="H532" s="9">
        <v>4171.46</v>
      </c>
      <c r="I532" s="9">
        <v>284.98</v>
      </c>
      <c r="J532" s="9">
        <v>66.790000000000006</v>
      </c>
      <c r="K532" s="9">
        <v>12133.22</v>
      </c>
      <c r="L532" s="9">
        <v>831.14</v>
      </c>
      <c r="M532" s="10" t="s">
        <v>80</v>
      </c>
      <c r="N532" s="9">
        <v>26.97</v>
      </c>
      <c r="O532" s="9">
        <v>80.209999999999994</v>
      </c>
      <c r="P532" s="9">
        <v>22.91</v>
      </c>
      <c r="Q532" s="9">
        <v>229.15</v>
      </c>
      <c r="R532" s="9">
        <v>94.8</v>
      </c>
      <c r="S532" s="9">
        <v>50.4</v>
      </c>
      <c r="T532" s="9">
        <v>1335.58</v>
      </c>
      <c r="U532" s="9">
        <v>104.07</v>
      </c>
      <c r="V532" s="9">
        <v>55.79</v>
      </c>
      <c r="W532" s="9">
        <v>115.2</v>
      </c>
      <c r="X532" s="9">
        <v>46.42</v>
      </c>
      <c r="Y532" s="9">
        <v>15.15</v>
      </c>
      <c r="Z532" s="9">
        <v>353.68</v>
      </c>
      <c r="AA532" s="9">
        <v>513.5</v>
      </c>
      <c r="AB532" s="9">
        <v>3395.23</v>
      </c>
      <c r="AC532" s="9">
        <v>4599.04</v>
      </c>
      <c r="AD532" s="9">
        <v>220.14</v>
      </c>
      <c r="AE532" s="9">
        <v>2.81</v>
      </c>
      <c r="AF532" s="9">
        <v>61.58</v>
      </c>
      <c r="AG532" s="9">
        <v>23.34</v>
      </c>
      <c r="AH532" s="9">
        <v>115.11</v>
      </c>
      <c r="AI532" s="10" t="s">
        <v>80</v>
      </c>
      <c r="AJ532" s="10" t="s">
        <v>80</v>
      </c>
      <c r="AK532" s="10" t="s">
        <v>80</v>
      </c>
      <c r="AL532" s="9">
        <v>422.98</v>
      </c>
      <c r="AM532" s="9">
        <v>208.75</v>
      </c>
      <c r="AN532" s="9">
        <v>1.53</v>
      </c>
      <c r="AO532" s="9">
        <v>43.26</v>
      </c>
      <c r="AP532" s="9">
        <v>15.2</v>
      </c>
      <c r="AQ532" s="9">
        <v>98.81</v>
      </c>
      <c r="AR532" s="9">
        <v>6.65</v>
      </c>
      <c r="AS532" s="9">
        <v>30.94</v>
      </c>
      <c r="AT532" s="9">
        <v>0.04</v>
      </c>
      <c r="AU532" s="9">
        <v>405.18</v>
      </c>
      <c r="AV532" s="9">
        <v>356.15</v>
      </c>
      <c r="AW532" s="9">
        <v>78.260000000000005</v>
      </c>
      <c r="AX532" s="9">
        <v>565.82000000000005</v>
      </c>
      <c r="AY532" s="9">
        <v>615.72</v>
      </c>
      <c r="AZ532" s="9">
        <v>1140.96</v>
      </c>
      <c r="BA532" s="9">
        <v>3119.77</v>
      </c>
      <c r="BB532" s="9">
        <v>904.94</v>
      </c>
      <c r="BC532" s="9">
        <v>1154.3499999999999</v>
      </c>
      <c r="BD532" s="11">
        <v>7935.97</v>
      </c>
    </row>
    <row r="533" spans="1:56" s="1" customFormat="1" ht="20.149999999999999" customHeight="1">
      <c r="A533" s="83"/>
      <c r="B533" s="25" t="s">
        <v>221</v>
      </c>
      <c r="C533" s="12">
        <v>2588.9699999999998</v>
      </c>
      <c r="D533" s="12">
        <v>1936.31</v>
      </c>
      <c r="E533" s="12">
        <v>4828.3900000000003</v>
      </c>
      <c r="F533" s="12">
        <v>5684.58</v>
      </c>
      <c r="G533" s="12">
        <v>13982.13</v>
      </c>
      <c r="H533" s="12">
        <v>27349.11</v>
      </c>
      <c r="I533" s="12">
        <v>2095.61</v>
      </c>
      <c r="J533" s="12">
        <v>1266.18</v>
      </c>
      <c r="K533" s="12">
        <v>59731.28</v>
      </c>
      <c r="L533" s="12">
        <v>1657.51</v>
      </c>
      <c r="M533" s="12">
        <v>30</v>
      </c>
      <c r="N533" s="12">
        <v>684.66</v>
      </c>
      <c r="O533" s="12">
        <v>906.02</v>
      </c>
      <c r="P533" s="12">
        <v>756.24</v>
      </c>
      <c r="Q533" s="12">
        <v>1403.53</v>
      </c>
      <c r="R533" s="12">
        <v>250</v>
      </c>
      <c r="S533" s="13" t="s">
        <v>80</v>
      </c>
      <c r="T533" s="12">
        <v>5687.96</v>
      </c>
      <c r="U533" s="12">
        <v>2299.64</v>
      </c>
      <c r="V533" s="12">
        <v>324.54000000000002</v>
      </c>
      <c r="W533" s="12">
        <v>1883.47</v>
      </c>
      <c r="X533" s="12">
        <v>362.9</v>
      </c>
      <c r="Y533" s="12">
        <v>514.23</v>
      </c>
      <c r="Z533" s="12">
        <v>263.25</v>
      </c>
      <c r="AA533" s="12">
        <v>700.77</v>
      </c>
      <c r="AB533" s="12">
        <v>17769.05</v>
      </c>
      <c r="AC533" s="12">
        <v>24117.85</v>
      </c>
      <c r="AD533" s="12">
        <v>1007.85</v>
      </c>
      <c r="AE533" s="12">
        <v>6.61</v>
      </c>
      <c r="AF533" s="12">
        <v>277.93</v>
      </c>
      <c r="AG533" s="12">
        <v>196.44</v>
      </c>
      <c r="AH533" s="12">
        <v>461.07</v>
      </c>
      <c r="AI533" s="12">
        <v>42.27</v>
      </c>
      <c r="AJ533" s="12">
        <v>51.39</v>
      </c>
      <c r="AK533" s="12">
        <v>62.98</v>
      </c>
      <c r="AL533" s="12">
        <v>2106.54</v>
      </c>
      <c r="AM533" s="12">
        <v>289.72000000000003</v>
      </c>
      <c r="AN533" s="12">
        <v>10.46</v>
      </c>
      <c r="AO533" s="12">
        <v>327.02</v>
      </c>
      <c r="AP533" s="12">
        <v>644.24</v>
      </c>
      <c r="AQ533" s="12">
        <v>780.6</v>
      </c>
      <c r="AR533" s="12">
        <v>401.97</v>
      </c>
      <c r="AS533" s="12">
        <v>467.97</v>
      </c>
      <c r="AT533" s="13" t="s">
        <v>80</v>
      </c>
      <c r="AU533" s="12">
        <v>2921.98</v>
      </c>
      <c r="AV533" s="12">
        <v>2515.73</v>
      </c>
      <c r="AW533" s="12">
        <v>540.75</v>
      </c>
      <c r="AX533" s="12">
        <v>2060.2600000000002</v>
      </c>
      <c r="AY533" s="12">
        <v>2112.8000000000002</v>
      </c>
      <c r="AZ533" s="12">
        <v>6633.13</v>
      </c>
      <c r="BA533" s="12">
        <v>20395.939999999999</v>
      </c>
      <c r="BB533" s="12">
        <v>4215.47</v>
      </c>
      <c r="BC533" s="12">
        <v>4962.0200000000004</v>
      </c>
      <c r="BD533" s="14">
        <v>43436.1</v>
      </c>
    </row>
    <row r="534" spans="1:56" s="1" customFormat="1" ht="20.149999999999999" customHeight="1">
      <c r="A534" s="83"/>
      <c r="B534" s="25" t="s">
        <v>222</v>
      </c>
      <c r="C534" s="9">
        <v>28031.45</v>
      </c>
      <c r="D534" s="9">
        <v>10527.24</v>
      </c>
      <c r="E534" s="9">
        <v>18492.97</v>
      </c>
      <c r="F534" s="9">
        <v>26127.75</v>
      </c>
      <c r="G534" s="9">
        <v>18568.22</v>
      </c>
      <c r="H534" s="9">
        <v>167127.92000000001</v>
      </c>
      <c r="I534" s="9">
        <v>9377.39</v>
      </c>
      <c r="J534" s="9">
        <v>89084.54</v>
      </c>
      <c r="K534" s="9">
        <v>367337.48</v>
      </c>
      <c r="L534" s="9">
        <v>2339.64</v>
      </c>
      <c r="M534" s="9">
        <v>458.95</v>
      </c>
      <c r="N534" s="9">
        <v>4478.22</v>
      </c>
      <c r="O534" s="9">
        <v>1210.06</v>
      </c>
      <c r="P534" s="9">
        <v>2525.06</v>
      </c>
      <c r="Q534" s="9">
        <v>11053</v>
      </c>
      <c r="R534" s="9">
        <v>8442.91</v>
      </c>
      <c r="S534" s="9">
        <v>8931.15</v>
      </c>
      <c r="T534" s="9">
        <v>39438.99</v>
      </c>
      <c r="U534" s="9">
        <v>25165.75</v>
      </c>
      <c r="V534" s="9">
        <v>2872.83</v>
      </c>
      <c r="W534" s="9">
        <v>5527.87</v>
      </c>
      <c r="X534" s="9">
        <v>9535.7900000000009</v>
      </c>
      <c r="Y534" s="9">
        <v>7278.14</v>
      </c>
      <c r="Z534" s="9">
        <v>35235.61</v>
      </c>
      <c r="AA534" s="9">
        <v>6342.03</v>
      </c>
      <c r="AB534" s="9">
        <v>28993.05</v>
      </c>
      <c r="AC534" s="9">
        <v>120951.07</v>
      </c>
      <c r="AD534" s="9">
        <v>12506.97</v>
      </c>
      <c r="AE534" s="9">
        <v>1858.85</v>
      </c>
      <c r="AF534" s="9">
        <v>6223.78</v>
      </c>
      <c r="AG534" s="9">
        <v>4304.9399999999996</v>
      </c>
      <c r="AH534" s="9">
        <v>601.83000000000004</v>
      </c>
      <c r="AI534" s="9">
        <v>16204.19</v>
      </c>
      <c r="AJ534" s="9">
        <v>1484.8</v>
      </c>
      <c r="AK534" s="9">
        <v>169.1</v>
      </c>
      <c r="AL534" s="9">
        <v>43354.46</v>
      </c>
      <c r="AM534" s="9">
        <v>1886.36</v>
      </c>
      <c r="AN534" s="9">
        <v>1184.8399999999999</v>
      </c>
      <c r="AO534" s="9">
        <v>4883.09</v>
      </c>
      <c r="AP534" s="9">
        <v>2729.69</v>
      </c>
      <c r="AQ534" s="9">
        <v>4846.3900000000003</v>
      </c>
      <c r="AR534" s="9">
        <v>34270.239999999998</v>
      </c>
      <c r="AS534" s="9">
        <v>8523.8700000000008</v>
      </c>
      <c r="AT534" s="9">
        <v>636.9</v>
      </c>
      <c r="AU534" s="9">
        <v>58961.38</v>
      </c>
      <c r="AV534" s="9">
        <v>17274.78</v>
      </c>
      <c r="AW534" s="9">
        <v>8278.7999999999993</v>
      </c>
      <c r="AX534" s="9">
        <v>34841.800000000003</v>
      </c>
      <c r="AY534" s="9">
        <v>24585.119999999999</v>
      </c>
      <c r="AZ534" s="9">
        <v>29450.83</v>
      </c>
      <c r="BA534" s="9">
        <v>143717.35</v>
      </c>
      <c r="BB534" s="9">
        <v>22597.09</v>
      </c>
      <c r="BC534" s="9">
        <v>22254.5</v>
      </c>
      <c r="BD534" s="11">
        <v>303000.27</v>
      </c>
    </row>
    <row r="535" spans="1:56" s="1" customFormat="1" ht="20.149999999999999" customHeight="1">
      <c r="A535" s="83"/>
      <c r="B535" s="25" t="s">
        <v>223</v>
      </c>
      <c r="C535" s="12">
        <v>23601.96</v>
      </c>
      <c r="D535" s="12">
        <v>8579.07</v>
      </c>
      <c r="E535" s="12">
        <v>23202.77</v>
      </c>
      <c r="F535" s="12">
        <v>24337.13</v>
      </c>
      <c r="G535" s="12">
        <v>42754.87</v>
      </c>
      <c r="H535" s="12">
        <v>49996.6</v>
      </c>
      <c r="I535" s="12">
        <v>81729.08</v>
      </c>
      <c r="J535" s="12">
        <v>77712.179999999993</v>
      </c>
      <c r="K535" s="12">
        <v>331913.65999999997</v>
      </c>
      <c r="L535" s="12">
        <v>8204.43</v>
      </c>
      <c r="M535" s="12">
        <v>800.67</v>
      </c>
      <c r="N535" s="12">
        <v>9957.9599999999991</v>
      </c>
      <c r="O535" s="12">
        <v>16535.03</v>
      </c>
      <c r="P535" s="12">
        <v>19735.37</v>
      </c>
      <c r="Q535" s="12">
        <v>30669.81</v>
      </c>
      <c r="R535" s="12">
        <v>19121.89</v>
      </c>
      <c r="S535" s="12">
        <v>49733.89</v>
      </c>
      <c r="T535" s="12">
        <v>154759.04999999999</v>
      </c>
      <c r="U535" s="12">
        <v>29448.19</v>
      </c>
      <c r="V535" s="12">
        <v>10241.83</v>
      </c>
      <c r="W535" s="12">
        <v>7432.11</v>
      </c>
      <c r="X535" s="12">
        <v>11012.22</v>
      </c>
      <c r="Y535" s="12">
        <v>21824.5</v>
      </c>
      <c r="Z535" s="12">
        <v>22273.57</v>
      </c>
      <c r="AA535" s="12">
        <v>24334.94</v>
      </c>
      <c r="AB535" s="12">
        <v>50454.46</v>
      </c>
      <c r="AC535" s="12">
        <v>177021.82</v>
      </c>
      <c r="AD535" s="12">
        <v>15389.79</v>
      </c>
      <c r="AE535" s="12">
        <v>2031.62</v>
      </c>
      <c r="AF535" s="12">
        <v>9482.75</v>
      </c>
      <c r="AG535" s="12">
        <v>7941.07</v>
      </c>
      <c r="AH535" s="12">
        <v>6536.66</v>
      </c>
      <c r="AI535" s="12">
        <v>30386.52</v>
      </c>
      <c r="AJ535" s="12">
        <v>23785.94</v>
      </c>
      <c r="AK535" s="12">
        <v>27983.200000000001</v>
      </c>
      <c r="AL535" s="12">
        <v>123537.55</v>
      </c>
      <c r="AM535" s="12">
        <v>2304.94</v>
      </c>
      <c r="AN535" s="12">
        <v>2396.2199999999998</v>
      </c>
      <c r="AO535" s="12">
        <v>11437.66</v>
      </c>
      <c r="AP535" s="12">
        <v>15230.87</v>
      </c>
      <c r="AQ535" s="12">
        <v>21546.48</v>
      </c>
      <c r="AR535" s="12">
        <v>41644.75</v>
      </c>
      <c r="AS535" s="12">
        <v>17150.11</v>
      </c>
      <c r="AT535" s="12">
        <v>26520.22</v>
      </c>
      <c r="AU535" s="12">
        <v>138231.25</v>
      </c>
      <c r="AV535" s="12">
        <v>3421.62</v>
      </c>
      <c r="AW535" s="12">
        <v>4566.54</v>
      </c>
      <c r="AX535" s="12">
        <v>20098.38</v>
      </c>
      <c r="AY535" s="12">
        <v>25300.23</v>
      </c>
      <c r="AZ535" s="12">
        <v>35804.769999999997</v>
      </c>
      <c r="BA535" s="12">
        <v>129720.39</v>
      </c>
      <c r="BB535" s="12">
        <v>59685.97</v>
      </c>
      <c r="BC535" s="12">
        <v>60104.75</v>
      </c>
      <c r="BD535" s="14">
        <v>338702.65</v>
      </c>
    </row>
    <row r="536" spans="1:56" s="1" customFormat="1" ht="20.149999999999999" customHeight="1">
      <c r="A536" s="83"/>
      <c r="B536" s="25" t="s">
        <v>224</v>
      </c>
      <c r="C536" s="9">
        <v>5273.53</v>
      </c>
      <c r="D536" s="9">
        <v>3800.99</v>
      </c>
      <c r="E536" s="9">
        <v>12036.66</v>
      </c>
      <c r="F536" s="9">
        <v>9154.08</v>
      </c>
      <c r="G536" s="9">
        <v>6576.91</v>
      </c>
      <c r="H536" s="9">
        <v>8109.83</v>
      </c>
      <c r="I536" s="9">
        <v>4115.67</v>
      </c>
      <c r="J536" s="9">
        <v>11434.62</v>
      </c>
      <c r="K536" s="9">
        <v>60502.29</v>
      </c>
      <c r="L536" s="9">
        <v>3173.71</v>
      </c>
      <c r="M536" s="9">
        <v>629.11</v>
      </c>
      <c r="N536" s="9">
        <v>2082.41</v>
      </c>
      <c r="O536" s="9">
        <v>1717.63</v>
      </c>
      <c r="P536" s="9">
        <v>1579.64</v>
      </c>
      <c r="Q536" s="9">
        <v>5270.56</v>
      </c>
      <c r="R536" s="10" t="s">
        <v>80</v>
      </c>
      <c r="S536" s="9">
        <v>308.89999999999998</v>
      </c>
      <c r="T536" s="9">
        <v>14761.96</v>
      </c>
      <c r="U536" s="9">
        <v>1.67</v>
      </c>
      <c r="V536" s="9">
        <v>249.65</v>
      </c>
      <c r="W536" s="9">
        <v>3157.72</v>
      </c>
      <c r="X536" s="9">
        <v>363.19</v>
      </c>
      <c r="Y536" s="9">
        <v>1488.27</v>
      </c>
      <c r="Z536" s="9">
        <v>2409.62</v>
      </c>
      <c r="AA536" s="9">
        <v>2576.7600000000002</v>
      </c>
      <c r="AB536" s="9">
        <v>14607.07</v>
      </c>
      <c r="AC536" s="9">
        <v>24853.95</v>
      </c>
      <c r="AD536" s="9">
        <v>1302.82</v>
      </c>
      <c r="AE536" s="9">
        <v>215.89</v>
      </c>
      <c r="AF536" s="9">
        <v>1470.23</v>
      </c>
      <c r="AG536" s="9">
        <v>49.8</v>
      </c>
      <c r="AH536" s="9">
        <v>1062.47</v>
      </c>
      <c r="AI536" s="9">
        <v>33.67</v>
      </c>
      <c r="AJ536" s="9">
        <v>68.59</v>
      </c>
      <c r="AK536" s="9">
        <v>136.1</v>
      </c>
      <c r="AL536" s="9">
        <v>4339.57</v>
      </c>
      <c r="AM536" s="9">
        <v>3533.23</v>
      </c>
      <c r="AN536" s="9">
        <v>1447.47</v>
      </c>
      <c r="AO536" s="9">
        <v>1118.98</v>
      </c>
      <c r="AP536" s="9">
        <v>59.3</v>
      </c>
      <c r="AQ536" s="9">
        <v>149.93</v>
      </c>
      <c r="AR536" s="9">
        <v>586.70000000000005</v>
      </c>
      <c r="AS536" s="9">
        <v>727.47</v>
      </c>
      <c r="AT536" s="9">
        <v>322.99</v>
      </c>
      <c r="AU536" s="9">
        <v>7946.07</v>
      </c>
      <c r="AV536" s="9">
        <v>3218.83</v>
      </c>
      <c r="AW536" s="9">
        <v>602.99</v>
      </c>
      <c r="AX536" s="9">
        <v>3319.55</v>
      </c>
      <c r="AY536" s="9">
        <v>3350.04</v>
      </c>
      <c r="AZ536" s="9">
        <v>18930.11</v>
      </c>
      <c r="BA536" s="9">
        <v>14393.72</v>
      </c>
      <c r="BB536" s="9">
        <v>5513.33</v>
      </c>
      <c r="BC536" s="9">
        <v>5773.27</v>
      </c>
      <c r="BD536" s="11">
        <v>55101.84</v>
      </c>
    </row>
    <row r="537" spans="1:56" s="1" customFormat="1" ht="20.149999999999999" customHeight="1">
      <c r="A537" s="83"/>
      <c r="B537" s="25" t="s">
        <v>225</v>
      </c>
      <c r="C537" s="12">
        <v>6178.5051000000003</v>
      </c>
      <c r="D537" s="12">
        <v>2248.4789000000001</v>
      </c>
      <c r="E537" s="12">
        <v>5106.8540000000003</v>
      </c>
      <c r="F537" s="12">
        <v>7132.9643999999998</v>
      </c>
      <c r="G537" s="12">
        <v>7982.1225000000004</v>
      </c>
      <c r="H537" s="12">
        <v>4500.4787999999999</v>
      </c>
      <c r="I537" s="12">
        <v>7942.1750000000002</v>
      </c>
      <c r="J537" s="12">
        <v>125.1878</v>
      </c>
      <c r="K537" s="12">
        <v>41216.766499999998</v>
      </c>
      <c r="L537" s="12">
        <v>7.8327</v>
      </c>
      <c r="M537" s="12">
        <v>630.42219999999998</v>
      </c>
      <c r="N537" s="12">
        <v>1459.7112999999999</v>
      </c>
      <c r="O537" s="12">
        <v>998.18820000000005</v>
      </c>
      <c r="P537" s="12">
        <v>3717.0762</v>
      </c>
      <c r="Q537" s="12">
        <v>1302.1639</v>
      </c>
      <c r="R537" s="12">
        <v>759.2749</v>
      </c>
      <c r="S537" s="12">
        <v>793.80759999999998</v>
      </c>
      <c r="T537" s="12">
        <v>9668.4770000000008</v>
      </c>
      <c r="U537" s="12">
        <v>1693.0676000000001</v>
      </c>
      <c r="V537" s="12">
        <v>603.3451</v>
      </c>
      <c r="W537" s="12">
        <v>1679.5071</v>
      </c>
      <c r="X537" s="12">
        <v>2334.8274000000001</v>
      </c>
      <c r="Y537" s="12">
        <v>2969.5171</v>
      </c>
      <c r="Z537" s="12">
        <v>3098.2692999999999</v>
      </c>
      <c r="AA537" s="12">
        <v>3127.6922</v>
      </c>
      <c r="AB537" s="12">
        <v>1214.5342000000001</v>
      </c>
      <c r="AC537" s="12">
        <v>16720.759999999998</v>
      </c>
      <c r="AD537" s="12">
        <v>1135.9501</v>
      </c>
      <c r="AE537" s="12">
        <v>239.7371</v>
      </c>
      <c r="AF537" s="12">
        <v>860.85230000000001</v>
      </c>
      <c r="AG537" s="12">
        <v>602.33929999999998</v>
      </c>
      <c r="AH537" s="12">
        <v>6.1435000000000004</v>
      </c>
      <c r="AI537" s="12">
        <v>18.352699999999999</v>
      </c>
      <c r="AJ537" s="13" t="s">
        <v>80</v>
      </c>
      <c r="AK537" s="13" t="s">
        <v>80</v>
      </c>
      <c r="AL537" s="12">
        <v>2863.375</v>
      </c>
      <c r="AM537" s="12">
        <v>45.952800000000003</v>
      </c>
      <c r="AN537" s="12">
        <v>371.47949999999997</v>
      </c>
      <c r="AO537" s="12">
        <v>1438.1558</v>
      </c>
      <c r="AP537" s="12">
        <v>681.11620000000005</v>
      </c>
      <c r="AQ537" s="12">
        <v>2919.1597999999999</v>
      </c>
      <c r="AR537" s="12">
        <v>421.94639999999998</v>
      </c>
      <c r="AS537" s="12">
        <v>167.83920000000001</v>
      </c>
      <c r="AT537" s="12">
        <v>487.81599999999997</v>
      </c>
      <c r="AU537" s="12">
        <v>6533.4656999999997</v>
      </c>
      <c r="AV537" s="12">
        <v>5191.5373</v>
      </c>
      <c r="AW537" s="12">
        <v>3218.7071000000001</v>
      </c>
      <c r="AX537" s="12">
        <v>4823.1003000000001</v>
      </c>
      <c r="AY537" s="12">
        <v>4608.415</v>
      </c>
      <c r="AZ537" s="12">
        <v>4839.4156000000003</v>
      </c>
      <c r="BA537" s="12">
        <v>4644.1787000000004</v>
      </c>
      <c r="BB537" s="12">
        <v>3268.1233000000002</v>
      </c>
      <c r="BC537" s="12">
        <v>5235.3729000000003</v>
      </c>
      <c r="BD537" s="14">
        <v>35828.850200000001</v>
      </c>
    </row>
    <row r="538" spans="1:56" s="1" customFormat="1" ht="20.149999999999999" customHeight="1">
      <c r="A538" s="83"/>
      <c r="B538" s="25" t="s">
        <v>226</v>
      </c>
      <c r="C538" s="9">
        <v>3240.34</v>
      </c>
      <c r="D538" s="9">
        <v>2078.06</v>
      </c>
      <c r="E538" s="9">
        <v>8410.8799999999992</v>
      </c>
      <c r="F538" s="9">
        <v>2543.04</v>
      </c>
      <c r="G538" s="9">
        <v>7214.21</v>
      </c>
      <c r="H538" s="9">
        <v>27478.13</v>
      </c>
      <c r="I538" s="9">
        <v>17831.62</v>
      </c>
      <c r="J538" s="9">
        <v>539.58000000000004</v>
      </c>
      <c r="K538" s="9">
        <v>69335.86</v>
      </c>
      <c r="L538" s="9">
        <v>655</v>
      </c>
      <c r="M538" s="10" t="s">
        <v>80</v>
      </c>
      <c r="N538" s="10" t="s">
        <v>80</v>
      </c>
      <c r="O538" s="10" t="s">
        <v>80</v>
      </c>
      <c r="P538" s="10" t="s">
        <v>80</v>
      </c>
      <c r="Q538" s="9">
        <v>510</v>
      </c>
      <c r="R538" s="10" t="s">
        <v>80</v>
      </c>
      <c r="S538" s="9">
        <v>600</v>
      </c>
      <c r="T538" s="9">
        <v>1765</v>
      </c>
      <c r="U538" s="9">
        <v>830.04</v>
      </c>
      <c r="V538" s="9">
        <v>1573.56</v>
      </c>
      <c r="W538" s="9">
        <v>5395.08</v>
      </c>
      <c r="X538" s="9">
        <v>455.01</v>
      </c>
      <c r="Y538" s="9">
        <v>1175.2</v>
      </c>
      <c r="Z538" s="9">
        <v>4755.96</v>
      </c>
      <c r="AA538" s="9">
        <v>4355.1899999999996</v>
      </c>
      <c r="AB538" s="9">
        <v>7655.03</v>
      </c>
      <c r="AC538" s="9">
        <v>26195.07</v>
      </c>
      <c r="AD538" s="9">
        <v>431.09</v>
      </c>
      <c r="AE538" s="9">
        <v>125.21</v>
      </c>
      <c r="AF538" s="9">
        <v>1852.88</v>
      </c>
      <c r="AG538" s="9">
        <v>1069.0899999999999</v>
      </c>
      <c r="AH538" s="9">
        <v>1680.24</v>
      </c>
      <c r="AI538" s="10" t="s">
        <v>80</v>
      </c>
      <c r="AJ538" s="10" t="s">
        <v>80</v>
      </c>
      <c r="AK538" s="10" t="s">
        <v>80</v>
      </c>
      <c r="AL538" s="9">
        <v>5158.51</v>
      </c>
      <c r="AM538" s="9">
        <v>367.32</v>
      </c>
      <c r="AN538" s="9">
        <v>80.95</v>
      </c>
      <c r="AO538" s="9">
        <v>1963.54</v>
      </c>
      <c r="AP538" s="9">
        <v>1052.48</v>
      </c>
      <c r="AQ538" s="9">
        <v>1687.4</v>
      </c>
      <c r="AR538" s="9">
        <v>5.08</v>
      </c>
      <c r="AS538" s="9">
        <v>2.06</v>
      </c>
      <c r="AT538" s="10" t="s">
        <v>80</v>
      </c>
      <c r="AU538" s="9">
        <v>5158.83</v>
      </c>
      <c r="AV538" s="9">
        <v>2000.14</v>
      </c>
      <c r="AW538" s="9">
        <v>2568.04</v>
      </c>
      <c r="AX538" s="9">
        <v>3185.98</v>
      </c>
      <c r="AY538" s="9">
        <v>3262.8</v>
      </c>
      <c r="AZ538" s="9">
        <v>5275.53</v>
      </c>
      <c r="BA538" s="9">
        <v>19921.93</v>
      </c>
      <c r="BB538" s="9">
        <v>5574.1</v>
      </c>
      <c r="BC538" s="9">
        <v>4596.08</v>
      </c>
      <c r="BD538" s="11">
        <v>46384.6</v>
      </c>
    </row>
    <row r="539" spans="1:56" s="1" customFormat="1" ht="20.149999999999999" customHeight="1">
      <c r="A539" s="83"/>
      <c r="B539" s="25" t="s">
        <v>227</v>
      </c>
      <c r="C539" s="12">
        <v>1262.49</v>
      </c>
      <c r="D539" s="12">
        <v>585.65</v>
      </c>
      <c r="E539" s="12">
        <v>2354.2800000000002</v>
      </c>
      <c r="F539" s="12">
        <v>2165.62</v>
      </c>
      <c r="G539" s="12">
        <v>5033.88</v>
      </c>
      <c r="H539" s="12">
        <v>15587.86</v>
      </c>
      <c r="I539" s="12">
        <v>6895.3</v>
      </c>
      <c r="J539" s="12">
        <v>6697.75</v>
      </c>
      <c r="K539" s="12">
        <v>40582.83</v>
      </c>
      <c r="L539" s="12">
        <v>754.91</v>
      </c>
      <c r="M539" s="13" t="s">
        <v>80</v>
      </c>
      <c r="N539" s="13" t="s">
        <v>80</v>
      </c>
      <c r="O539" s="12">
        <v>104.49</v>
      </c>
      <c r="P539" s="12">
        <v>99.28</v>
      </c>
      <c r="Q539" s="12">
        <v>266.51</v>
      </c>
      <c r="R539" s="12">
        <v>440</v>
      </c>
      <c r="S539" s="12">
        <v>250</v>
      </c>
      <c r="T539" s="12">
        <v>1915.19</v>
      </c>
      <c r="U539" s="12">
        <v>690.46</v>
      </c>
      <c r="V539" s="12">
        <v>72.16</v>
      </c>
      <c r="W539" s="12">
        <v>311.22000000000003</v>
      </c>
      <c r="X539" s="12">
        <v>208.61</v>
      </c>
      <c r="Y539" s="12">
        <v>675.54</v>
      </c>
      <c r="Z539" s="12">
        <v>2911.86</v>
      </c>
      <c r="AA539" s="12">
        <v>2712.74</v>
      </c>
      <c r="AB539" s="12">
        <v>7644.19</v>
      </c>
      <c r="AC539" s="12">
        <v>15226.78</v>
      </c>
      <c r="AD539" s="12">
        <v>815.84</v>
      </c>
      <c r="AE539" s="12">
        <v>167.74</v>
      </c>
      <c r="AF539" s="12">
        <v>1504.56</v>
      </c>
      <c r="AG539" s="12">
        <v>879.82</v>
      </c>
      <c r="AH539" s="12">
        <v>280.64</v>
      </c>
      <c r="AI539" s="12">
        <v>12.58</v>
      </c>
      <c r="AJ539" s="13" t="s">
        <v>80</v>
      </c>
      <c r="AK539" s="13" t="s">
        <v>80</v>
      </c>
      <c r="AL539" s="12">
        <v>3661.18</v>
      </c>
      <c r="AM539" s="12">
        <v>615.33000000000004</v>
      </c>
      <c r="AN539" s="12">
        <v>105.22</v>
      </c>
      <c r="AO539" s="12">
        <v>1591.15</v>
      </c>
      <c r="AP539" s="12">
        <v>838.17</v>
      </c>
      <c r="AQ539" s="12">
        <v>352.89</v>
      </c>
      <c r="AR539" s="12">
        <v>62.79</v>
      </c>
      <c r="AS539" s="12">
        <v>86.07</v>
      </c>
      <c r="AT539" s="12">
        <v>7.3</v>
      </c>
      <c r="AU539" s="12">
        <v>3658.92</v>
      </c>
      <c r="AV539" s="12">
        <v>1315.56</v>
      </c>
      <c r="AW539" s="12">
        <v>221.18</v>
      </c>
      <c r="AX539" s="12">
        <v>1800.43</v>
      </c>
      <c r="AY539" s="12">
        <v>1460.14</v>
      </c>
      <c r="AZ539" s="12">
        <v>2998.43</v>
      </c>
      <c r="BA539" s="12">
        <v>13300.88</v>
      </c>
      <c r="BB539" s="12">
        <v>3053.56</v>
      </c>
      <c r="BC539" s="12">
        <v>4195.3</v>
      </c>
      <c r="BD539" s="14">
        <v>28345.48</v>
      </c>
    </row>
    <row r="540" spans="1:56" s="1" customFormat="1" ht="20.149999999999999" customHeight="1">
      <c r="A540" s="83"/>
      <c r="B540" s="25" t="s">
        <v>228</v>
      </c>
      <c r="C540" s="9">
        <v>1896.57</v>
      </c>
      <c r="D540" s="9">
        <v>1435.78</v>
      </c>
      <c r="E540" s="9">
        <v>5434.46</v>
      </c>
      <c r="F540" s="9">
        <v>4453.09</v>
      </c>
      <c r="G540" s="9">
        <v>8162.78</v>
      </c>
      <c r="H540" s="9">
        <v>6577.96</v>
      </c>
      <c r="I540" s="9">
        <v>4570.3500000000004</v>
      </c>
      <c r="J540" s="9">
        <v>11226.69</v>
      </c>
      <c r="K540" s="9">
        <v>43757.68</v>
      </c>
      <c r="L540" s="9">
        <v>1396.85</v>
      </c>
      <c r="M540" s="9">
        <v>385.84</v>
      </c>
      <c r="N540" s="9">
        <v>1062.6500000000001</v>
      </c>
      <c r="O540" s="9">
        <v>297.97000000000003</v>
      </c>
      <c r="P540" s="10" t="s">
        <v>80</v>
      </c>
      <c r="Q540" s="10" t="s">
        <v>80</v>
      </c>
      <c r="R540" s="10" t="s">
        <v>80</v>
      </c>
      <c r="S540" s="9">
        <v>150</v>
      </c>
      <c r="T540" s="9">
        <v>3293.31</v>
      </c>
      <c r="U540" s="9">
        <v>2596.1</v>
      </c>
      <c r="V540" s="9">
        <v>368.55</v>
      </c>
      <c r="W540" s="9">
        <v>1423.86</v>
      </c>
      <c r="X540" s="9">
        <v>1153.68</v>
      </c>
      <c r="Y540" s="9">
        <v>1877.85</v>
      </c>
      <c r="Z540" s="9">
        <v>1998.36</v>
      </c>
      <c r="AA540" s="9">
        <v>1393.96</v>
      </c>
      <c r="AB540" s="9">
        <v>2633.53</v>
      </c>
      <c r="AC540" s="9">
        <v>13445.89</v>
      </c>
      <c r="AD540" s="9">
        <v>1794.34</v>
      </c>
      <c r="AE540" s="9">
        <v>359.86</v>
      </c>
      <c r="AF540" s="9">
        <v>483.57</v>
      </c>
      <c r="AG540" s="9">
        <v>283.16000000000003</v>
      </c>
      <c r="AH540" s="9">
        <v>9.24</v>
      </c>
      <c r="AI540" s="9">
        <v>15.64</v>
      </c>
      <c r="AJ540" s="9">
        <v>58.24</v>
      </c>
      <c r="AK540" s="9">
        <v>0.44</v>
      </c>
      <c r="AL540" s="9">
        <v>3004.49</v>
      </c>
      <c r="AM540" s="9">
        <v>1973.66</v>
      </c>
      <c r="AN540" s="9">
        <v>56.94</v>
      </c>
      <c r="AO540" s="9">
        <v>197.95</v>
      </c>
      <c r="AP540" s="9">
        <v>60.31</v>
      </c>
      <c r="AQ540" s="9">
        <v>3.68</v>
      </c>
      <c r="AR540" s="10" t="s">
        <v>80</v>
      </c>
      <c r="AS540" s="10" t="s">
        <v>80</v>
      </c>
      <c r="AT540" s="10" t="s">
        <v>80</v>
      </c>
      <c r="AU540" s="9">
        <v>2292.54</v>
      </c>
      <c r="AV540" s="9">
        <v>3298.14</v>
      </c>
      <c r="AW540" s="9">
        <v>574.01</v>
      </c>
      <c r="AX540" s="9">
        <v>2940.33</v>
      </c>
      <c r="AY540" s="9">
        <v>2847.9</v>
      </c>
      <c r="AZ540" s="9">
        <v>6157.61</v>
      </c>
      <c r="BA540" s="9">
        <v>12480.16</v>
      </c>
      <c r="BB540" s="9">
        <v>2805.4</v>
      </c>
      <c r="BC540" s="9">
        <v>3122.43</v>
      </c>
      <c r="BD540" s="11">
        <v>34225.980000000003</v>
      </c>
    </row>
    <row r="541" spans="1:56" s="1" customFormat="1" ht="20.149999999999999" customHeight="1">
      <c r="A541" s="83"/>
      <c r="B541" s="25" t="s">
        <v>229</v>
      </c>
      <c r="C541" s="12">
        <v>8939.2000000000007</v>
      </c>
      <c r="D541" s="12">
        <v>3213.72</v>
      </c>
      <c r="E541" s="12">
        <v>9827.61</v>
      </c>
      <c r="F541" s="12">
        <v>9275.41</v>
      </c>
      <c r="G541" s="12">
        <v>5773.94</v>
      </c>
      <c r="H541" s="12">
        <v>20625.48</v>
      </c>
      <c r="I541" s="12">
        <v>1080.05</v>
      </c>
      <c r="J541" s="12">
        <v>336.92</v>
      </c>
      <c r="K541" s="12">
        <v>59072.33</v>
      </c>
      <c r="L541" s="12">
        <v>5843.64</v>
      </c>
      <c r="M541" s="12">
        <v>210.56</v>
      </c>
      <c r="N541" s="12">
        <v>1331.91</v>
      </c>
      <c r="O541" s="12">
        <v>1194.27</v>
      </c>
      <c r="P541" s="12">
        <v>1655.48</v>
      </c>
      <c r="Q541" s="12">
        <v>1821.1</v>
      </c>
      <c r="R541" s="12">
        <v>282.97000000000003</v>
      </c>
      <c r="S541" s="12">
        <v>555.65</v>
      </c>
      <c r="T541" s="12">
        <v>12895.58</v>
      </c>
      <c r="U541" s="12">
        <v>6357.21</v>
      </c>
      <c r="V541" s="12">
        <v>1400.73</v>
      </c>
      <c r="W541" s="12">
        <v>3450.27</v>
      </c>
      <c r="X541" s="12">
        <v>3169.69</v>
      </c>
      <c r="Y541" s="12">
        <v>2384.4699999999998</v>
      </c>
      <c r="Z541" s="12">
        <v>6616.79</v>
      </c>
      <c r="AA541" s="12">
        <v>719.22</v>
      </c>
      <c r="AB541" s="12">
        <v>1386.17</v>
      </c>
      <c r="AC541" s="12">
        <v>25484.55</v>
      </c>
      <c r="AD541" s="12">
        <v>2335.65</v>
      </c>
      <c r="AE541" s="12">
        <v>125.9</v>
      </c>
      <c r="AF541" s="12">
        <v>254.68</v>
      </c>
      <c r="AG541" s="12">
        <v>672.12</v>
      </c>
      <c r="AH541" s="12">
        <v>30.96</v>
      </c>
      <c r="AI541" s="12">
        <v>46.61</v>
      </c>
      <c r="AJ541" s="12">
        <v>6.24</v>
      </c>
      <c r="AK541" s="12">
        <v>59.92</v>
      </c>
      <c r="AL541" s="12">
        <v>3532.08</v>
      </c>
      <c r="AM541" s="12">
        <v>278.27</v>
      </c>
      <c r="AN541" s="12">
        <v>9.7100000000000009</v>
      </c>
      <c r="AO541" s="12">
        <v>1096.44</v>
      </c>
      <c r="AP541" s="12">
        <v>249.95</v>
      </c>
      <c r="AQ541" s="12">
        <v>607.17999999999995</v>
      </c>
      <c r="AR541" s="12">
        <v>1872.36</v>
      </c>
      <c r="AS541" s="12">
        <v>325.95</v>
      </c>
      <c r="AT541" s="12">
        <v>269.62</v>
      </c>
      <c r="AU541" s="12">
        <v>4709.4799999999996</v>
      </c>
      <c r="AV541" s="12">
        <v>4073.35</v>
      </c>
      <c r="AW541" s="12">
        <v>1067.04</v>
      </c>
      <c r="AX541" s="12">
        <v>3956.55</v>
      </c>
      <c r="AY541" s="12">
        <v>3765.7</v>
      </c>
      <c r="AZ541" s="12">
        <v>5507.55</v>
      </c>
      <c r="BA541" s="12">
        <v>21099.46</v>
      </c>
      <c r="BB541" s="12">
        <v>5973.7</v>
      </c>
      <c r="BC541" s="12">
        <v>7584.28</v>
      </c>
      <c r="BD541" s="14">
        <v>53027.63</v>
      </c>
    </row>
    <row r="542" spans="1:56" s="1" customFormat="1" ht="20.149999999999999" customHeight="1">
      <c r="A542" s="83"/>
      <c r="B542" s="25" t="s">
        <v>230</v>
      </c>
      <c r="C542" s="9">
        <v>831.42</v>
      </c>
      <c r="D542" s="9">
        <v>664.93</v>
      </c>
      <c r="E542" s="9">
        <v>2192.4699999999998</v>
      </c>
      <c r="F542" s="9">
        <v>2718.56</v>
      </c>
      <c r="G542" s="9">
        <v>3916.85</v>
      </c>
      <c r="H542" s="9">
        <v>4978.74</v>
      </c>
      <c r="I542" s="9">
        <v>980.98</v>
      </c>
      <c r="J542" s="9">
        <v>2288.9299999999998</v>
      </c>
      <c r="K542" s="9">
        <v>18572.88</v>
      </c>
      <c r="L542" s="10" t="s">
        <v>80</v>
      </c>
      <c r="M542" s="10" t="s">
        <v>80</v>
      </c>
      <c r="N542" s="10" t="s">
        <v>80</v>
      </c>
      <c r="O542" s="10" t="s">
        <v>80</v>
      </c>
      <c r="P542" s="10" t="s">
        <v>80</v>
      </c>
      <c r="Q542" s="9">
        <v>130</v>
      </c>
      <c r="R542" s="9">
        <v>199.5</v>
      </c>
      <c r="S542" s="9">
        <v>128.6</v>
      </c>
      <c r="T542" s="9">
        <v>458.1</v>
      </c>
      <c r="U542" s="9">
        <v>190.94</v>
      </c>
      <c r="V542" s="9">
        <v>152.63999999999999</v>
      </c>
      <c r="W542" s="9">
        <v>92.17</v>
      </c>
      <c r="X542" s="9">
        <v>48.19</v>
      </c>
      <c r="Y542" s="9">
        <v>95.63</v>
      </c>
      <c r="Z542" s="9">
        <v>314.64</v>
      </c>
      <c r="AA542" s="9">
        <v>720.55</v>
      </c>
      <c r="AB542" s="9">
        <v>4073.92</v>
      </c>
      <c r="AC542" s="9">
        <v>5688.68</v>
      </c>
      <c r="AD542" s="9">
        <v>35.85</v>
      </c>
      <c r="AE542" s="9">
        <v>1.03</v>
      </c>
      <c r="AF542" s="9">
        <v>28.15</v>
      </c>
      <c r="AG542" s="9">
        <v>24.96</v>
      </c>
      <c r="AH542" s="9">
        <v>5.79</v>
      </c>
      <c r="AI542" s="10" t="s">
        <v>80</v>
      </c>
      <c r="AJ542" s="10" t="s">
        <v>80</v>
      </c>
      <c r="AK542" s="10" t="s">
        <v>80</v>
      </c>
      <c r="AL542" s="9">
        <v>95.78</v>
      </c>
      <c r="AM542" s="9">
        <v>19.989999999999998</v>
      </c>
      <c r="AN542" s="9">
        <v>0.35</v>
      </c>
      <c r="AO542" s="9">
        <v>0.44</v>
      </c>
      <c r="AP542" s="9">
        <v>1.6</v>
      </c>
      <c r="AQ542" s="9">
        <v>9.6999999999999993</v>
      </c>
      <c r="AR542" s="9">
        <v>3.51</v>
      </c>
      <c r="AS542" s="9">
        <v>4.95</v>
      </c>
      <c r="AT542" s="10" t="s">
        <v>80</v>
      </c>
      <c r="AU542" s="9">
        <v>40.54</v>
      </c>
      <c r="AV542" s="9">
        <v>921.36</v>
      </c>
      <c r="AW542" s="9">
        <v>666.95</v>
      </c>
      <c r="AX542" s="9">
        <v>2469.8200000000002</v>
      </c>
      <c r="AY542" s="9">
        <v>655.56</v>
      </c>
      <c r="AZ542" s="9">
        <v>1649.95</v>
      </c>
      <c r="BA542" s="9">
        <v>5083.78</v>
      </c>
      <c r="BB542" s="9">
        <v>605.96</v>
      </c>
      <c r="BC542" s="9">
        <v>835.8</v>
      </c>
      <c r="BD542" s="11">
        <v>12889.18</v>
      </c>
    </row>
    <row r="543" spans="1:56" s="1" customFormat="1" ht="20.149999999999999" customHeight="1">
      <c r="A543" s="83"/>
      <c r="B543" s="25" t="s">
        <v>231</v>
      </c>
      <c r="C543" s="12">
        <v>303.70999999999998</v>
      </c>
      <c r="D543" s="12">
        <v>68.790000000000006</v>
      </c>
      <c r="E543" s="12">
        <v>291.33</v>
      </c>
      <c r="F543" s="12">
        <v>681.92</v>
      </c>
      <c r="G543" s="12">
        <v>1419.82</v>
      </c>
      <c r="H543" s="12">
        <v>1195.57</v>
      </c>
      <c r="I543" s="12">
        <v>676.42</v>
      </c>
      <c r="J543" s="12">
        <v>12.02</v>
      </c>
      <c r="K543" s="12">
        <v>4649.58</v>
      </c>
      <c r="L543" s="13" t="s">
        <v>80</v>
      </c>
      <c r="M543" s="13" t="s">
        <v>80</v>
      </c>
      <c r="N543" s="13" t="s">
        <v>80</v>
      </c>
      <c r="O543" s="12">
        <v>0.03</v>
      </c>
      <c r="P543" s="12">
        <v>0.04</v>
      </c>
      <c r="Q543" s="12">
        <v>0.1</v>
      </c>
      <c r="R543" s="13" t="s">
        <v>80</v>
      </c>
      <c r="S543" s="12">
        <v>0.01</v>
      </c>
      <c r="T543" s="12">
        <v>0.18</v>
      </c>
      <c r="U543" s="12">
        <v>83.16</v>
      </c>
      <c r="V543" s="12">
        <v>34.61</v>
      </c>
      <c r="W543" s="12">
        <v>251.78</v>
      </c>
      <c r="X543" s="13" t="s">
        <v>80</v>
      </c>
      <c r="Y543" s="12">
        <v>25.83</v>
      </c>
      <c r="Z543" s="12">
        <v>165.8</v>
      </c>
      <c r="AA543" s="12">
        <v>85.02</v>
      </c>
      <c r="AB543" s="12">
        <v>497.26</v>
      </c>
      <c r="AC543" s="12">
        <v>1143.46</v>
      </c>
      <c r="AD543" s="13" t="s">
        <v>80</v>
      </c>
      <c r="AE543" s="13" t="s">
        <v>80</v>
      </c>
      <c r="AF543" s="13" t="s">
        <v>80</v>
      </c>
      <c r="AG543" s="13" t="s">
        <v>80</v>
      </c>
      <c r="AH543" s="13" t="s">
        <v>80</v>
      </c>
      <c r="AI543" s="13" t="s">
        <v>80</v>
      </c>
      <c r="AJ543" s="13" t="s">
        <v>80</v>
      </c>
      <c r="AK543" s="13" t="s">
        <v>80</v>
      </c>
      <c r="AL543" s="12">
        <v>0</v>
      </c>
      <c r="AM543" s="13" t="s">
        <v>80</v>
      </c>
      <c r="AN543" s="13" t="s">
        <v>80</v>
      </c>
      <c r="AO543" s="13" t="s">
        <v>80</v>
      </c>
      <c r="AP543" s="13" t="s">
        <v>80</v>
      </c>
      <c r="AQ543" s="13" t="s">
        <v>80</v>
      </c>
      <c r="AR543" s="13" t="s">
        <v>80</v>
      </c>
      <c r="AS543" s="13" t="s">
        <v>80</v>
      </c>
      <c r="AT543" s="13" t="s">
        <v>80</v>
      </c>
      <c r="AU543" s="12">
        <v>0</v>
      </c>
      <c r="AV543" s="12">
        <v>191.75</v>
      </c>
      <c r="AW543" s="12">
        <v>221.89</v>
      </c>
      <c r="AX543" s="12">
        <v>183.3</v>
      </c>
      <c r="AY543" s="12">
        <v>57.83</v>
      </c>
      <c r="AZ543" s="12">
        <v>103.27</v>
      </c>
      <c r="BA543" s="12">
        <v>1300.97</v>
      </c>
      <c r="BB543" s="12">
        <v>175.35</v>
      </c>
      <c r="BC543" s="12">
        <v>235.63</v>
      </c>
      <c r="BD543" s="14">
        <v>2469.9899999999998</v>
      </c>
    </row>
    <row r="544" spans="1:56" s="1" customFormat="1" ht="20.149999999999999" customHeight="1">
      <c r="A544" s="83"/>
      <c r="B544" s="25" t="s">
        <v>232</v>
      </c>
      <c r="C544" s="9">
        <v>1253.17</v>
      </c>
      <c r="D544" s="9">
        <v>747.09</v>
      </c>
      <c r="E544" s="9">
        <v>2905.48</v>
      </c>
      <c r="F544" s="9">
        <v>1243.6400000000001</v>
      </c>
      <c r="G544" s="9">
        <v>2347.06</v>
      </c>
      <c r="H544" s="9">
        <v>2795.63</v>
      </c>
      <c r="I544" s="9">
        <v>68.55</v>
      </c>
      <c r="J544" s="9">
        <v>20.07</v>
      </c>
      <c r="K544" s="9">
        <v>11380.69</v>
      </c>
      <c r="L544" s="9">
        <v>1323.53</v>
      </c>
      <c r="M544" s="9">
        <v>300</v>
      </c>
      <c r="N544" s="10" t="s">
        <v>80</v>
      </c>
      <c r="O544" s="9">
        <v>338.11</v>
      </c>
      <c r="P544" s="9">
        <v>692.6</v>
      </c>
      <c r="Q544" s="9">
        <v>655.87</v>
      </c>
      <c r="R544" s="9">
        <v>122.57</v>
      </c>
      <c r="S544" s="9">
        <v>129.35</v>
      </c>
      <c r="T544" s="9">
        <v>3562.03</v>
      </c>
      <c r="U544" s="9">
        <v>1488.39</v>
      </c>
      <c r="V544" s="9">
        <v>428.35</v>
      </c>
      <c r="W544" s="9">
        <v>2169.37</v>
      </c>
      <c r="X544" s="9">
        <v>777.91</v>
      </c>
      <c r="Y544" s="9">
        <v>709.67</v>
      </c>
      <c r="Z544" s="9">
        <v>492.91</v>
      </c>
      <c r="AA544" s="9">
        <v>73.39</v>
      </c>
      <c r="AB544" s="9">
        <v>378.05</v>
      </c>
      <c r="AC544" s="9">
        <v>6518.04</v>
      </c>
      <c r="AD544" s="9">
        <v>79.89</v>
      </c>
      <c r="AE544" s="9">
        <v>8.57</v>
      </c>
      <c r="AF544" s="9">
        <v>20.32</v>
      </c>
      <c r="AG544" s="9">
        <v>4.63</v>
      </c>
      <c r="AH544" s="9">
        <v>204.68</v>
      </c>
      <c r="AI544" s="9">
        <v>40.57</v>
      </c>
      <c r="AJ544" s="10" t="s">
        <v>80</v>
      </c>
      <c r="AK544" s="9">
        <v>13.68</v>
      </c>
      <c r="AL544" s="9">
        <v>372.34</v>
      </c>
      <c r="AM544" s="9">
        <v>6.78</v>
      </c>
      <c r="AN544" s="9">
        <v>2.97</v>
      </c>
      <c r="AO544" s="9">
        <v>183.73</v>
      </c>
      <c r="AP544" s="9">
        <v>29.96</v>
      </c>
      <c r="AQ544" s="9">
        <v>0.3</v>
      </c>
      <c r="AR544" s="9">
        <v>207.86</v>
      </c>
      <c r="AS544" s="10" t="s">
        <v>80</v>
      </c>
      <c r="AT544" s="9">
        <v>122.77</v>
      </c>
      <c r="AU544" s="9">
        <v>554.37</v>
      </c>
      <c r="AV544" s="9">
        <v>524.16999999999996</v>
      </c>
      <c r="AW544" s="9">
        <v>341.35</v>
      </c>
      <c r="AX544" s="9">
        <v>536.44000000000005</v>
      </c>
      <c r="AY544" s="9">
        <v>666.69</v>
      </c>
      <c r="AZ544" s="9">
        <v>2610.65</v>
      </c>
      <c r="BA544" s="9">
        <v>3304.99</v>
      </c>
      <c r="BB544" s="9">
        <v>825.52</v>
      </c>
      <c r="BC544" s="9">
        <v>724.19</v>
      </c>
      <c r="BD544" s="11">
        <v>9534</v>
      </c>
    </row>
    <row r="545" spans="1:56" s="1" customFormat="1" ht="20.149999999999999" customHeight="1">
      <c r="A545" s="83"/>
      <c r="B545" s="25" t="s">
        <v>233</v>
      </c>
      <c r="C545" s="12">
        <v>1385.19</v>
      </c>
      <c r="D545" s="12">
        <v>2015.84</v>
      </c>
      <c r="E545" s="12">
        <v>13336.21</v>
      </c>
      <c r="F545" s="12">
        <v>5106.59</v>
      </c>
      <c r="G545" s="12">
        <v>6209.33</v>
      </c>
      <c r="H545" s="12">
        <v>12324.83</v>
      </c>
      <c r="I545" s="12">
        <v>1302.02</v>
      </c>
      <c r="J545" s="12">
        <v>5811.08</v>
      </c>
      <c r="K545" s="12">
        <v>47491.09</v>
      </c>
      <c r="L545" s="12">
        <v>104.76</v>
      </c>
      <c r="M545" s="12">
        <v>0.48</v>
      </c>
      <c r="N545" s="12">
        <v>0.06</v>
      </c>
      <c r="O545" s="12">
        <v>791.54</v>
      </c>
      <c r="P545" s="12">
        <v>514.23</v>
      </c>
      <c r="Q545" s="12">
        <v>877.87</v>
      </c>
      <c r="R545" s="12">
        <v>241.84</v>
      </c>
      <c r="S545" s="12">
        <v>200</v>
      </c>
      <c r="T545" s="12">
        <v>2730.78</v>
      </c>
      <c r="U545" s="12">
        <v>127.52</v>
      </c>
      <c r="V545" s="12">
        <v>108.7</v>
      </c>
      <c r="W545" s="12">
        <v>786</v>
      </c>
      <c r="X545" s="12">
        <v>262.77</v>
      </c>
      <c r="Y545" s="12">
        <v>745.29</v>
      </c>
      <c r="Z545" s="12">
        <v>2712.8</v>
      </c>
      <c r="AA545" s="12">
        <v>2217.41</v>
      </c>
      <c r="AB545" s="12">
        <v>7391.29</v>
      </c>
      <c r="AC545" s="12">
        <v>14351.78</v>
      </c>
      <c r="AD545" s="12">
        <v>83.9</v>
      </c>
      <c r="AE545" s="12">
        <v>22.98</v>
      </c>
      <c r="AF545" s="12">
        <v>69.930000000000007</v>
      </c>
      <c r="AG545" s="12">
        <v>154.12</v>
      </c>
      <c r="AH545" s="12">
        <v>329.56</v>
      </c>
      <c r="AI545" s="13" t="s">
        <v>80</v>
      </c>
      <c r="AJ545" s="12">
        <v>0.71</v>
      </c>
      <c r="AK545" s="13" t="s">
        <v>80</v>
      </c>
      <c r="AL545" s="12">
        <v>661.2</v>
      </c>
      <c r="AM545" s="12">
        <v>18.7</v>
      </c>
      <c r="AN545" s="12">
        <v>7.4</v>
      </c>
      <c r="AO545" s="12">
        <v>40.119999999999997</v>
      </c>
      <c r="AP545" s="12">
        <v>456.55</v>
      </c>
      <c r="AQ545" s="12">
        <v>513.26</v>
      </c>
      <c r="AR545" s="12">
        <v>115.58</v>
      </c>
      <c r="AS545" s="12">
        <v>326.19</v>
      </c>
      <c r="AT545" s="13" t="s">
        <v>80</v>
      </c>
      <c r="AU545" s="12">
        <v>1477.8</v>
      </c>
      <c r="AV545" s="12">
        <v>1885.96</v>
      </c>
      <c r="AW545" s="12">
        <v>1006.56</v>
      </c>
      <c r="AX545" s="12">
        <v>4998.97</v>
      </c>
      <c r="AY545" s="12">
        <v>4393.2299999999996</v>
      </c>
      <c r="AZ545" s="12">
        <v>10631.96</v>
      </c>
      <c r="BA545" s="12">
        <v>5276.98</v>
      </c>
      <c r="BB545" s="12">
        <v>3258.12</v>
      </c>
      <c r="BC545" s="12">
        <v>4778.08</v>
      </c>
      <c r="BD545" s="14">
        <v>36229.86</v>
      </c>
    </row>
    <row r="546" spans="1:56" s="1" customFormat="1" ht="20.149999999999999" customHeight="1">
      <c r="A546" s="83"/>
      <c r="B546" s="25" t="s">
        <v>234</v>
      </c>
      <c r="C546" s="9">
        <v>887.23</v>
      </c>
      <c r="D546" s="9">
        <v>596.19000000000005</v>
      </c>
      <c r="E546" s="9">
        <v>3111.36</v>
      </c>
      <c r="F546" s="9">
        <v>2094.7199999999998</v>
      </c>
      <c r="G546" s="9">
        <v>4558.12</v>
      </c>
      <c r="H546" s="9">
        <v>9554.77</v>
      </c>
      <c r="I546" s="9">
        <v>911.06</v>
      </c>
      <c r="J546" s="9">
        <v>932.23</v>
      </c>
      <c r="K546" s="9">
        <v>22645.68</v>
      </c>
      <c r="L546" s="9">
        <v>40</v>
      </c>
      <c r="M546" s="10" t="s">
        <v>80</v>
      </c>
      <c r="N546" s="10" t="s">
        <v>80</v>
      </c>
      <c r="O546" s="9">
        <v>130</v>
      </c>
      <c r="P546" s="9">
        <v>49.58</v>
      </c>
      <c r="Q546" s="9">
        <v>40</v>
      </c>
      <c r="R546" s="10" t="s">
        <v>80</v>
      </c>
      <c r="S546" s="10" t="s">
        <v>80</v>
      </c>
      <c r="T546" s="9">
        <v>259.58</v>
      </c>
      <c r="U546" s="9">
        <v>350.46</v>
      </c>
      <c r="V546" s="9">
        <v>206.01</v>
      </c>
      <c r="W546" s="9">
        <v>1069.6300000000001</v>
      </c>
      <c r="X546" s="9">
        <v>447.27</v>
      </c>
      <c r="Y546" s="9">
        <v>1240.8399999999999</v>
      </c>
      <c r="Z546" s="9">
        <v>2746.99</v>
      </c>
      <c r="AA546" s="9">
        <v>276.23</v>
      </c>
      <c r="AB546" s="9">
        <v>434.46</v>
      </c>
      <c r="AC546" s="9">
        <v>6771.89</v>
      </c>
      <c r="AD546" s="9">
        <v>60.54</v>
      </c>
      <c r="AE546" s="9">
        <v>1.0900000000000001</v>
      </c>
      <c r="AF546" s="9">
        <v>8.92</v>
      </c>
      <c r="AG546" s="9">
        <v>3.26</v>
      </c>
      <c r="AH546" s="9">
        <v>1.53</v>
      </c>
      <c r="AI546" s="10" t="s">
        <v>80</v>
      </c>
      <c r="AJ546" s="9">
        <v>4.5</v>
      </c>
      <c r="AK546" s="9">
        <v>4.0199999999999996</v>
      </c>
      <c r="AL546" s="9">
        <v>83.86</v>
      </c>
      <c r="AM546" s="9">
        <v>25.31</v>
      </c>
      <c r="AN546" s="9">
        <v>0.5</v>
      </c>
      <c r="AO546" s="9">
        <v>1.74</v>
      </c>
      <c r="AP546" s="9">
        <v>6.11</v>
      </c>
      <c r="AQ546" s="9">
        <v>9.1</v>
      </c>
      <c r="AR546" s="9">
        <v>5</v>
      </c>
      <c r="AS546" s="9">
        <v>8.11</v>
      </c>
      <c r="AT546" s="10" t="s">
        <v>80</v>
      </c>
      <c r="AU546" s="9">
        <v>55.87</v>
      </c>
      <c r="AV546" s="9">
        <v>1736.01</v>
      </c>
      <c r="AW546" s="9">
        <v>374.39</v>
      </c>
      <c r="AX546" s="9">
        <v>1663.39</v>
      </c>
      <c r="AY546" s="9">
        <v>2057.4899999999998</v>
      </c>
      <c r="AZ546" s="9">
        <v>4928.71</v>
      </c>
      <c r="BA546" s="9">
        <v>3800.6</v>
      </c>
      <c r="BB546" s="9">
        <v>1442.39</v>
      </c>
      <c r="BC546" s="9">
        <v>1140.8699999999999</v>
      </c>
      <c r="BD546" s="11">
        <v>17143.849999999999</v>
      </c>
    </row>
    <row r="547" spans="1:56" s="1" customFormat="1" ht="20.149999999999999" customHeight="1">
      <c r="A547" s="83"/>
      <c r="B547" s="25" t="s">
        <v>235</v>
      </c>
      <c r="C547" s="12">
        <v>7074.4313000000002</v>
      </c>
      <c r="D547" s="12">
        <v>4190.1566000000003</v>
      </c>
      <c r="E547" s="12">
        <v>11734.5681</v>
      </c>
      <c r="F547" s="12">
        <v>13491.3352</v>
      </c>
      <c r="G547" s="12">
        <v>17375.790499999999</v>
      </c>
      <c r="H547" s="12">
        <v>5251.9462000000003</v>
      </c>
      <c r="I547" s="12">
        <v>14404.5571</v>
      </c>
      <c r="J547" s="12">
        <v>669.23030000000006</v>
      </c>
      <c r="K547" s="12">
        <v>74192.015299999999</v>
      </c>
      <c r="L547" s="12">
        <v>4459.5671000000002</v>
      </c>
      <c r="M547" s="12">
        <v>969.51580000000001</v>
      </c>
      <c r="N547" s="12">
        <v>1744.3533</v>
      </c>
      <c r="O547" s="12">
        <v>2185.4883</v>
      </c>
      <c r="P547" s="12">
        <v>1844.7711999999999</v>
      </c>
      <c r="Q547" s="12">
        <v>2686.3744000000002</v>
      </c>
      <c r="R547" s="12">
        <v>564.17750000000001</v>
      </c>
      <c r="S547" s="12">
        <v>6860.0385999999999</v>
      </c>
      <c r="T547" s="12">
        <v>21314.286199999999</v>
      </c>
      <c r="U547" s="12">
        <v>100</v>
      </c>
      <c r="V547" s="12">
        <v>115.0296</v>
      </c>
      <c r="W547" s="12">
        <v>691.80200000000002</v>
      </c>
      <c r="X547" s="12">
        <v>376.55399999999997</v>
      </c>
      <c r="Y547" s="12">
        <v>1045.761</v>
      </c>
      <c r="Z547" s="12">
        <v>6804.9943000000003</v>
      </c>
      <c r="AA547" s="12">
        <v>9287.5813999999991</v>
      </c>
      <c r="AB547" s="12">
        <v>22528.640100000001</v>
      </c>
      <c r="AC547" s="12">
        <v>40950.362399999998</v>
      </c>
      <c r="AD547" s="12">
        <v>1309.9096999999999</v>
      </c>
      <c r="AE547" s="12">
        <v>179.58670000000001</v>
      </c>
      <c r="AF547" s="12">
        <v>906.60900000000004</v>
      </c>
      <c r="AG547" s="12">
        <v>482.80500000000001</v>
      </c>
      <c r="AH547" s="12">
        <v>12.765700000000001</v>
      </c>
      <c r="AI547" s="12">
        <v>184.68719999999999</v>
      </c>
      <c r="AJ547" s="12">
        <v>42.847999999999999</v>
      </c>
      <c r="AK547" s="12">
        <v>18.04</v>
      </c>
      <c r="AL547" s="12">
        <v>3137.2512999999999</v>
      </c>
      <c r="AM547" s="12">
        <v>23.9575</v>
      </c>
      <c r="AN547" s="12">
        <v>250.59970000000001</v>
      </c>
      <c r="AO547" s="12">
        <v>509.04199999999997</v>
      </c>
      <c r="AP547" s="12">
        <v>1982.3050000000001</v>
      </c>
      <c r="AQ547" s="12">
        <v>607.35500000000002</v>
      </c>
      <c r="AR547" s="12">
        <v>1449.5257999999999</v>
      </c>
      <c r="AS547" s="12">
        <v>824.43230000000005</v>
      </c>
      <c r="AT547" s="12">
        <v>1394.2710999999999</v>
      </c>
      <c r="AU547" s="12">
        <v>7041.4884000000002</v>
      </c>
      <c r="AV547" s="12">
        <v>1716.4449</v>
      </c>
      <c r="AW547" s="12">
        <v>236.29939999999999</v>
      </c>
      <c r="AX547" s="12">
        <v>7022.7708000000002</v>
      </c>
      <c r="AY547" s="12">
        <v>3140.7294000000002</v>
      </c>
      <c r="AZ547" s="12">
        <v>8442.5727000000006</v>
      </c>
      <c r="BA547" s="12">
        <v>12889.0741</v>
      </c>
      <c r="BB547" s="12">
        <v>14750.0815</v>
      </c>
      <c r="BC547" s="12">
        <v>7434.9894000000004</v>
      </c>
      <c r="BD547" s="14">
        <v>55632.962200000002</v>
      </c>
    </row>
    <row r="548" spans="1:56" s="1" customFormat="1" ht="14.5" customHeight="1">
      <c r="A548" s="83"/>
      <c r="B548" s="15" t="s">
        <v>123</v>
      </c>
      <c r="C548" s="16">
        <v>112587.68640000001</v>
      </c>
      <c r="D548" s="16">
        <v>51117.625500000002</v>
      </c>
      <c r="E548" s="16">
        <v>151806.12210000001</v>
      </c>
      <c r="F548" s="16">
        <v>153655.30960000001</v>
      </c>
      <c r="G548" s="16">
        <v>209899.253</v>
      </c>
      <c r="H548" s="16">
        <v>417440.46500000003</v>
      </c>
      <c r="I548" s="16">
        <v>174757.9221</v>
      </c>
      <c r="J548" s="16">
        <v>320211.41810000001</v>
      </c>
      <c r="K548" s="16">
        <v>1591475.8018</v>
      </c>
      <c r="L548" s="16">
        <v>31386.9198</v>
      </c>
      <c r="M548" s="16">
        <v>5083.3879999999999</v>
      </c>
      <c r="N548" s="16">
        <v>28795.534599999999</v>
      </c>
      <c r="O548" s="16">
        <v>31336.056499999999</v>
      </c>
      <c r="P548" s="16">
        <v>39588.577400000002</v>
      </c>
      <c r="Q548" s="16">
        <v>73128.978300000002</v>
      </c>
      <c r="R548" s="16">
        <v>39095.322399999997</v>
      </c>
      <c r="S548" s="16">
        <v>77442.896200000003</v>
      </c>
      <c r="T548" s="16">
        <v>325857.67320000002</v>
      </c>
      <c r="U548" s="16">
        <v>86955.297600000005</v>
      </c>
      <c r="V548" s="16">
        <v>22118.134699999999</v>
      </c>
      <c r="W548" s="16">
        <v>44609.339099999997</v>
      </c>
      <c r="X548" s="16">
        <v>42376.9614</v>
      </c>
      <c r="Y548" s="16">
        <v>58777.998099999997</v>
      </c>
      <c r="Z548" s="16">
        <v>113513.1136</v>
      </c>
      <c r="AA548" s="16">
        <v>69868.053599999999</v>
      </c>
      <c r="AB548" s="16">
        <v>214089.9443</v>
      </c>
      <c r="AC548" s="16">
        <v>652308.84239999996</v>
      </c>
      <c r="AD548" s="16">
        <v>47974.469799999999</v>
      </c>
      <c r="AE548" s="16">
        <v>5950.2138000000004</v>
      </c>
      <c r="AF548" s="16">
        <v>28054.451300000001</v>
      </c>
      <c r="AG548" s="16">
        <v>20373.264299999999</v>
      </c>
      <c r="AH548" s="16">
        <v>16063.049199999999</v>
      </c>
      <c r="AI548" s="16">
        <v>64762.719899999996</v>
      </c>
      <c r="AJ548" s="16">
        <v>31602.428</v>
      </c>
      <c r="AK548" s="16">
        <v>48082.48</v>
      </c>
      <c r="AL548" s="16">
        <v>262863.07630000002</v>
      </c>
      <c r="AM548" s="16">
        <v>13975.6903</v>
      </c>
      <c r="AN548" s="16">
        <v>6681.0092000000004</v>
      </c>
      <c r="AO548" s="16">
        <v>32669.917799999999</v>
      </c>
      <c r="AP548" s="16">
        <v>31479.2012</v>
      </c>
      <c r="AQ548" s="16">
        <v>44802.434800000003</v>
      </c>
      <c r="AR548" s="16">
        <v>109161.2322</v>
      </c>
      <c r="AS548" s="16">
        <v>35828.871500000001</v>
      </c>
      <c r="AT548" s="16">
        <v>31025.077099999999</v>
      </c>
      <c r="AU548" s="16">
        <v>305623.43410000001</v>
      </c>
      <c r="AV548" s="16">
        <v>57246.142200000002</v>
      </c>
      <c r="AW548" s="16">
        <v>27077.3665</v>
      </c>
      <c r="AX548" s="16">
        <v>105155.2311</v>
      </c>
      <c r="AY548" s="16">
        <v>92626.214399999997</v>
      </c>
      <c r="AZ548" s="16">
        <v>166570.52830000001</v>
      </c>
      <c r="BA548" s="16">
        <v>480097.39279999997</v>
      </c>
      <c r="BB548" s="16">
        <v>166116.23480000001</v>
      </c>
      <c r="BC548" s="16">
        <v>248011.25229999999</v>
      </c>
      <c r="BD548" s="17">
        <v>1342900.3624</v>
      </c>
    </row>
    <row r="549" spans="1:56" s="1" customFormat="1" ht="20.149999999999999" customHeight="1">
      <c r="A549" s="83"/>
      <c r="B549" s="25" t="s">
        <v>236</v>
      </c>
      <c r="C549" s="12">
        <v>50.42</v>
      </c>
      <c r="D549" s="12">
        <v>31.33</v>
      </c>
      <c r="E549" s="12">
        <v>28.47</v>
      </c>
      <c r="F549" s="12">
        <v>4.2300000000000004</v>
      </c>
      <c r="G549" s="12">
        <v>4.3099999999999996</v>
      </c>
      <c r="H549" s="12">
        <v>4.09</v>
      </c>
      <c r="I549" s="13" t="s">
        <v>80</v>
      </c>
      <c r="J549" s="13" t="s">
        <v>80</v>
      </c>
      <c r="K549" s="12">
        <v>122.85</v>
      </c>
      <c r="L549" s="13" t="s">
        <v>80</v>
      </c>
      <c r="M549" s="13" t="s">
        <v>80</v>
      </c>
      <c r="N549" s="13" t="s">
        <v>80</v>
      </c>
      <c r="O549" s="13" t="s">
        <v>80</v>
      </c>
      <c r="P549" s="13" t="s">
        <v>80</v>
      </c>
      <c r="Q549" s="13" t="s">
        <v>80</v>
      </c>
      <c r="R549" s="13" t="s">
        <v>80</v>
      </c>
      <c r="S549" s="13" t="s">
        <v>80</v>
      </c>
      <c r="T549" s="12">
        <v>0</v>
      </c>
      <c r="U549" s="13" t="s">
        <v>80</v>
      </c>
      <c r="V549" s="12">
        <v>2.8</v>
      </c>
      <c r="W549" s="12">
        <v>5.63</v>
      </c>
      <c r="X549" s="12">
        <v>8.34</v>
      </c>
      <c r="Y549" s="12">
        <v>4.6100000000000003</v>
      </c>
      <c r="Z549" s="12">
        <v>2.83</v>
      </c>
      <c r="AA549" s="13" t="s">
        <v>80</v>
      </c>
      <c r="AB549" s="13" t="s">
        <v>80</v>
      </c>
      <c r="AC549" s="12">
        <v>24.21</v>
      </c>
      <c r="AD549" s="12">
        <v>43.12</v>
      </c>
      <c r="AE549" s="12">
        <v>26.3</v>
      </c>
      <c r="AF549" s="12">
        <v>26.16</v>
      </c>
      <c r="AG549" s="12">
        <v>15.54</v>
      </c>
      <c r="AH549" s="13" t="s">
        <v>80</v>
      </c>
      <c r="AI549" s="13" t="s">
        <v>80</v>
      </c>
      <c r="AJ549" s="13" t="s">
        <v>80</v>
      </c>
      <c r="AK549" s="13" t="s">
        <v>80</v>
      </c>
      <c r="AL549" s="12">
        <v>111.12</v>
      </c>
      <c r="AM549" s="12">
        <v>50.06</v>
      </c>
      <c r="AN549" s="12">
        <v>30.04</v>
      </c>
      <c r="AO549" s="12">
        <v>20.03</v>
      </c>
      <c r="AP549" s="13" t="s">
        <v>80</v>
      </c>
      <c r="AQ549" s="13" t="s">
        <v>80</v>
      </c>
      <c r="AR549" s="13" t="s">
        <v>80</v>
      </c>
      <c r="AS549" s="13" t="s">
        <v>80</v>
      </c>
      <c r="AT549" s="13" t="s">
        <v>80</v>
      </c>
      <c r="AU549" s="12">
        <v>100.13</v>
      </c>
      <c r="AV549" s="12">
        <v>8.91</v>
      </c>
      <c r="AW549" s="12">
        <v>4.28</v>
      </c>
      <c r="AX549" s="12">
        <v>24.42</v>
      </c>
      <c r="AY549" s="12">
        <v>20.49</v>
      </c>
      <c r="AZ549" s="12">
        <v>0.14000000000000001</v>
      </c>
      <c r="BA549" s="12">
        <v>0.38</v>
      </c>
      <c r="BB549" s="12">
        <v>5.28</v>
      </c>
      <c r="BC549" s="12">
        <v>0.43</v>
      </c>
      <c r="BD549" s="14">
        <v>64.33</v>
      </c>
    </row>
    <row r="550" spans="1:56" s="1" customFormat="1" ht="20.149999999999999" customHeight="1">
      <c r="A550" s="83"/>
      <c r="B550" s="25" t="s">
        <v>237</v>
      </c>
      <c r="C550" s="9">
        <v>136.5137</v>
      </c>
      <c r="D550" s="9">
        <v>11.6105</v>
      </c>
      <c r="E550" s="9">
        <v>112.8716</v>
      </c>
      <c r="F550" s="9">
        <v>92.384500000000003</v>
      </c>
      <c r="G550" s="9">
        <v>83.3232</v>
      </c>
      <c r="H550" s="9">
        <v>1203.8783000000001</v>
      </c>
      <c r="I550" s="9">
        <v>5.3381999999999996</v>
      </c>
      <c r="J550" s="10" t="s">
        <v>80</v>
      </c>
      <c r="K550" s="9">
        <v>1645.92</v>
      </c>
      <c r="L550" s="9">
        <v>24.3796</v>
      </c>
      <c r="M550" s="10" t="s">
        <v>80</v>
      </c>
      <c r="N550" s="9">
        <v>74.294600000000003</v>
      </c>
      <c r="O550" s="9">
        <v>94.665700000000001</v>
      </c>
      <c r="P550" s="10" t="s">
        <v>80</v>
      </c>
      <c r="Q550" s="10" t="s">
        <v>80</v>
      </c>
      <c r="R550" s="10" t="s">
        <v>80</v>
      </c>
      <c r="S550" s="10" t="s">
        <v>80</v>
      </c>
      <c r="T550" s="9">
        <v>193.3399</v>
      </c>
      <c r="U550" s="10" t="s">
        <v>80</v>
      </c>
      <c r="V550" s="9">
        <v>24.9068</v>
      </c>
      <c r="W550" s="9">
        <v>19.671800000000001</v>
      </c>
      <c r="X550" s="9">
        <v>38.689900000000002</v>
      </c>
      <c r="Y550" s="10" t="s">
        <v>80</v>
      </c>
      <c r="Z550" s="9">
        <v>33.496400000000001</v>
      </c>
      <c r="AA550" s="9">
        <v>83.56</v>
      </c>
      <c r="AB550" s="9">
        <v>82.843400000000003</v>
      </c>
      <c r="AC550" s="9">
        <v>283.16829999999999</v>
      </c>
      <c r="AD550" s="9">
        <v>84.033199999999994</v>
      </c>
      <c r="AE550" s="10" t="s">
        <v>80</v>
      </c>
      <c r="AF550" s="9">
        <v>80.337299999999999</v>
      </c>
      <c r="AG550" s="9">
        <v>103.3659</v>
      </c>
      <c r="AH550" s="9">
        <v>19.2</v>
      </c>
      <c r="AI550" s="9">
        <v>0.13389999999999999</v>
      </c>
      <c r="AJ550" s="10" t="s">
        <v>80</v>
      </c>
      <c r="AK550" s="10" t="s">
        <v>80</v>
      </c>
      <c r="AL550" s="9">
        <v>287.07029999999997</v>
      </c>
      <c r="AM550" s="9">
        <v>17.8157</v>
      </c>
      <c r="AN550" s="9">
        <v>0.62360000000000004</v>
      </c>
      <c r="AO550" s="9">
        <v>85.691699999999997</v>
      </c>
      <c r="AP550" s="9">
        <v>117.3288</v>
      </c>
      <c r="AQ550" s="9">
        <v>44.071599999999997</v>
      </c>
      <c r="AR550" s="9">
        <v>942.80880000000002</v>
      </c>
      <c r="AS550" s="10" t="s">
        <v>80</v>
      </c>
      <c r="AT550" s="10" t="s">
        <v>80</v>
      </c>
      <c r="AU550" s="9">
        <v>1208.3402000000001</v>
      </c>
      <c r="AV550" s="9">
        <v>230.06440000000001</v>
      </c>
      <c r="AW550" s="9">
        <v>155.37719999999999</v>
      </c>
      <c r="AX550" s="9">
        <v>377.3569</v>
      </c>
      <c r="AY550" s="9">
        <v>135.5556</v>
      </c>
      <c r="AZ550" s="9">
        <v>71.900999999999996</v>
      </c>
      <c r="BA550" s="9">
        <v>133.25370000000001</v>
      </c>
      <c r="BB550" s="9">
        <v>16.523099999999999</v>
      </c>
      <c r="BC550" s="9">
        <v>4.4499999999999998E-2</v>
      </c>
      <c r="BD550" s="11">
        <v>1120.0763999999999</v>
      </c>
    </row>
    <row r="551" spans="1:56" s="1" customFormat="1" ht="20.149999999999999" customHeight="1">
      <c r="A551" s="83"/>
      <c r="B551" s="25" t="s">
        <v>238</v>
      </c>
      <c r="C551" s="12">
        <v>20</v>
      </c>
      <c r="D551" s="12">
        <v>72.849999999999994</v>
      </c>
      <c r="E551" s="12">
        <v>161.916</v>
      </c>
      <c r="F551" s="12">
        <v>264.63220000000001</v>
      </c>
      <c r="G551" s="12">
        <v>168.45949999999999</v>
      </c>
      <c r="H551" s="12">
        <v>0.2</v>
      </c>
      <c r="I551" s="13" t="s">
        <v>80</v>
      </c>
      <c r="J551" s="13" t="s">
        <v>80</v>
      </c>
      <c r="K551" s="12">
        <v>688.05769999999995</v>
      </c>
      <c r="L551" s="12">
        <v>35.49</v>
      </c>
      <c r="M551" s="12">
        <v>330</v>
      </c>
      <c r="N551" s="12">
        <v>165</v>
      </c>
      <c r="O551" s="12">
        <v>338.26799999999997</v>
      </c>
      <c r="P551" s="13" t="s">
        <v>80</v>
      </c>
      <c r="Q551" s="13" t="s">
        <v>80</v>
      </c>
      <c r="R551" s="13" t="s">
        <v>80</v>
      </c>
      <c r="S551" s="12">
        <v>125</v>
      </c>
      <c r="T551" s="12">
        <v>993.75800000000004</v>
      </c>
      <c r="U551" s="12">
        <v>153.9451</v>
      </c>
      <c r="V551" s="12">
        <v>79.682299999999998</v>
      </c>
      <c r="W551" s="12">
        <v>94.804100000000005</v>
      </c>
      <c r="X551" s="12">
        <v>122.2401</v>
      </c>
      <c r="Y551" s="12">
        <v>28.151599999999998</v>
      </c>
      <c r="Z551" s="12">
        <v>22.284300000000002</v>
      </c>
      <c r="AA551" s="12">
        <v>28.8842</v>
      </c>
      <c r="AB551" s="12">
        <v>3.2823000000000002</v>
      </c>
      <c r="AC551" s="12">
        <v>533.274</v>
      </c>
      <c r="AD551" s="12">
        <v>68.463399999999993</v>
      </c>
      <c r="AE551" s="12">
        <v>26.034400000000002</v>
      </c>
      <c r="AF551" s="12">
        <v>15.374700000000001</v>
      </c>
      <c r="AG551" s="13" t="s">
        <v>80</v>
      </c>
      <c r="AH551" s="13" t="s">
        <v>80</v>
      </c>
      <c r="AI551" s="13" t="s">
        <v>80</v>
      </c>
      <c r="AJ551" s="13" t="s">
        <v>80</v>
      </c>
      <c r="AK551" s="13" t="s">
        <v>80</v>
      </c>
      <c r="AL551" s="12">
        <v>109.8725</v>
      </c>
      <c r="AM551" s="12">
        <v>13.4382</v>
      </c>
      <c r="AN551" s="12">
        <v>54.887599999999999</v>
      </c>
      <c r="AO551" s="12">
        <v>59.077399999999997</v>
      </c>
      <c r="AP551" s="13" t="s">
        <v>80</v>
      </c>
      <c r="AQ551" s="13" t="s">
        <v>80</v>
      </c>
      <c r="AR551" s="12">
        <v>5.9200000000000003E-2</v>
      </c>
      <c r="AS551" s="13" t="s">
        <v>80</v>
      </c>
      <c r="AT551" s="12">
        <v>125</v>
      </c>
      <c r="AU551" s="12">
        <v>252.4624</v>
      </c>
      <c r="AV551" s="12">
        <v>833.54830000000004</v>
      </c>
      <c r="AW551" s="12">
        <v>833.54819999999995</v>
      </c>
      <c r="AX551" s="12">
        <v>262.69510000000002</v>
      </c>
      <c r="AY551" s="12">
        <v>63.704099999999997</v>
      </c>
      <c r="AZ551" s="12">
        <v>56.332999999999998</v>
      </c>
      <c r="BA551" s="12">
        <v>61.997599999999998</v>
      </c>
      <c r="BB551" s="12">
        <v>11.047599999999999</v>
      </c>
      <c r="BC551" s="12">
        <v>0.12089999999999999</v>
      </c>
      <c r="BD551" s="14">
        <v>2122.9947999999999</v>
      </c>
    </row>
    <row r="552" spans="1:56" s="1" customFormat="1" ht="20.149999999999999" customHeight="1">
      <c r="A552" s="83"/>
      <c r="B552" s="25" t="s">
        <v>239</v>
      </c>
      <c r="C552" s="9">
        <v>461.65640000000002</v>
      </c>
      <c r="D552" s="9">
        <v>455.1207</v>
      </c>
      <c r="E552" s="9">
        <v>654.71249999999998</v>
      </c>
      <c r="F552" s="9">
        <v>127.0055</v>
      </c>
      <c r="G552" s="9">
        <v>393.88440000000003</v>
      </c>
      <c r="H552" s="9">
        <v>63.651200000000003</v>
      </c>
      <c r="I552" s="10" t="s">
        <v>80</v>
      </c>
      <c r="J552" s="9">
        <v>3.85E-2</v>
      </c>
      <c r="K552" s="9">
        <v>2156.0691999999999</v>
      </c>
      <c r="L552" s="9">
        <v>304.7559</v>
      </c>
      <c r="M552" s="9">
        <v>34.805500000000002</v>
      </c>
      <c r="N552" s="9">
        <v>1030.1189999999999</v>
      </c>
      <c r="O552" s="9">
        <v>68.183499999999995</v>
      </c>
      <c r="P552" s="10" t="s">
        <v>80</v>
      </c>
      <c r="Q552" s="10" t="s">
        <v>80</v>
      </c>
      <c r="R552" s="10" t="s">
        <v>80</v>
      </c>
      <c r="S552" s="10" t="s">
        <v>80</v>
      </c>
      <c r="T552" s="9">
        <v>1437.8639000000001</v>
      </c>
      <c r="U552" s="9">
        <v>928.77319999999997</v>
      </c>
      <c r="V552" s="9">
        <v>74.172600000000003</v>
      </c>
      <c r="W552" s="9">
        <v>385.64870000000002</v>
      </c>
      <c r="X552" s="9">
        <v>60.231499999999997</v>
      </c>
      <c r="Y552" s="9">
        <v>97.550700000000006</v>
      </c>
      <c r="Z552" s="9">
        <v>16.134499999999999</v>
      </c>
      <c r="AA552" s="10" t="s">
        <v>80</v>
      </c>
      <c r="AB552" s="9">
        <v>2.9809999999999999</v>
      </c>
      <c r="AC552" s="9">
        <v>1565.4921999999999</v>
      </c>
      <c r="AD552" s="9">
        <v>131.0821</v>
      </c>
      <c r="AE552" s="9">
        <v>22.310300000000002</v>
      </c>
      <c r="AF552" s="9">
        <v>436.58339999999998</v>
      </c>
      <c r="AG552" s="9">
        <v>182.79750000000001</v>
      </c>
      <c r="AH552" s="9">
        <v>7.0688000000000004</v>
      </c>
      <c r="AI552" s="10" t="s">
        <v>80</v>
      </c>
      <c r="AJ552" s="10" t="s">
        <v>80</v>
      </c>
      <c r="AK552" s="9">
        <v>17.974399999999999</v>
      </c>
      <c r="AL552" s="9">
        <v>797.81650000000002</v>
      </c>
      <c r="AM552" s="9">
        <v>46.8354</v>
      </c>
      <c r="AN552" s="9">
        <v>146.38319999999999</v>
      </c>
      <c r="AO552" s="9">
        <v>1438.2668000000001</v>
      </c>
      <c r="AP552" s="9">
        <v>68.235600000000005</v>
      </c>
      <c r="AQ552" s="10" t="s">
        <v>80</v>
      </c>
      <c r="AR552" s="9">
        <v>29.812799999999999</v>
      </c>
      <c r="AS552" s="10" t="s">
        <v>80</v>
      </c>
      <c r="AT552" s="9">
        <v>0.1719</v>
      </c>
      <c r="AU552" s="9">
        <v>1729.7057</v>
      </c>
      <c r="AV552" s="9">
        <v>212.6875</v>
      </c>
      <c r="AW552" s="9">
        <v>364.11290000000002</v>
      </c>
      <c r="AX552" s="9">
        <v>717.2441</v>
      </c>
      <c r="AY552" s="9">
        <v>452.14600000000002</v>
      </c>
      <c r="AZ552" s="9">
        <v>75.5625</v>
      </c>
      <c r="BA552" s="9">
        <v>225.47800000000001</v>
      </c>
      <c r="BB552" s="10" t="s">
        <v>80</v>
      </c>
      <c r="BC552" s="10" t="s">
        <v>80</v>
      </c>
      <c r="BD552" s="11">
        <v>2047.231</v>
      </c>
    </row>
    <row r="553" spans="1:56" s="1" customFormat="1" ht="20.149999999999999" customHeight="1">
      <c r="A553" s="83"/>
      <c r="B553" s="25" t="s">
        <v>240</v>
      </c>
      <c r="C553" s="12">
        <v>2624</v>
      </c>
      <c r="D553" s="12">
        <v>366</v>
      </c>
      <c r="E553" s="12">
        <v>240</v>
      </c>
      <c r="F553" s="12">
        <v>194</v>
      </c>
      <c r="G553" s="12">
        <v>1131</v>
      </c>
      <c r="H553" s="12">
        <v>3528</v>
      </c>
      <c r="I553" s="12">
        <v>2</v>
      </c>
      <c r="J553" s="12">
        <v>8</v>
      </c>
      <c r="K553" s="12">
        <v>8093</v>
      </c>
      <c r="L553" s="12">
        <v>5229</v>
      </c>
      <c r="M553" s="12">
        <v>5</v>
      </c>
      <c r="N553" s="12">
        <v>140</v>
      </c>
      <c r="O553" s="12">
        <v>553</v>
      </c>
      <c r="P553" s="13" t="s">
        <v>80</v>
      </c>
      <c r="Q553" s="12">
        <v>1198</v>
      </c>
      <c r="R553" s="13" t="s">
        <v>80</v>
      </c>
      <c r="S553" s="13" t="s">
        <v>80</v>
      </c>
      <c r="T553" s="12">
        <v>7125</v>
      </c>
      <c r="U553" s="12">
        <v>8532</v>
      </c>
      <c r="V553" s="12">
        <v>976</v>
      </c>
      <c r="W553" s="12">
        <v>105</v>
      </c>
      <c r="X553" s="12">
        <v>145</v>
      </c>
      <c r="Y553" s="12">
        <v>267</v>
      </c>
      <c r="Z553" s="12">
        <v>866</v>
      </c>
      <c r="AA553" s="12">
        <v>2</v>
      </c>
      <c r="AB553" s="12">
        <v>15</v>
      </c>
      <c r="AC553" s="12">
        <v>10908</v>
      </c>
      <c r="AD553" s="12">
        <v>29</v>
      </c>
      <c r="AE553" s="12">
        <v>31</v>
      </c>
      <c r="AF553" s="12">
        <v>75</v>
      </c>
      <c r="AG553" s="12">
        <v>909</v>
      </c>
      <c r="AH553" s="13" t="s">
        <v>80</v>
      </c>
      <c r="AI553" s="13" t="s">
        <v>80</v>
      </c>
      <c r="AJ553" s="13" t="s">
        <v>80</v>
      </c>
      <c r="AK553" s="13" t="s">
        <v>80</v>
      </c>
      <c r="AL553" s="12">
        <v>1044</v>
      </c>
      <c r="AM553" s="12">
        <v>90</v>
      </c>
      <c r="AN553" s="13" t="s">
        <v>80</v>
      </c>
      <c r="AO553" s="13" t="s">
        <v>80</v>
      </c>
      <c r="AP553" s="13" t="s">
        <v>80</v>
      </c>
      <c r="AQ553" s="13" t="s">
        <v>80</v>
      </c>
      <c r="AR553" s="12">
        <v>1854</v>
      </c>
      <c r="AS553" s="13" t="s">
        <v>80</v>
      </c>
      <c r="AT553" s="13" t="s">
        <v>80</v>
      </c>
      <c r="AU553" s="12">
        <v>1944</v>
      </c>
      <c r="AV553" s="12">
        <v>2302</v>
      </c>
      <c r="AW553" s="12">
        <v>1041</v>
      </c>
      <c r="AX553" s="12">
        <v>1545</v>
      </c>
      <c r="AY553" s="12">
        <v>2391</v>
      </c>
      <c r="AZ553" s="12">
        <v>154</v>
      </c>
      <c r="BA553" s="12">
        <v>971</v>
      </c>
      <c r="BB553" s="12">
        <v>110</v>
      </c>
      <c r="BC553" s="12">
        <v>1</v>
      </c>
      <c r="BD553" s="14">
        <v>8515</v>
      </c>
    </row>
    <row r="554" spans="1:56" s="1" customFormat="1" ht="20.149999999999999" customHeight="1">
      <c r="A554" s="83"/>
      <c r="B554" s="25" t="s">
        <v>241</v>
      </c>
      <c r="C554" s="9">
        <v>72.89</v>
      </c>
      <c r="D554" s="9">
        <v>51.42</v>
      </c>
      <c r="E554" s="9">
        <v>86.25</v>
      </c>
      <c r="F554" s="9">
        <v>59.11</v>
      </c>
      <c r="G554" s="9">
        <v>132.99</v>
      </c>
      <c r="H554" s="9">
        <v>385.71</v>
      </c>
      <c r="I554" s="9">
        <v>51.48</v>
      </c>
      <c r="J554" s="10" t="s">
        <v>80</v>
      </c>
      <c r="K554" s="9">
        <v>839.85</v>
      </c>
      <c r="L554" s="9">
        <v>14.25</v>
      </c>
      <c r="M554" s="10" t="s">
        <v>80</v>
      </c>
      <c r="N554" s="10" t="s">
        <v>80</v>
      </c>
      <c r="O554" s="10" t="s">
        <v>80</v>
      </c>
      <c r="P554" s="10" t="s">
        <v>80</v>
      </c>
      <c r="Q554" s="10" t="s">
        <v>80</v>
      </c>
      <c r="R554" s="10" t="s">
        <v>80</v>
      </c>
      <c r="S554" s="10" t="s">
        <v>80</v>
      </c>
      <c r="T554" s="9">
        <v>14.25</v>
      </c>
      <c r="U554" s="9">
        <v>57.71</v>
      </c>
      <c r="V554" s="9">
        <v>11.81</v>
      </c>
      <c r="W554" s="9">
        <v>58.7</v>
      </c>
      <c r="X554" s="9">
        <v>13.83</v>
      </c>
      <c r="Y554" s="9">
        <v>30.17</v>
      </c>
      <c r="Z554" s="9">
        <v>86.63</v>
      </c>
      <c r="AA554" s="9">
        <v>15.55</v>
      </c>
      <c r="AB554" s="10" t="s">
        <v>80</v>
      </c>
      <c r="AC554" s="9">
        <v>274.39999999999998</v>
      </c>
      <c r="AD554" s="9">
        <v>73.38</v>
      </c>
      <c r="AE554" s="9">
        <v>10.69</v>
      </c>
      <c r="AF554" s="9">
        <v>79.59</v>
      </c>
      <c r="AG554" s="9">
        <v>26.55</v>
      </c>
      <c r="AH554" s="9">
        <v>2.0299999999999998</v>
      </c>
      <c r="AI554" s="9">
        <v>9.2200000000000006</v>
      </c>
      <c r="AJ554" s="10" t="s">
        <v>80</v>
      </c>
      <c r="AK554" s="9">
        <v>10.39</v>
      </c>
      <c r="AL554" s="9">
        <v>211.85</v>
      </c>
      <c r="AM554" s="9">
        <v>35.869999999999997</v>
      </c>
      <c r="AN554" s="9">
        <v>1.73</v>
      </c>
      <c r="AO554" s="9">
        <v>11.28</v>
      </c>
      <c r="AP554" s="9">
        <v>17.16</v>
      </c>
      <c r="AQ554" s="9">
        <v>32.01</v>
      </c>
      <c r="AR554" s="9">
        <v>65.209999999999994</v>
      </c>
      <c r="AS554" s="9">
        <v>41.06</v>
      </c>
      <c r="AT554" s="10" t="s">
        <v>80</v>
      </c>
      <c r="AU554" s="9">
        <v>204.32</v>
      </c>
      <c r="AV554" s="9">
        <v>130.79</v>
      </c>
      <c r="AW554" s="9">
        <v>16.72</v>
      </c>
      <c r="AX554" s="9">
        <v>154.78</v>
      </c>
      <c r="AY554" s="9">
        <v>66.53</v>
      </c>
      <c r="AZ554" s="9">
        <v>57.95</v>
      </c>
      <c r="BA554" s="9">
        <v>218.23</v>
      </c>
      <c r="BB554" s="9">
        <v>68.61</v>
      </c>
      <c r="BC554" s="9">
        <v>24.31</v>
      </c>
      <c r="BD554" s="11">
        <v>737.92</v>
      </c>
    </row>
    <row r="555" spans="1:56" s="1" customFormat="1" ht="20.149999999999999" customHeight="1">
      <c r="A555" s="83"/>
      <c r="B555" s="25" t="s">
        <v>242</v>
      </c>
      <c r="C555" s="12">
        <v>9.51</v>
      </c>
      <c r="D555" s="12">
        <v>0.63500000000000001</v>
      </c>
      <c r="E555" s="12">
        <v>8.0570000000000004</v>
      </c>
      <c r="F555" s="12">
        <v>5.2119999999999997</v>
      </c>
      <c r="G555" s="12">
        <v>8.2590000000000003</v>
      </c>
      <c r="H555" s="12">
        <v>75.778000000000006</v>
      </c>
      <c r="I555" s="12">
        <v>16.12</v>
      </c>
      <c r="J555" s="13" t="s">
        <v>80</v>
      </c>
      <c r="K555" s="12">
        <v>123.571</v>
      </c>
      <c r="L555" s="12">
        <v>2.9969999999999999</v>
      </c>
      <c r="M555" s="13" t="s">
        <v>80</v>
      </c>
      <c r="N555" s="13" t="s">
        <v>80</v>
      </c>
      <c r="O555" s="13" t="s">
        <v>80</v>
      </c>
      <c r="P555" s="13" t="s">
        <v>80</v>
      </c>
      <c r="Q555" s="13" t="s">
        <v>80</v>
      </c>
      <c r="R555" s="13" t="s">
        <v>80</v>
      </c>
      <c r="S555" s="13" t="s">
        <v>80</v>
      </c>
      <c r="T555" s="12">
        <v>2.9969999999999999</v>
      </c>
      <c r="U555" s="13" t="s">
        <v>80</v>
      </c>
      <c r="V555" s="13" t="s">
        <v>80</v>
      </c>
      <c r="W555" s="13" t="s">
        <v>80</v>
      </c>
      <c r="X555" s="13" t="s">
        <v>80</v>
      </c>
      <c r="Y555" s="12">
        <v>18.433</v>
      </c>
      <c r="Z555" s="12">
        <v>9.9130000000000003</v>
      </c>
      <c r="AA555" s="12">
        <v>26.344999999999999</v>
      </c>
      <c r="AB555" s="13" t="s">
        <v>80</v>
      </c>
      <c r="AC555" s="12">
        <v>54.691000000000003</v>
      </c>
      <c r="AD555" s="12">
        <v>28.25</v>
      </c>
      <c r="AE555" s="13" t="s">
        <v>80</v>
      </c>
      <c r="AF555" s="13" t="s">
        <v>80</v>
      </c>
      <c r="AG555" s="13" t="s">
        <v>80</v>
      </c>
      <c r="AH555" s="13" t="s">
        <v>80</v>
      </c>
      <c r="AI555" s="13" t="s">
        <v>80</v>
      </c>
      <c r="AJ555" s="13" t="s">
        <v>80</v>
      </c>
      <c r="AK555" s="12">
        <v>1.56</v>
      </c>
      <c r="AL555" s="12">
        <v>29.81</v>
      </c>
      <c r="AM555" s="13" t="s">
        <v>80</v>
      </c>
      <c r="AN555" s="13" t="s">
        <v>80</v>
      </c>
      <c r="AO555" s="13" t="s">
        <v>80</v>
      </c>
      <c r="AP555" s="13" t="s">
        <v>80</v>
      </c>
      <c r="AQ555" s="13" t="s">
        <v>80</v>
      </c>
      <c r="AR555" s="13" t="s">
        <v>80</v>
      </c>
      <c r="AS555" s="13" t="s">
        <v>80</v>
      </c>
      <c r="AT555" s="13" t="s">
        <v>80</v>
      </c>
      <c r="AU555" s="12">
        <v>0</v>
      </c>
      <c r="AV555" s="12">
        <v>4.5199999999999996</v>
      </c>
      <c r="AW555" s="12">
        <v>19.347999999999999</v>
      </c>
      <c r="AX555" s="12">
        <v>15.462999999999999</v>
      </c>
      <c r="AY555" s="12">
        <v>9.3390000000000004</v>
      </c>
      <c r="AZ555" s="12">
        <v>6.7469999999999999</v>
      </c>
      <c r="BA555" s="12">
        <v>55.975000000000001</v>
      </c>
      <c r="BB555" s="12">
        <v>9.5069999999999997</v>
      </c>
      <c r="BC555" s="12">
        <v>40.359000000000002</v>
      </c>
      <c r="BD555" s="14">
        <v>161.25800000000001</v>
      </c>
    </row>
    <row r="556" spans="1:56" s="1" customFormat="1" ht="20.149999999999999" customHeight="1">
      <c r="A556" s="83"/>
      <c r="B556" s="25" t="s">
        <v>243</v>
      </c>
      <c r="C556" s="9">
        <v>1560.98</v>
      </c>
      <c r="D556" s="9">
        <v>597.91</v>
      </c>
      <c r="E556" s="9">
        <v>555.98</v>
      </c>
      <c r="F556" s="9">
        <v>70.72</v>
      </c>
      <c r="G556" s="9">
        <v>62.24</v>
      </c>
      <c r="H556" s="9">
        <v>414.43</v>
      </c>
      <c r="I556" s="9">
        <v>5.33</v>
      </c>
      <c r="J556" s="10" t="s">
        <v>80</v>
      </c>
      <c r="K556" s="9">
        <v>3267.59</v>
      </c>
      <c r="L556" s="9">
        <v>2865.29</v>
      </c>
      <c r="M556" s="9">
        <v>48.32</v>
      </c>
      <c r="N556" s="9">
        <v>388.05</v>
      </c>
      <c r="O556" s="9">
        <v>1193.56</v>
      </c>
      <c r="P556" s="9">
        <v>661.94</v>
      </c>
      <c r="Q556" s="10" t="s">
        <v>80</v>
      </c>
      <c r="R556" s="10" t="s">
        <v>80</v>
      </c>
      <c r="S556" s="10" t="s">
        <v>80</v>
      </c>
      <c r="T556" s="9">
        <v>5157.16</v>
      </c>
      <c r="U556" s="9">
        <v>3069.25</v>
      </c>
      <c r="V556" s="9">
        <v>133.05000000000001</v>
      </c>
      <c r="W556" s="9">
        <v>194.37</v>
      </c>
      <c r="X556" s="9">
        <v>260.31</v>
      </c>
      <c r="Y556" s="9">
        <v>149.1</v>
      </c>
      <c r="Z556" s="9">
        <v>109.83</v>
      </c>
      <c r="AA556" s="9">
        <v>1.1000000000000001</v>
      </c>
      <c r="AB556" s="10" t="s">
        <v>80</v>
      </c>
      <c r="AC556" s="9">
        <v>3917.01</v>
      </c>
      <c r="AD556" s="9">
        <v>1349.81</v>
      </c>
      <c r="AE556" s="9">
        <v>84.75</v>
      </c>
      <c r="AF556" s="9">
        <v>888.77</v>
      </c>
      <c r="AG556" s="9">
        <v>1207.4100000000001</v>
      </c>
      <c r="AH556" s="10" t="s">
        <v>80</v>
      </c>
      <c r="AI556" s="10" t="s">
        <v>80</v>
      </c>
      <c r="AJ556" s="10" t="s">
        <v>80</v>
      </c>
      <c r="AK556" s="9">
        <v>40.93</v>
      </c>
      <c r="AL556" s="9">
        <v>3571.67</v>
      </c>
      <c r="AM556" s="9">
        <v>2344.98</v>
      </c>
      <c r="AN556" s="9">
        <v>48.78</v>
      </c>
      <c r="AO556" s="9">
        <v>336.05</v>
      </c>
      <c r="AP556" s="9">
        <v>594.25</v>
      </c>
      <c r="AQ556" s="9">
        <v>20.88</v>
      </c>
      <c r="AR556" s="9">
        <v>164.05</v>
      </c>
      <c r="AS556" s="10" t="s">
        <v>80</v>
      </c>
      <c r="AT556" s="10" t="s">
        <v>80</v>
      </c>
      <c r="AU556" s="9">
        <v>3508.99</v>
      </c>
      <c r="AV556" s="9">
        <v>492.34</v>
      </c>
      <c r="AW556" s="9">
        <v>560.54999999999995</v>
      </c>
      <c r="AX556" s="9">
        <v>1448.59</v>
      </c>
      <c r="AY556" s="9">
        <v>1830.62</v>
      </c>
      <c r="AZ556" s="9">
        <v>35.700000000000003</v>
      </c>
      <c r="BA556" s="9">
        <v>192.91</v>
      </c>
      <c r="BB556" s="9">
        <v>95.82</v>
      </c>
      <c r="BC556" s="9">
        <v>17.309999999999999</v>
      </c>
      <c r="BD556" s="11">
        <v>4673.84</v>
      </c>
    </row>
    <row r="557" spans="1:56" s="1" customFormat="1" ht="20.149999999999999" customHeight="1">
      <c r="A557" s="83"/>
      <c r="B557" s="25" t="s">
        <v>244</v>
      </c>
      <c r="C557" s="12">
        <v>1785.4926</v>
      </c>
      <c r="D557" s="12">
        <v>552.94179999999994</v>
      </c>
      <c r="E557" s="12">
        <v>990.21159999999998</v>
      </c>
      <c r="F557" s="12">
        <v>129.2216</v>
      </c>
      <c r="G557" s="12">
        <v>175.47309999999999</v>
      </c>
      <c r="H557" s="12">
        <v>7023.3200999999999</v>
      </c>
      <c r="I557" s="12">
        <v>202.41</v>
      </c>
      <c r="J557" s="13" t="s">
        <v>80</v>
      </c>
      <c r="K557" s="12">
        <v>10859.0708</v>
      </c>
      <c r="L557" s="12">
        <v>5017.2062999999998</v>
      </c>
      <c r="M557" s="12">
        <v>109</v>
      </c>
      <c r="N557" s="13" t="s">
        <v>80</v>
      </c>
      <c r="O557" s="13" t="s">
        <v>80</v>
      </c>
      <c r="P557" s="12">
        <v>11.983000000000001</v>
      </c>
      <c r="Q557" s="13" t="s">
        <v>80</v>
      </c>
      <c r="R557" s="13" t="s">
        <v>80</v>
      </c>
      <c r="S557" s="13" t="s">
        <v>80</v>
      </c>
      <c r="T557" s="12">
        <v>5138.1893</v>
      </c>
      <c r="U557" s="12">
        <v>10106.686400000001</v>
      </c>
      <c r="V557" s="12">
        <v>1593.4067</v>
      </c>
      <c r="W557" s="12">
        <v>271.322</v>
      </c>
      <c r="X557" s="12">
        <v>190.2603</v>
      </c>
      <c r="Y557" s="12">
        <v>478.34100000000001</v>
      </c>
      <c r="Z557" s="12">
        <v>836.45140000000004</v>
      </c>
      <c r="AA557" s="12">
        <v>11.142799999999999</v>
      </c>
      <c r="AB557" s="12">
        <v>627.81010000000003</v>
      </c>
      <c r="AC557" s="12">
        <v>14115.420700000001</v>
      </c>
      <c r="AD557" s="12">
        <v>650.90350000000001</v>
      </c>
      <c r="AE557" s="12">
        <v>991.26</v>
      </c>
      <c r="AF557" s="12">
        <v>39.729599999999998</v>
      </c>
      <c r="AG557" s="12">
        <v>656.2</v>
      </c>
      <c r="AH557" s="12">
        <v>49.300600000000003</v>
      </c>
      <c r="AI557" s="12">
        <v>27.300799999999999</v>
      </c>
      <c r="AJ557" s="12">
        <v>2.1040999999999999</v>
      </c>
      <c r="AK557" s="13" t="s">
        <v>80</v>
      </c>
      <c r="AL557" s="12">
        <v>2416.7986000000001</v>
      </c>
      <c r="AM557" s="12">
        <v>77.726900000000001</v>
      </c>
      <c r="AN557" s="12">
        <v>2.3048000000000002</v>
      </c>
      <c r="AO557" s="12">
        <v>59.448</v>
      </c>
      <c r="AP557" s="12">
        <v>19.1555</v>
      </c>
      <c r="AQ557" s="12">
        <v>75.144199999999998</v>
      </c>
      <c r="AR557" s="12">
        <v>6806.2534999999998</v>
      </c>
      <c r="AS557" s="12">
        <v>1.1149</v>
      </c>
      <c r="AT557" s="13" t="s">
        <v>80</v>
      </c>
      <c r="AU557" s="12">
        <v>7041.1477999999997</v>
      </c>
      <c r="AV557" s="12">
        <v>760.49580000000003</v>
      </c>
      <c r="AW557" s="12">
        <v>1229.8996</v>
      </c>
      <c r="AX557" s="12">
        <v>1736.2073</v>
      </c>
      <c r="AY557" s="12">
        <v>1814.5440000000001</v>
      </c>
      <c r="AZ557" s="12">
        <v>1533.9476999999999</v>
      </c>
      <c r="BA557" s="12">
        <v>857.48320000000001</v>
      </c>
      <c r="BB557" s="12">
        <v>105.48139999999999</v>
      </c>
      <c r="BC557" s="12">
        <v>61.914999999999999</v>
      </c>
      <c r="BD557" s="14">
        <v>8099.9740000000002</v>
      </c>
    </row>
    <row r="558" spans="1:56" s="1" customFormat="1" ht="20.149999999999999" customHeight="1">
      <c r="A558" s="83"/>
      <c r="B558" s="25" t="s">
        <v>245</v>
      </c>
      <c r="C558" s="9">
        <v>2123.25</v>
      </c>
      <c r="D558" s="9">
        <v>486.56</v>
      </c>
      <c r="E558" s="9">
        <v>719.07</v>
      </c>
      <c r="F558" s="9">
        <v>1020.92</v>
      </c>
      <c r="G558" s="9">
        <v>229.67</v>
      </c>
      <c r="H558" s="9">
        <v>7549.42</v>
      </c>
      <c r="I558" s="9">
        <v>308.76</v>
      </c>
      <c r="J558" s="9">
        <v>0.05</v>
      </c>
      <c r="K558" s="9">
        <v>12437.7</v>
      </c>
      <c r="L558" s="9">
        <v>1391.23</v>
      </c>
      <c r="M558" s="10" t="s">
        <v>80</v>
      </c>
      <c r="N558" s="9">
        <v>245</v>
      </c>
      <c r="O558" s="9">
        <v>120</v>
      </c>
      <c r="P558" s="10" t="s">
        <v>80</v>
      </c>
      <c r="Q558" s="9">
        <v>177.74</v>
      </c>
      <c r="R558" s="9">
        <v>359.86</v>
      </c>
      <c r="S558" s="10" t="s">
        <v>80</v>
      </c>
      <c r="T558" s="9">
        <v>2293.83</v>
      </c>
      <c r="U558" s="9">
        <v>2497.81</v>
      </c>
      <c r="V558" s="9">
        <v>249.31</v>
      </c>
      <c r="W558" s="9">
        <v>824.76</v>
      </c>
      <c r="X558" s="9">
        <v>342.34</v>
      </c>
      <c r="Y558" s="9">
        <v>214.1</v>
      </c>
      <c r="Z558" s="9">
        <v>781.17</v>
      </c>
      <c r="AA558" s="9">
        <v>544.4</v>
      </c>
      <c r="AB558" s="9">
        <v>292.48</v>
      </c>
      <c r="AC558" s="9">
        <v>5746.37</v>
      </c>
      <c r="AD558" s="9">
        <v>481.91</v>
      </c>
      <c r="AE558" s="9">
        <v>189.69</v>
      </c>
      <c r="AF558" s="9">
        <v>211.96</v>
      </c>
      <c r="AG558" s="9">
        <v>180.92</v>
      </c>
      <c r="AH558" s="9">
        <v>1.1599999999999999</v>
      </c>
      <c r="AI558" s="9">
        <v>550</v>
      </c>
      <c r="AJ558" s="9">
        <v>301.54000000000002</v>
      </c>
      <c r="AK558" s="9">
        <v>17.87</v>
      </c>
      <c r="AL558" s="9">
        <v>1935.05</v>
      </c>
      <c r="AM558" s="9">
        <v>393.01</v>
      </c>
      <c r="AN558" s="9">
        <v>0.14000000000000001</v>
      </c>
      <c r="AO558" s="9">
        <v>6.63</v>
      </c>
      <c r="AP558" s="9">
        <v>26.87</v>
      </c>
      <c r="AQ558" s="9">
        <v>11.54</v>
      </c>
      <c r="AR558" s="9">
        <v>6864.7</v>
      </c>
      <c r="AS558" s="9">
        <v>496.47</v>
      </c>
      <c r="AT558" s="9">
        <v>0.64</v>
      </c>
      <c r="AU558" s="9">
        <v>7800</v>
      </c>
      <c r="AV558" s="9">
        <v>1158.1199999999999</v>
      </c>
      <c r="AW558" s="9">
        <v>652.04999999999995</v>
      </c>
      <c r="AX558" s="9">
        <v>1533.84</v>
      </c>
      <c r="AY558" s="9">
        <v>1344.25</v>
      </c>
      <c r="AZ558" s="9">
        <v>930.73</v>
      </c>
      <c r="BA558" s="9">
        <v>6305.82</v>
      </c>
      <c r="BB558" s="9">
        <v>479.87</v>
      </c>
      <c r="BC558" s="9">
        <v>26.64</v>
      </c>
      <c r="BD558" s="11">
        <v>12431.32</v>
      </c>
    </row>
    <row r="559" spans="1:56" s="1" customFormat="1" ht="20.149999999999999" customHeight="1">
      <c r="A559" s="83"/>
      <c r="B559" s="25" t="s">
        <v>246</v>
      </c>
      <c r="C559" s="12">
        <v>12412.59</v>
      </c>
      <c r="D559" s="12">
        <v>2194.96</v>
      </c>
      <c r="E559" s="12">
        <v>5351.04</v>
      </c>
      <c r="F559" s="12">
        <v>2485.7800000000002</v>
      </c>
      <c r="G559" s="12">
        <v>5846.91</v>
      </c>
      <c r="H559" s="12">
        <v>49381.08</v>
      </c>
      <c r="I559" s="12">
        <v>574.44000000000005</v>
      </c>
      <c r="J559" s="12">
        <v>66.22</v>
      </c>
      <c r="K559" s="12">
        <v>78313.02</v>
      </c>
      <c r="L559" s="12">
        <v>14485.73</v>
      </c>
      <c r="M559" s="13" t="s">
        <v>80</v>
      </c>
      <c r="N559" s="12">
        <v>0.13</v>
      </c>
      <c r="O559" s="12">
        <v>1387.79</v>
      </c>
      <c r="P559" s="12">
        <v>9613.8700000000008</v>
      </c>
      <c r="Q559" s="12">
        <v>919</v>
      </c>
      <c r="R559" s="12">
        <v>8.1999999999999993</v>
      </c>
      <c r="S559" s="13" t="s">
        <v>80</v>
      </c>
      <c r="T559" s="12">
        <v>26414.720000000001</v>
      </c>
      <c r="U559" s="12">
        <v>31588.720000000001</v>
      </c>
      <c r="V559" s="12">
        <v>2144.33</v>
      </c>
      <c r="W559" s="12">
        <v>1778.76</v>
      </c>
      <c r="X559" s="12">
        <v>1422.63</v>
      </c>
      <c r="Y559" s="12">
        <v>1141.47</v>
      </c>
      <c r="Z559" s="12">
        <v>7620.01</v>
      </c>
      <c r="AA559" s="12">
        <v>159.47</v>
      </c>
      <c r="AB559" s="12">
        <v>5416.74</v>
      </c>
      <c r="AC559" s="12">
        <v>51272.13</v>
      </c>
      <c r="AD559" s="12">
        <v>7888.85</v>
      </c>
      <c r="AE559" s="12">
        <v>2464.2800000000002</v>
      </c>
      <c r="AF559" s="12">
        <v>2268.39</v>
      </c>
      <c r="AG559" s="12">
        <v>1972.27</v>
      </c>
      <c r="AH559" s="12">
        <v>3239.69</v>
      </c>
      <c r="AI559" s="12">
        <v>2319.56</v>
      </c>
      <c r="AJ559" s="12">
        <v>374.03</v>
      </c>
      <c r="AK559" s="12">
        <v>215.73</v>
      </c>
      <c r="AL559" s="12">
        <v>20742.8</v>
      </c>
      <c r="AM559" s="12">
        <v>2757.24</v>
      </c>
      <c r="AN559" s="12">
        <v>111.34</v>
      </c>
      <c r="AO559" s="12">
        <v>510.62</v>
      </c>
      <c r="AP559" s="12">
        <v>822.59</v>
      </c>
      <c r="AQ559" s="12">
        <v>11346.89</v>
      </c>
      <c r="AR559" s="12">
        <v>19250.27</v>
      </c>
      <c r="AS559" s="12">
        <v>110.74</v>
      </c>
      <c r="AT559" s="12">
        <v>625.34</v>
      </c>
      <c r="AU559" s="12">
        <v>35535.03</v>
      </c>
      <c r="AV559" s="12">
        <v>4379.2</v>
      </c>
      <c r="AW559" s="12">
        <v>4808.62</v>
      </c>
      <c r="AX559" s="12">
        <v>6514.21</v>
      </c>
      <c r="AY559" s="12">
        <v>5546.51</v>
      </c>
      <c r="AZ559" s="12">
        <v>5118.59</v>
      </c>
      <c r="BA559" s="12">
        <v>15136.87</v>
      </c>
      <c r="BB559" s="12">
        <v>3809.97</v>
      </c>
      <c r="BC559" s="12">
        <v>11205.34</v>
      </c>
      <c r="BD559" s="14">
        <v>56519.31</v>
      </c>
    </row>
    <row r="560" spans="1:56" s="1" customFormat="1" ht="20.149999999999999" customHeight="1">
      <c r="A560" s="83"/>
      <c r="B560" s="25" t="s">
        <v>247</v>
      </c>
      <c r="C560" s="9">
        <v>3.2115999999999998</v>
      </c>
      <c r="D560" s="9">
        <v>0.77270000000000005</v>
      </c>
      <c r="E560" s="9">
        <v>14.532299999999999</v>
      </c>
      <c r="F560" s="9">
        <v>5.6893000000000002</v>
      </c>
      <c r="G560" s="9">
        <v>15.273300000000001</v>
      </c>
      <c r="H560" s="9">
        <v>20.27</v>
      </c>
      <c r="I560" s="10" t="s">
        <v>80</v>
      </c>
      <c r="J560" s="10" t="s">
        <v>80</v>
      </c>
      <c r="K560" s="9">
        <v>59.749200000000002</v>
      </c>
      <c r="L560" s="9">
        <v>18.7804</v>
      </c>
      <c r="M560" s="9">
        <v>6.7975000000000003</v>
      </c>
      <c r="N560" s="9">
        <v>73.971999999999994</v>
      </c>
      <c r="O560" s="9">
        <v>42.789000000000001</v>
      </c>
      <c r="P560" s="10" t="s">
        <v>80</v>
      </c>
      <c r="Q560" s="9">
        <v>95.864000000000004</v>
      </c>
      <c r="R560" s="10" t="s">
        <v>80</v>
      </c>
      <c r="S560" s="10" t="s">
        <v>80</v>
      </c>
      <c r="T560" s="9">
        <v>238.2029</v>
      </c>
      <c r="U560" s="10" t="s">
        <v>80</v>
      </c>
      <c r="V560" s="9">
        <v>12.9206</v>
      </c>
      <c r="W560" s="9">
        <v>11.507400000000001</v>
      </c>
      <c r="X560" s="9">
        <v>9.0084999999999997</v>
      </c>
      <c r="Y560" s="9">
        <v>3.4346000000000001</v>
      </c>
      <c r="Z560" s="9">
        <v>26.689699999999998</v>
      </c>
      <c r="AA560" s="10" t="s">
        <v>80</v>
      </c>
      <c r="AB560" s="9">
        <v>0.15559999999999999</v>
      </c>
      <c r="AC560" s="9">
        <v>63.7164</v>
      </c>
      <c r="AD560" s="9">
        <v>26.215499999999999</v>
      </c>
      <c r="AE560" s="9">
        <v>2.4058000000000002</v>
      </c>
      <c r="AF560" s="9">
        <v>48.857300000000002</v>
      </c>
      <c r="AG560" s="9">
        <v>14.9011</v>
      </c>
      <c r="AH560" s="9">
        <v>98.3767</v>
      </c>
      <c r="AI560" s="9">
        <v>4.0800000000000003E-2</v>
      </c>
      <c r="AJ560" s="9">
        <v>3.44E-2</v>
      </c>
      <c r="AK560" s="10" t="s">
        <v>80</v>
      </c>
      <c r="AL560" s="9">
        <v>190.83160000000001</v>
      </c>
      <c r="AM560" s="9">
        <v>19.2346</v>
      </c>
      <c r="AN560" s="9">
        <v>2.1726999999999999</v>
      </c>
      <c r="AO560" s="9">
        <v>57.911999999999999</v>
      </c>
      <c r="AP560" s="9">
        <v>10.8909</v>
      </c>
      <c r="AQ560" s="9">
        <v>3.3515000000000001</v>
      </c>
      <c r="AR560" s="9">
        <v>96.340400000000002</v>
      </c>
      <c r="AS560" s="9">
        <v>3.44E-2</v>
      </c>
      <c r="AT560" s="10" t="s">
        <v>80</v>
      </c>
      <c r="AU560" s="9">
        <v>189.9365</v>
      </c>
      <c r="AV560" s="9">
        <v>4.6058000000000003</v>
      </c>
      <c r="AW560" s="9">
        <v>19.647200000000002</v>
      </c>
      <c r="AX560" s="9">
        <v>172.63499999999999</v>
      </c>
      <c r="AY560" s="9">
        <v>63.794699999999999</v>
      </c>
      <c r="AZ560" s="9">
        <v>26.020499999999998</v>
      </c>
      <c r="BA560" s="9">
        <v>43.987499999999997</v>
      </c>
      <c r="BB560" s="9">
        <v>6.5819000000000001</v>
      </c>
      <c r="BC560" s="9">
        <v>4.7160000000000002</v>
      </c>
      <c r="BD560" s="11">
        <v>341.98860000000002</v>
      </c>
    </row>
    <row r="561" spans="1:56" s="1" customFormat="1" ht="20.149999999999999" customHeight="1">
      <c r="A561" s="83"/>
      <c r="B561" s="25" t="s">
        <v>248</v>
      </c>
      <c r="C561" s="12">
        <v>337.76499999999999</v>
      </c>
      <c r="D561" s="12">
        <v>42.7</v>
      </c>
      <c r="E561" s="12">
        <v>8.9062000000000001</v>
      </c>
      <c r="F561" s="12">
        <v>11.64</v>
      </c>
      <c r="G561" s="13" t="s">
        <v>80</v>
      </c>
      <c r="H561" s="12">
        <v>6.4851000000000001</v>
      </c>
      <c r="I561" s="13" t="s">
        <v>80</v>
      </c>
      <c r="J561" s="13" t="s">
        <v>80</v>
      </c>
      <c r="K561" s="12">
        <v>407.49630000000002</v>
      </c>
      <c r="L561" s="12">
        <v>11.985200000000001</v>
      </c>
      <c r="M561" s="12">
        <v>29.9575</v>
      </c>
      <c r="N561" s="12">
        <v>86</v>
      </c>
      <c r="O561" s="13" t="s">
        <v>80</v>
      </c>
      <c r="P561" s="13" t="s">
        <v>80</v>
      </c>
      <c r="Q561" s="13" t="s">
        <v>80</v>
      </c>
      <c r="R561" s="13" t="s">
        <v>80</v>
      </c>
      <c r="S561" s="13" t="s">
        <v>80</v>
      </c>
      <c r="T561" s="12">
        <v>127.9427</v>
      </c>
      <c r="U561" s="12">
        <v>49.976799999999997</v>
      </c>
      <c r="V561" s="12">
        <v>99.532200000000003</v>
      </c>
      <c r="W561" s="12">
        <v>5.8272000000000004</v>
      </c>
      <c r="X561" s="13" t="s">
        <v>80</v>
      </c>
      <c r="Y561" s="13" t="s">
        <v>80</v>
      </c>
      <c r="Z561" s="13" t="s">
        <v>80</v>
      </c>
      <c r="AA561" s="12">
        <v>0.64839999999999998</v>
      </c>
      <c r="AB561" s="13" t="s">
        <v>80</v>
      </c>
      <c r="AC561" s="12">
        <v>155.9846</v>
      </c>
      <c r="AD561" s="12">
        <v>96.721900000000005</v>
      </c>
      <c r="AE561" s="12">
        <v>27.317299999999999</v>
      </c>
      <c r="AF561" s="12">
        <v>1.7518</v>
      </c>
      <c r="AG561" s="12">
        <v>31.959800000000001</v>
      </c>
      <c r="AH561" s="13" t="s">
        <v>80</v>
      </c>
      <c r="AI561" s="12">
        <v>5.1799999999999999E-2</v>
      </c>
      <c r="AJ561" s="13" t="s">
        <v>80</v>
      </c>
      <c r="AK561" s="13" t="s">
        <v>80</v>
      </c>
      <c r="AL561" s="12">
        <v>157.80260000000001</v>
      </c>
      <c r="AM561" s="12">
        <v>5.6500000000000002E-2</v>
      </c>
      <c r="AN561" s="12">
        <v>30.006900000000002</v>
      </c>
      <c r="AO561" s="12">
        <v>1.8472</v>
      </c>
      <c r="AP561" s="13" t="s">
        <v>80</v>
      </c>
      <c r="AQ561" s="13" t="s">
        <v>80</v>
      </c>
      <c r="AR561" s="12">
        <v>0.36320000000000002</v>
      </c>
      <c r="AS561" s="13" t="s">
        <v>80</v>
      </c>
      <c r="AT561" s="13" t="s">
        <v>80</v>
      </c>
      <c r="AU561" s="12">
        <v>32.273800000000001</v>
      </c>
      <c r="AV561" s="12">
        <v>370.59870000000001</v>
      </c>
      <c r="AW561" s="12">
        <v>127.77419999999999</v>
      </c>
      <c r="AX561" s="12">
        <v>224.17500000000001</v>
      </c>
      <c r="AY561" s="12">
        <v>106.7599</v>
      </c>
      <c r="AZ561" s="12">
        <v>16.5</v>
      </c>
      <c r="BA561" s="12">
        <v>5.75</v>
      </c>
      <c r="BB561" s="13" t="s">
        <v>80</v>
      </c>
      <c r="BC561" s="13" t="s">
        <v>80</v>
      </c>
      <c r="BD561" s="14">
        <v>851.55780000000004</v>
      </c>
    </row>
    <row r="562" spans="1:56" s="1" customFormat="1" ht="20.149999999999999" customHeight="1">
      <c r="A562" s="83"/>
      <c r="B562" s="25" t="s">
        <v>249</v>
      </c>
      <c r="C562" s="9">
        <v>828.37</v>
      </c>
      <c r="D562" s="9">
        <v>46.5</v>
      </c>
      <c r="E562" s="9">
        <v>50.5</v>
      </c>
      <c r="F562" s="9">
        <v>25.03</v>
      </c>
      <c r="G562" s="9">
        <v>29.5</v>
      </c>
      <c r="H562" s="9">
        <v>60.97</v>
      </c>
      <c r="I562" s="9">
        <v>0.02</v>
      </c>
      <c r="J562" s="10" t="s">
        <v>80</v>
      </c>
      <c r="K562" s="9">
        <v>1040.8900000000001</v>
      </c>
      <c r="L562" s="9">
        <v>2298.67</v>
      </c>
      <c r="M562" s="9">
        <v>7.5</v>
      </c>
      <c r="N562" s="9">
        <v>48.13</v>
      </c>
      <c r="O562" s="9">
        <v>217.3</v>
      </c>
      <c r="P562" s="9">
        <v>127.38</v>
      </c>
      <c r="Q562" s="9">
        <v>149.79</v>
      </c>
      <c r="R562" s="10" t="s">
        <v>80</v>
      </c>
      <c r="S562" s="9">
        <v>497.29</v>
      </c>
      <c r="T562" s="9">
        <v>3346.06</v>
      </c>
      <c r="U562" s="9">
        <v>1392.13</v>
      </c>
      <c r="V562" s="9">
        <v>35.33</v>
      </c>
      <c r="W562" s="9">
        <v>57.29</v>
      </c>
      <c r="X562" s="9">
        <v>174.93</v>
      </c>
      <c r="Y562" s="9">
        <v>303.87</v>
      </c>
      <c r="Z562" s="9">
        <v>154.27000000000001</v>
      </c>
      <c r="AA562" s="9">
        <v>0.02</v>
      </c>
      <c r="AB562" s="9">
        <v>527.24</v>
      </c>
      <c r="AC562" s="9">
        <v>2645.08</v>
      </c>
      <c r="AD562" s="9">
        <v>972.14</v>
      </c>
      <c r="AE562" s="9">
        <v>704.26</v>
      </c>
      <c r="AF562" s="9">
        <v>218.12</v>
      </c>
      <c r="AG562" s="9">
        <v>312.39</v>
      </c>
      <c r="AH562" s="9">
        <v>133.21</v>
      </c>
      <c r="AI562" s="9">
        <v>23.09</v>
      </c>
      <c r="AJ562" s="10" t="s">
        <v>80</v>
      </c>
      <c r="AK562" s="9">
        <v>50523.56</v>
      </c>
      <c r="AL562" s="9">
        <v>52886.77</v>
      </c>
      <c r="AM562" s="9">
        <v>13.82</v>
      </c>
      <c r="AN562" s="9">
        <v>0.25</v>
      </c>
      <c r="AO562" s="9">
        <v>56.39</v>
      </c>
      <c r="AP562" s="9">
        <v>156.97999999999999</v>
      </c>
      <c r="AQ562" s="9">
        <v>141.13</v>
      </c>
      <c r="AR562" s="9">
        <v>161.86000000000001</v>
      </c>
      <c r="AS562" s="10" t="s">
        <v>80</v>
      </c>
      <c r="AT562" s="9">
        <v>51481</v>
      </c>
      <c r="AU562" s="9">
        <v>52011.43</v>
      </c>
      <c r="AV562" s="9">
        <v>494.63</v>
      </c>
      <c r="AW562" s="9">
        <v>305.94</v>
      </c>
      <c r="AX562" s="9">
        <v>723.85</v>
      </c>
      <c r="AY562" s="9">
        <v>650.32000000000005</v>
      </c>
      <c r="AZ562" s="9">
        <v>193.14</v>
      </c>
      <c r="BA562" s="9">
        <v>196.43</v>
      </c>
      <c r="BB562" s="9">
        <v>36.97</v>
      </c>
      <c r="BC562" s="9">
        <v>6.34</v>
      </c>
      <c r="BD562" s="11">
        <v>2607.62</v>
      </c>
    </row>
    <row r="563" spans="1:56" s="1" customFormat="1" ht="20.149999999999999" customHeight="1">
      <c r="A563" s="83"/>
      <c r="B563" s="25" t="s">
        <v>250</v>
      </c>
      <c r="C563" s="12">
        <v>135.80000000000001</v>
      </c>
      <c r="D563" s="12">
        <v>2.0499999999999998</v>
      </c>
      <c r="E563" s="12">
        <v>156.59</v>
      </c>
      <c r="F563" s="12">
        <v>496</v>
      </c>
      <c r="G563" s="12">
        <v>0.7</v>
      </c>
      <c r="H563" s="12">
        <v>4476.2700000000004</v>
      </c>
      <c r="I563" s="13" t="s">
        <v>80</v>
      </c>
      <c r="J563" s="13" t="s">
        <v>80</v>
      </c>
      <c r="K563" s="12">
        <v>5267.41</v>
      </c>
      <c r="L563" s="12">
        <v>584.62</v>
      </c>
      <c r="M563" s="13" t="s">
        <v>80</v>
      </c>
      <c r="N563" s="12">
        <v>71.900000000000006</v>
      </c>
      <c r="O563" s="13" t="s">
        <v>80</v>
      </c>
      <c r="P563" s="13" t="s">
        <v>80</v>
      </c>
      <c r="Q563" s="13" t="s">
        <v>80</v>
      </c>
      <c r="R563" s="13" t="s">
        <v>80</v>
      </c>
      <c r="S563" s="13" t="s">
        <v>80</v>
      </c>
      <c r="T563" s="12">
        <v>656.52</v>
      </c>
      <c r="U563" s="12">
        <v>6346.99</v>
      </c>
      <c r="V563" s="12">
        <v>0.87</v>
      </c>
      <c r="W563" s="12">
        <v>26.99</v>
      </c>
      <c r="X563" s="12">
        <v>75.95</v>
      </c>
      <c r="Y563" s="12">
        <v>0.42</v>
      </c>
      <c r="Z563" s="12">
        <v>1.91</v>
      </c>
      <c r="AA563" s="13" t="s">
        <v>80</v>
      </c>
      <c r="AB563" s="12">
        <v>0.45</v>
      </c>
      <c r="AC563" s="12">
        <v>6453.58</v>
      </c>
      <c r="AD563" s="12">
        <v>32.409999999999997</v>
      </c>
      <c r="AE563" s="13" t="s">
        <v>80</v>
      </c>
      <c r="AF563" s="12">
        <v>3.66</v>
      </c>
      <c r="AG563" s="12">
        <v>92.57</v>
      </c>
      <c r="AH563" s="12">
        <v>50.49</v>
      </c>
      <c r="AI563" s="13" t="s">
        <v>80</v>
      </c>
      <c r="AJ563" s="13" t="s">
        <v>80</v>
      </c>
      <c r="AK563" s="12">
        <v>23.96</v>
      </c>
      <c r="AL563" s="12">
        <v>203.09</v>
      </c>
      <c r="AM563" s="13" t="s">
        <v>80</v>
      </c>
      <c r="AN563" s="13" t="s">
        <v>80</v>
      </c>
      <c r="AO563" s="12">
        <v>71.959999999999994</v>
      </c>
      <c r="AP563" s="12">
        <v>21.64</v>
      </c>
      <c r="AQ563" s="13" t="s">
        <v>80</v>
      </c>
      <c r="AR563" s="12">
        <v>4514.55</v>
      </c>
      <c r="AS563" s="13" t="s">
        <v>80</v>
      </c>
      <c r="AT563" s="13" t="s">
        <v>80</v>
      </c>
      <c r="AU563" s="12">
        <v>4608.1499999999996</v>
      </c>
      <c r="AV563" s="12">
        <v>100</v>
      </c>
      <c r="AW563" s="13" t="s">
        <v>80</v>
      </c>
      <c r="AX563" s="12">
        <v>150</v>
      </c>
      <c r="AY563" s="12">
        <v>92.57</v>
      </c>
      <c r="AZ563" s="12">
        <v>150.49</v>
      </c>
      <c r="BA563" s="12">
        <v>365</v>
      </c>
      <c r="BB563" s="13" t="s">
        <v>80</v>
      </c>
      <c r="BC563" s="13" t="s">
        <v>80</v>
      </c>
      <c r="BD563" s="14">
        <v>858.06</v>
      </c>
    </row>
    <row r="564" spans="1:56" s="1" customFormat="1" ht="20.149999999999999" customHeight="1">
      <c r="A564" s="83"/>
      <c r="B564" s="25" t="s">
        <v>251</v>
      </c>
      <c r="C564" s="9">
        <v>11.43</v>
      </c>
      <c r="D564" s="9">
        <v>117.05</v>
      </c>
      <c r="E564" s="9">
        <v>75.55</v>
      </c>
      <c r="F564" s="9">
        <v>4.29</v>
      </c>
      <c r="G564" s="9">
        <v>5.22</v>
      </c>
      <c r="H564" s="9">
        <v>36.119999999999997</v>
      </c>
      <c r="I564" s="9">
        <v>0.2</v>
      </c>
      <c r="J564" s="10" t="s">
        <v>80</v>
      </c>
      <c r="K564" s="9">
        <v>249.86</v>
      </c>
      <c r="L564" s="9">
        <v>16.97</v>
      </c>
      <c r="M564" s="9">
        <v>25.45</v>
      </c>
      <c r="N564" s="9">
        <v>4.75</v>
      </c>
      <c r="O564" s="9">
        <v>2.8</v>
      </c>
      <c r="P564" s="9">
        <v>59.92</v>
      </c>
      <c r="Q564" s="10" t="s">
        <v>80</v>
      </c>
      <c r="R564" s="10" t="s">
        <v>80</v>
      </c>
      <c r="S564" s="10" t="s">
        <v>80</v>
      </c>
      <c r="T564" s="9">
        <v>109.89</v>
      </c>
      <c r="U564" s="9">
        <v>13.65</v>
      </c>
      <c r="V564" s="9">
        <v>22.96</v>
      </c>
      <c r="W564" s="9">
        <v>13.75</v>
      </c>
      <c r="X564" s="9">
        <v>0.37</v>
      </c>
      <c r="Y564" s="9">
        <v>6.45</v>
      </c>
      <c r="Z564" s="9">
        <v>80.099999999999994</v>
      </c>
      <c r="AA564" s="10" t="s">
        <v>80</v>
      </c>
      <c r="AB564" s="9">
        <v>0.1</v>
      </c>
      <c r="AC564" s="9">
        <v>137.38</v>
      </c>
      <c r="AD564" s="9">
        <v>105.16</v>
      </c>
      <c r="AE564" s="9">
        <v>2.52</v>
      </c>
      <c r="AF564" s="9">
        <v>43.87</v>
      </c>
      <c r="AG564" s="9">
        <v>21.33</v>
      </c>
      <c r="AH564" s="10" t="s">
        <v>80</v>
      </c>
      <c r="AI564" s="10" t="s">
        <v>80</v>
      </c>
      <c r="AJ564" s="10" t="s">
        <v>80</v>
      </c>
      <c r="AK564" s="10" t="s">
        <v>80</v>
      </c>
      <c r="AL564" s="9">
        <v>172.88</v>
      </c>
      <c r="AM564" s="9">
        <v>18.399999999999999</v>
      </c>
      <c r="AN564" s="9">
        <v>25.46</v>
      </c>
      <c r="AO564" s="9">
        <v>4.75</v>
      </c>
      <c r="AP564" s="9">
        <v>2.8</v>
      </c>
      <c r="AQ564" s="9">
        <v>59.92</v>
      </c>
      <c r="AR564" s="10" t="s">
        <v>80</v>
      </c>
      <c r="AS564" s="10" t="s">
        <v>80</v>
      </c>
      <c r="AT564" s="10" t="s">
        <v>80</v>
      </c>
      <c r="AU564" s="9">
        <v>111.33</v>
      </c>
      <c r="AV564" s="9">
        <v>21.85</v>
      </c>
      <c r="AW564" s="9">
        <v>18.5</v>
      </c>
      <c r="AX564" s="9">
        <v>117.87</v>
      </c>
      <c r="AY564" s="9">
        <v>142.59</v>
      </c>
      <c r="AZ564" s="9">
        <v>6</v>
      </c>
      <c r="BA564" s="9">
        <v>0.02</v>
      </c>
      <c r="BB564" s="9">
        <v>2.0499999999999998</v>
      </c>
      <c r="BC564" s="9">
        <v>0.17</v>
      </c>
      <c r="BD564" s="11">
        <v>309.05</v>
      </c>
    </row>
    <row r="565" spans="1:56" s="1" customFormat="1" ht="20.149999999999999" customHeight="1">
      <c r="A565" s="83"/>
      <c r="B565" s="25" t="s">
        <v>252</v>
      </c>
      <c r="C565" s="12">
        <v>4352.6767</v>
      </c>
      <c r="D565" s="12">
        <v>1513.443</v>
      </c>
      <c r="E565" s="12">
        <v>3507.4058</v>
      </c>
      <c r="F565" s="12">
        <v>2821.1097</v>
      </c>
      <c r="G565" s="12">
        <v>420.024</v>
      </c>
      <c r="H565" s="12">
        <v>4702.0454</v>
      </c>
      <c r="I565" s="12">
        <v>82.285499999999999</v>
      </c>
      <c r="J565" s="12">
        <v>107.8981</v>
      </c>
      <c r="K565" s="12">
        <v>17506.888200000001</v>
      </c>
      <c r="L565" s="12">
        <v>9841.6618999999992</v>
      </c>
      <c r="M565" s="12">
        <v>23.501799999999999</v>
      </c>
      <c r="N565" s="12">
        <v>17.128299999999999</v>
      </c>
      <c r="O565" s="12">
        <v>631.7174</v>
      </c>
      <c r="P565" s="12">
        <v>1557.79</v>
      </c>
      <c r="Q565" s="12">
        <v>2453.8411000000001</v>
      </c>
      <c r="R565" s="13" t="s">
        <v>80</v>
      </c>
      <c r="S565" s="13" t="s">
        <v>80</v>
      </c>
      <c r="T565" s="12">
        <v>14525.6405</v>
      </c>
      <c r="U565" s="12">
        <v>8744.2602999999999</v>
      </c>
      <c r="V565" s="12">
        <v>499.44670000000002</v>
      </c>
      <c r="W565" s="12">
        <v>1389.5340000000001</v>
      </c>
      <c r="X565" s="12">
        <v>1408.1696999999999</v>
      </c>
      <c r="Y565" s="12">
        <v>4567.3735999999999</v>
      </c>
      <c r="Z565" s="12">
        <v>649.84860000000003</v>
      </c>
      <c r="AA565" s="12">
        <v>17.662299999999998</v>
      </c>
      <c r="AB565" s="12">
        <v>805.41279999999995</v>
      </c>
      <c r="AC565" s="12">
        <v>18081.707999999999</v>
      </c>
      <c r="AD565" s="12">
        <v>1366.0250000000001</v>
      </c>
      <c r="AE565" s="12">
        <v>1149.616</v>
      </c>
      <c r="AF565" s="12">
        <v>867.07650000000001</v>
      </c>
      <c r="AG565" s="12">
        <v>1800.4319</v>
      </c>
      <c r="AH565" s="13" t="s">
        <v>80</v>
      </c>
      <c r="AI565" s="13" t="s">
        <v>80</v>
      </c>
      <c r="AJ565" s="13" t="s">
        <v>80</v>
      </c>
      <c r="AK565" s="12">
        <v>3.2374999999999998</v>
      </c>
      <c r="AL565" s="12">
        <v>5186.3869000000004</v>
      </c>
      <c r="AM565" s="12">
        <v>384.37310000000002</v>
      </c>
      <c r="AN565" s="12">
        <v>15.562900000000001</v>
      </c>
      <c r="AO565" s="12">
        <v>20.247299999999999</v>
      </c>
      <c r="AP565" s="12">
        <v>704.22249999999997</v>
      </c>
      <c r="AQ565" s="12">
        <v>1571.2991</v>
      </c>
      <c r="AR565" s="12">
        <v>5633.7035999999998</v>
      </c>
      <c r="AS565" s="12">
        <v>2.399</v>
      </c>
      <c r="AT565" s="13" t="s">
        <v>80</v>
      </c>
      <c r="AU565" s="12">
        <v>8331.8075000000008</v>
      </c>
      <c r="AV565" s="12">
        <v>1806.5996</v>
      </c>
      <c r="AW565" s="12">
        <v>1572.8664000000001</v>
      </c>
      <c r="AX565" s="12">
        <v>4200.5072</v>
      </c>
      <c r="AY565" s="12">
        <v>2682.9594000000002</v>
      </c>
      <c r="AZ565" s="12">
        <v>885.9357</v>
      </c>
      <c r="BA565" s="12">
        <v>1427.1266000000001</v>
      </c>
      <c r="BB565" s="12">
        <v>2295.9439000000002</v>
      </c>
      <c r="BC565" s="12">
        <v>282.8981</v>
      </c>
      <c r="BD565" s="14">
        <v>15154.8369</v>
      </c>
    </row>
    <row r="566" spans="1:56" s="1" customFormat="1" ht="20.149999999999999" customHeight="1">
      <c r="A566" s="83"/>
      <c r="B566" s="25" t="s">
        <v>253</v>
      </c>
      <c r="C566" s="9">
        <v>6029.5830999999998</v>
      </c>
      <c r="D566" s="9">
        <v>1414.6919</v>
      </c>
      <c r="E566" s="9">
        <v>1672.9183</v>
      </c>
      <c r="F566" s="9">
        <v>1577.2969000000001</v>
      </c>
      <c r="G566" s="9">
        <v>895.16899999999998</v>
      </c>
      <c r="H566" s="9">
        <v>13952.740100000001</v>
      </c>
      <c r="I566" s="9">
        <v>571.10450000000003</v>
      </c>
      <c r="J566" s="10" t="s">
        <v>80</v>
      </c>
      <c r="K566" s="9">
        <v>26113.503799999999</v>
      </c>
      <c r="L566" s="9">
        <v>12011.705599999999</v>
      </c>
      <c r="M566" s="10" t="s">
        <v>80</v>
      </c>
      <c r="N566" s="10" t="s">
        <v>80</v>
      </c>
      <c r="O566" s="10" t="s">
        <v>80</v>
      </c>
      <c r="P566" s="9">
        <v>2986.2413000000001</v>
      </c>
      <c r="Q566" s="10" t="s">
        <v>80</v>
      </c>
      <c r="R566" s="9">
        <v>952.64850000000001</v>
      </c>
      <c r="S566" s="10" t="s">
        <v>80</v>
      </c>
      <c r="T566" s="9">
        <v>15950.5954</v>
      </c>
      <c r="U566" s="9">
        <v>13674.337600000001</v>
      </c>
      <c r="V566" s="9">
        <v>318.56639999999999</v>
      </c>
      <c r="W566" s="9">
        <v>1167.9703</v>
      </c>
      <c r="X566" s="9">
        <v>1127.4740999999999</v>
      </c>
      <c r="Y566" s="9">
        <v>709.79790000000003</v>
      </c>
      <c r="Z566" s="9">
        <v>2501.2519000000002</v>
      </c>
      <c r="AA566" s="9">
        <v>132.9014</v>
      </c>
      <c r="AB566" s="9">
        <v>114.5946</v>
      </c>
      <c r="AC566" s="9">
        <v>19746.894199999999</v>
      </c>
      <c r="AD566" s="9">
        <v>1657.8961999999999</v>
      </c>
      <c r="AE566" s="9">
        <v>917.86569999999995</v>
      </c>
      <c r="AF566" s="9">
        <v>1638.5068000000001</v>
      </c>
      <c r="AG566" s="9">
        <v>838.06619999999998</v>
      </c>
      <c r="AH566" s="9">
        <v>478.32319999999999</v>
      </c>
      <c r="AI566" s="10" t="s">
        <v>80</v>
      </c>
      <c r="AJ566" s="10" t="s">
        <v>80</v>
      </c>
      <c r="AK566" s="10" t="s">
        <v>80</v>
      </c>
      <c r="AL566" s="9">
        <v>5530.6580999999996</v>
      </c>
      <c r="AM566" s="9">
        <v>4706.1619000000001</v>
      </c>
      <c r="AN566" s="9">
        <v>3.2399999999999998E-2</v>
      </c>
      <c r="AO566" s="9">
        <v>151.65649999999999</v>
      </c>
      <c r="AP566" s="9">
        <v>1001.8916</v>
      </c>
      <c r="AQ566" s="9">
        <v>3821</v>
      </c>
      <c r="AR566" s="9">
        <v>5125.5128999999997</v>
      </c>
      <c r="AS566" s="9">
        <v>954.65070000000003</v>
      </c>
      <c r="AT566" s="10" t="s">
        <v>80</v>
      </c>
      <c r="AU566" s="9">
        <v>15760.906000000001</v>
      </c>
      <c r="AV566" s="9">
        <v>5302.2969999999996</v>
      </c>
      <c r="AW566" s="9">
        <v>2051.3827000000001</v>
      </c>
      <c r="AX566" s="9">
        <v>5937.2623999999996</v>
      </c>
      <c r="AY566" s="9">
        <v>3879.9299000000001</v>
      </c>
      <c r="AZ566" s="9">
        <v>2675.1718999999998</v>
      </c>
      <c r="BA566" s="9">
        <v>5494.8014000000003</v>
      </c>
      <c r="BB566" s="9">
        <v>586.42049999999995</v>
      </c>
      <c r="BC566" s="9">
        <v>3087.1390999999999</v>
      </c>
      <c r="BD566" s="11">
        <v>29014.404900000001</v>
      </c>
    </row>
    <row r="567" spans="1:56" s="1" customFormat="1" ht="20.149999999999999" customHeight="1">
      <c r="A567" s="83"/>
      <c r="B567" s="25" t="s">
        <v>255</v>
      </c>
      <c r="C567" s="12">
        <v>8.8569999999999993</v>
      </c>
      <c r="D567" s="12">
        <v>41.842399999999998</v>
      </c>
      <c r="E567" s="12">
        <v>12.1547</v>
      </c>
      <c r="F567" s="12">
        <v>25.1952</v>
      </c>
      <c r="G567" s="12">
        <v>8.4313000000000002</v>
      </c>
      <c r="H567" s="12">
        <v>51.693100000000001</v>
      </c>
      <c r="I567" s="12">
        <v>1.0800000000000001E-2</v>
      </c>
      <c r="J567" s="13" t="s">
        <v>80</v>
      </c>
      <c r="K567" s="12">
        <v>148.18450000000001</v>
      </c>
      <c r="L567" s="12">
        <v>294.4314</v>
      </c>
      <c r="M567" s="12">
        <v>97.203199999999995</v>
      </c>
      <c r="N567" s="12">
        <v>45.256799999999998</v>
      </c>
      <c r="O567" s="12">
        <v>49.909199999999998</v>
      </c>
      <c r="P567" s="12">
        <v>179.745</v>
      </c>
      <c r="Q567" s="12">
        <v>4.9009999999999998</v>
      </c>
      <c r="R567" s="13" t="s">
        <v>80</v>
      </c>
      <c r="S567" s="13" t="s">
        <v>80</v>
      </c>
      <c r="T567" s="12">
        <v>671.44659999999999</v>
      </c>
      <c r="U567" s="12">
        <v>395.32069999999999</v>
      </c>
      <c r="V567" s="12">
        <v>20.941700000000001</v>
      </c>
      <c r="W567" s="12">
        <v>106.9267</v>
      </c>
      <c r="X567" s="12">
        <v>56.546100000000003</v>
      </c>
      <c r="Y567" s="12">
        <v>300.11349999999999</v>
      </c>
      <c r="Z567" s="12">
        <v>8.4738000000000007</v>
      </c>
      <c r="AA567" s="12">
        <v>0.2626</v>
      </c>
      <c r="AB567" s="12">
        <v>0.4098</v>
      </c>
      <c r="AC567" s="12">
        <v>888.99490000000003</v>
      </c>
      <c r="AD567" s="12">
        <v>93.119299999999996</v>
      </c>
      <c r="AE567" s="12">
        <v>14.3993</v>
      </c>
      <c r="AF567" s="12">
        <v>44.968899999999998</v>
      </c>
      <c r="AG567" s="12">
        <v>23.750699999999998</v>
      </c>
      <c r="AH567" s="12">
        <v>115.637</v>
      </c>
      <c r="AI567" s="12">
        <v>4.9055</v>
      </c>
      <c r="AJ567" s="13" t="s">
        <v>80</v>
      </c>
      <c r="AK567" s="12">
        <v>6.5007999999999999</v>
      </c>
      <c r="AL567" s="12">
        <v>303.28149999999999</v>
      </c>
      <c r="AM567" s="12">
        <v>2.4091999999999998</v>
      </c>
      <c r="AN567" s="12">
        <v>12.4369</v>
      </c>
      <c r="AO567" s="12">
        <v>45.287300000000002</v>
      </c>
      <c r="AP567" s="12">
        <v>50.213000000000001</v>
      </c>
      <c r="AQ567" s="12">
        <v>180.6233</v>
      </c>
      <c r="AR567" s="12">
        <v>12.3116</v>
      </c>
      <c r="AS567" s="13" t="s">
        <v>80</v>
      </c>
      <c r="AT567" s="13" t="s">
        <v>80</v>
      </c>
      <c r="AU567" s="12">
        <v>303.28129999999999</v>
      </c>
      <c r="AV567" s="12">
        <v>1.4302999999999999</v>
      </c>
      <c r="AW567" s="12">
        <v>34.3979</v>
      </c>
      <c r="AX567" s="12">
        <v>91.440299999999993</v>
      </c>
      <c r="AY567" s="12">
        <v>58.522300000000001</v>
      </c>
      <c r="AZ567" s="12">
        <v>3.6720999999999999</v>
      </c>
      <c r="BA567" s="12">
        <v>9.4981000000000009</v>
      </c>
      <c r="BB567" s="13" t="s">
        <v>80</v>
      </c>
      <c r="BC567" s="13" t="s">
        <v>80</v>
      </c>
      <c r="BD567" s="14">
        <v>198.96100000000001</v>
      </c>
    </row>
    <row r="568" spans="1:56" s="1" customFormat="1" ht="20.149999999999999" customHeight="1">
      <c r="A568" s="83"/>
      <c r="B568" s="25" t="s">
        <v>256</v>
      </c>
      <c r="C568" s="9">
        <v>12867.9779</v>
      </c>
      <c r="D568" s="9">
        <v>5041.1702999999998</v>
      </c>
      <c r="E568" s="9">
        <v>7809.9034000000001</v>
      </c>
      <c r="F568" s="9">
        <v>2822.3546000000001</v>
      </c>
      <c r="G568" s="9">
        <v>9582.0491999999995</v>
      </c>
      <c r="H568" s="9">
        <v>10837.802</v>
      </c>
      <c r="I568" s="9">
        <v>22765.939900000001</v>
      </c>
      <c r="J568" s="9">
        <v>0.3095</v>
      </c>
      <c r="K568" s="9">
        <v>71727.506800000003</v>
      </c>
      <c r="L568" s="9">
        <v>17926.021100000002</v>
      </c>
      <c r="M568" s="9">
        <v>1138.385</v>
      </c>
      <c r="N568" s="9">
        <v>4078.4175</v>
      </c>
      <c r="O568" s="9">
        <v>3.7366000000000001</v>
      </c>
      <c r="P568" s="9">
        <v>6.5124000000000004</v>
      </c>
      <c r="Q568" s="10" t="s">
        <v>80</v>
      </c>
      <c r="R568" s="10" t="s">
        <v>80</v>
      </c>
      <c r="S568" s="10" t="s">
        <v>80</v>
      </c>
      <c r="T568" s="9">
        <v>23153.0726</v>
      </c>
      <c r="U568" s="9">
        <v>17732.770499999999</v>
      </c>
      <c r="V568" s="9">
        <v>4747.8109000000004</v>
      </c>
      <c r="W568" s="9">
        <v>6209.5068000000001</v>
      </c>
      <c r="X568" s="9">
        <v>6165.6620999999996</v>
      </c>
      <c r="Y568" s="9">
        <v>7171.6902</v>
      </c>
      <c r="Z568" s="9">
        <v>7002.3065999999999</v>
      </c>
      <c r="AA568" s="9">
        <v>745.66780000000006</v>
      </c>
      <c r="AB568" s="9">
        <v>6791.9665000000005</v>
      </c>
      <c r="AC568" s="9">
        <v>56567.381399999998</v>
      </c>
      <c r="AD568" s="9">
        <v>9356.0707999999995</v>
      </c>
      <c r="AE568" s="9">
        <v>1478.3776</v>
      </c>
      <c r="AF568" s="9">
        <v>2413.7260000000001</v>
      </c>
      <c r="AG568" s="9">
        <v>2826.6444000000001</v>
      </c>
      <c r="AH568" s="9">
        <v>836.28039999999999</v>
      </c>
      <c r="AI568" s="9">
        <v>3639.1212999999998</v>
      </c>
      <c r="AJ568" s="9">
        <v>1701.7874999999999</v>
      </c>
      <c r="AK568" s="9">
        <v>2035.2261000000001</v>
      </c>
      <c r="AL568" s="9">
        <v>24287.234100000001</v>
      </c>
      <c r="AM568" s="9">
        <v>2152.8766999999998</v>
      </c>
      <c r="AN568" s="9">
        <v>1366.0923</v>
      </c>
      <c r="AO568" s="9">
        <v>4978.7489999999998</v>
      </c>
      <c r="AP568" s="9">
        <v>1003.7104</v>
      </c>
      <c r="AQ568" s="9">
        <v>1423.0594000000001</v>
      </c>
      <c r="AR568" s="9">
        <v>10565.6965</v>
      </c>
      <c r="AS568" s="9">
        <v>2841.3337999999999</v>
      </c>
      <c r="AT568" s="9">
        <v>2015.9602</v>
      </c>
      <c r="AU568" s="9">
        <v>26347.478299999999</v>
      </c>
      <c r="AV568" s="9">
        <v>5137.9546</v>
      </c>
      <c r="AW568" s="9">
        <v>2736.0893000000001</v>
      </c>
      <c r="AX568" s="9">
        <v>4287.1814000000004</v>
      </c>
      <c r="AY568" s="9">
        <v>6154.5019000000002</v>
      </c>
      <c r="AZ568" s="9">
        <v>4184.9237000000003</v>
      </c>
      <c r="BA568" s="9">
        <v>3971.5520999999999</v>
      </c>
      <c r="BB568" s="9">
        <v>4657.6853000000001</v>
      </c>
      <c r="BC568" s="9">
        <v>9075.8508000000002</v>
      </c>
      <c r="BD568" s="11">
        <v>40205.739099999999</v>
      </c>
    </row>
    <row r="569" spans="1:56" s="1" customFormat="1" ht="20.149999999999999" customHeight="1">
      <c r="A569" s="83"/>
      <c r="B569" s="25" t="s">
        <v>257</v>
      </c>
      <c r="C569" s="12">
        <v>6.6097999999999999</v>
      </c>
      <c r="D569" s="12">
        <v>4.9276</v>
      </c>
      <c r="E569" s="12">
        <v>12.4499</v>
      </c>
      <c r="F569" s="12">
        <v>14.5701</v>
      </c>
      <c r="G569" s="12">
        <v>11.459199999999999</v>
      </c>
      <c r="H569" s="12">
        <v>67.186300000000003</v>
      </c>
      <c r="I569" s="13" t="s">
        <v>80</v>
      </c>
      <c r="J569" s="13" t="s">
        <v>80</v>
      </c>
      <c r="K569" s="12">
        <v>117.2029</v>
      </c>
      <c r="L569" s="13" t="s">
        <v>80</v>
      </c>
      <c r="M569" s="13" t="s">
        <v>80</v>
      </c>
      <c r="N569" s="13" t="s">
        <v>80</v>
      </c>
      <c r="O569" s="13" t="s">
        <v>80</v>
      </c>
      <c r="P569" s="13" t="s">
        <v>80</v>
      </c>
      <c r="Q569" s="13" t="s">
        <v>80</v>
      </c>
      <c r="R569" s="13" t="s">
        <v>80</v>
      </c>
      <c r="S569" s="13" t="s">
        <v>80</v>
      </c>
      <c r="T569" s="12">
        <v>0</v>
      </c>
      <c r="U569" s="12">
        <v>14.7849</v>
      </c>
      <c r="V569" s="12">
        <v>10.0047</v>
      </c>
      <c r="W569" s="12">
        <v>95.507000000000005</v>
      </c>
      <c r="X569" s="12">
        <v>0.14249999999999999</v>
      </c>
      <c r="Y569" s="12">
        <v>0.42749999999999999</v>
      </c>
      <c r="Z569" s="12">
        <v>1.0150999999999999</v>
      </c>
      <c r="AA569" s="13" t="s">
        <v>80</v>
      </c>
      <c r="AB569" s="13" t="s">
        <v>80</v>
      </c>
      <c r="AC569" s="12">
        <v>121.8817</v>
      </c>
      <c r="AD569" s="12">
        <v>4.9955999999999996</v>
      </c>
      <c r="AE569" s="13" t="s">
        <v>80</v>
      </c>
      <c r="AF569" s="12">
        <v>4.8399999999999999E-2</v>
      </c>
      <c r="AG569" s="13" t="s">
        <v>80</v>
      </c>
      <c r="AH569" s="13" t="s">
        <v>80</v>
      </c>
      <c r="AI569" s="13" t="s">
        <v>80</v>
      </c>
      <c r="AJ569" s="13" t="s">
        <v>80</v>
      </c>
      <c r="AK569" s="12">
        <v>2.8159999999999998</v>
      </c>
      <c r="AL569" s="12">
        <v>7.86</v>
      </c>
      <c r="AM569" s="12">
        <v>0.90939999999999999</v>
      </c>
      <c r="AN569" s="12">
        <v>0.73150000000000004</v>
      </c>
      <c r="AO569" s="12">
        <v>4.6722000000000001</v>
      </c>
      <c r="AP569" s="12">
        <v>7.5327000000000002</v>
      </c>
      <c r="AQ569" s="12">
        <v>16.748200000000001</v>
      </c>
      <c r="AR569" s="13" t="s">
        <v>80</v>
      </c>
      <c r="AS569" s="13" t="s">
        <v>80</v>
      </c>
      <c r="AT569" s="13" t="s">
        <v>80</v>
      </c>
      <c r="AU569" s="12">
        <v>30.594000000000001</v>
      </c>
      <c r="AV569" s="13" t="s">
        <v>80</v>
      </c>
      <c r="AW569" s="13" t="s">
        <v>80</v>
      </c>
      <c r="AX569" s="12">
        <v>5.5800000000000002E-2</v>
      </c>
      <c r="AY569" s="12">
        <v>2.8799999999999999E-2</v>
      </c>
      <c r="AZ569" s="12">
        <v>0.2828</v>
      </c>
      <c r="BA569" s="12">
        <v>0.35630000000000001</v>
      </c>
      <c r="BB569" s="12">
        <v>7.9299999999999995E-2</v>
      </c>
      <c r="BC569" s="12">
        <v>0.58440000000000003</v>
      </c>
      <c r="BD569" s="14">
        <v>1.3874</v>
      </c>
    </row>
    <row r="570" spans="1:56" s="1" customFormat="1" ht="20.149999999999999" customHeight="1">
      <c r="A570" s="83"/>
      <c r="B570" s="25" t="s">
        <v>258</v>
      </c>
      <c r="C570" s="9">
        <v>75.453699999999998</v>
      </c>
      <c r="D570" s="9">
        <v>36.08</v>
      </c>
      <c r="E570" s="9">
        <v>13.01</v>
      </c>
      <c r="F570" s="9">
        <v>38.5</v>
      </c>
      <c r="G570" s="10" t="s">
        <v>80</v>
      </c>
      <c r="H570" s="9">
        <v>62.473599999999998</v>
      </c>
      <c r="I570" s="10" t="s">
        <v>80</v>
      </c>
      <c r="J570" s="10" t="s">
        <v>80</v>
      </c>
      <c r="K570" s="9">
        <v>225.51730000000001</v>
      </c>
      <c r="L570" s="10" t="s">
        <v>80</v>
      </c>
      <c r="M570" s="10" t="s">
        <v>80</v>
      </c>
      <c r="N570" s="9">
        <v>119.00069999999999</v>
      </c>
      <c r="O570" s="9">
        <v>44.962499999999999</v>
      </c>
      <c r="P570" s="10" t="s">
        <v>80</v>
      </c>
      <c r="Q570" s="10" t="s">
        <v>80</v>
      </c>
      <c r="R570" s="10" t="s">
        <v>80</v>
      </c>
      <c r="S570" s="10" t="s">
        <v>80</v>
      </c>
      <c r="T570" s="9">
        <v>163.9632</v>
      </c>
      <c r="U570" s="10" t="s">
        <v>80</v>
      </c>
      <c r="V570" s="10" t="s">
        <v>80</v>
      </c>
      <c r="W570" s="10" t="s">
        <v>80</v>
      </c>
      <c r="X570" s="10" t="s">
        <v>80</v>
      </c>
      <c r="Y570" s="10" t="s">
        <v>80</v>
      </c>
      <c r="Z570" s="9">
        <v>14.5375</v>
      </c>
      <c r="AA570" s="9">
        <v>2.4554</v>
      </c>
      <c r="AB570" s="9">
        <v>120.745</v>
      </c>
      <c r="AC570" s="9">
        <v>137.7379</v>
      </c>
      <c r="AD570" s="9">
        <v>48.4086</v>
      </c>
      <c r="AE570" s="9">
        <v>17.984999999999999</v>
      </c>
      <c r="AF570" s="9">
        <v>22.646100000000001</v>
      </c>
      <c r="AG570" s="9">
        <v>32.888599999999997</v>
      </c>
      <c r="AH570" s="9">
        <v>59.95</v>
      </c>
      <c r="AI570" s="10" t="s">
        <v>80</v>
      </c>
      <c r="AJ570" s="10" t="s">
        <v>80</v>
      </c>
      <c r="AK570" s="10" t="s">
        <v>80</v>
      </c>
      <c r="AL570" s="9">
        <v>181.8783</v>
      </c>
      <c r="AM570" s="9">
        <v>2.1120000000000001</v>
      </c>
      <c r="AN570" s="10" t="s">
        <v>80</v>
      </c>
      <c r="AO570" s="9">
        <v>119.00069999999999</v>
      </c>
      <c r="AP570" s="9">
        <v>44.962499999999999</v>
      </c>
      <c r="AQ570" s="10" t="s">
        <v>80</v>
      </c>
      <c r="AR570" s="10" t="s">
        <v>80</v>
      </c>
      <c r="AS570" s="10" t="s">
        <v>80</v>
      </c>
      <c r="AT570" s="10" t="s">
        <v>80</v>
      </c>
      <c r="AU570" s="9">
        <v>166.0752</v>
      </c>
      <c r="AV570" s="10" t="s">
        <v>80</v>
      </c>
      <c r="AW570" s="10" t="s">
        <v>80</v>
      </c>
      <c r="AX570" s="9">
        <v>80.014099999999999</v>
      </c>
      <c r="AY570" s="9">
        <v>30.520499999999998</v>
      </c>
      <c r="AZ570" s="9">
        <v>81.45</v>
      </c>
      <c r="BA570" s="9">
        <v>62</v>
      </c>
      <c r="BB570" s="9">
        <v>74.181799999999996</v>
      </c>
      <c r="BC570" s="9">
        <v>107.46</v>
      </c>
      <c r="BD570" s="11">
        <v>435.62639999999999</v>
      </c>
    </row>
    <row r="571" spans="1:56" s="1" customFormat="1" ht="20.149999999999999" customHeight="1">
      <c r="A571" s="83"/>
      <c r="B571" s="25" t="s">
        <v>259</v>
      </c>
      <c r="C571" s="12">
        <v>3644.8611999999998</v>
      </c>
      <c r="D571" s="12">
        <v>655.05179999999996</v>
      </c>
      <c r="E571" s="12">
        <v>2284.7116000000001</v>
      </c>
      <c r="F571" s="12">
        <v>2371.1332000000002</v>
      </c>
      <c r="G571" s="12">
        <v>1328.011</v>
      </c>
      <c r="H571" s="12">
        <v>2994.2984999999999</v>
      </c>
      <c r="I571" s="12">
        <v>0.01</v>
      </c>
      <c r="J571" s="13" t="s">
        <v>80</v>
      </c>
      <c r="K571" s="12">
        <v>13278.077300000001</v>
      </c>
      <c r="L571" s="12">
        <v>6827.8438999999998</v>
      </c>
      <c r="M571" s="13" t="s">
        <v>80</v>
      </c>
      <c r="N571" s="13" t="s">
        <v>80</v>
      </c>
      <c r="O571" s="13" t="s">
        <v>80</v>
      </c>
      <c r="P571" s="13" t="s">
        <v>80</v>
      </c>
      <c r="Q571" s="13" t="s">
        <v>80</v>
      </c>
      <c r="R571" s="13" t="s">
        <v>80</v>
      </c>
      <c r="S571" s="13" t="s">
        <v>80</v>
      </c>
      <c r="T571" s="12">
        <v>6827.8438999999998</v>
      </c>
      <c r="U571" s="12">
        <v>5939.3949000000002</v>
      </c>
      <c r="V571" s="12">
        <v>159.03809999999999</v>
      </c>
      <c r="W571" s="12">
        <v>12758.1967</v>
      </c>
      <c r="X571" s="12">
        <v>484.60559999999998</v>
      </c>
      <c r="Y571" s="12">
        <v>281.64499999999998</v>
      </c>
      <c r="Z571" s="12">
        <v>563.70619999999997</v>
      </c>
      <c r="AA571" s="12">
        <v>36.344499999999996</v>
      </c>
      <c r="AB571" s="12">
        <v>1.2661</v>
      </c>
      <c r="AC571" s="12">
        <v>20224.197100000001</v>
      </c>
      <c r="AD571" s="12">
        <v>151.261</v>
      </c>
      <c r="AE571" s="12">
        <v>275.52390000000003</v>
      </c>
      <c r="AF571" s="12">
        <v>1007.3801999999999</v>
      </c>
      <c r="AG571" s="12">
        <v>1410.4085</v>
      </c>
      <c r="AH571" s="12">
        <v>131.51830000000001</v>
      </c>
      <c r="AI571" s="12">
        <v>42.661799999999999</v>
      </c>
      <c r="AJ571" s="12">
        <v>41.793300000000002</v>
      </c>
      <c r="AK571" s="12">
        <v>27.5535</v>
      </c>
      <c r="AL571" s="12">
        <v>3088.1005</v>
      </c>
      <c r="AM571" s="12">
        <v>813.76</v>
      </c>
      <c r="AN571" s="13" t="s">
        <v>80</v>
      </c>
      <c r="AO571" s="12">
        <v>6.8400000000000002E-2</v>
      </c>
      <c r="AP571" s="12">
        <v>83.888000000000005</v>
      </c>
      <c r="AQ571" s="12">
        <v>59.914999999999999</v>
      </c>
      <c r="AR571" s="12">
        <v>1288.1739</v>
      </c>
      <c r="AS571" s="13" t="s">
        <v>80</v>
      </c>
      <c r="AT571" s="13" t="s">
        <v>80</v>
      </c>
      <c r="AU571" s="12">
        <v>2245.8053</v>
      </c>
      <c r="AV571" s="12">
        <v>1127.3079</v>
      </c>
      <c r="AW571" s="12">
        <v>646.16750000000002</v>
      </c>
      <c r="AX571" s="12">
        <v>1179.0563</v>
      </c>
      <c r="AY571" s="12">
        <v>570.74779999999998</v>
      </c>
      <c r="AZ571" s="12">
        <v>187.4323</v>
      </c>
      <c r="BA571" s="12">
        <v>523.25</v>
      </c>
      <c r="BB571" s="12">
        <v>175</v>
      </c>
      <c r="BC571" s="12">
        <v>16.308700000000002</v>
      </c>
      <c r="BD571" s="14">
        <v>4425.2704999999996</v>
      </c>
    </row>
    <row r="572" spans="1:56" s="1" customFormat="1" ht="20.149999999999999" customHeight="1">
      <c r="A572" s="83"/>
      <c r="B572" s="25" t="s">
        <v>260</v>
      </c>
      <c r="C572" s="9">
        <v>0.4</v>
      </c>
      <c r="D572" s="10" t="s">
        <v>80</v>
      </c>
      <c r="E572" s="9">
        <v>1.02</v>
      </c>
      <c r="F572" s="9">
        <v>11.9</v>
      </c>
      <c r="G572" s="9">
        <v>9.23</v>
      </c>
      <c r="H572" s="9">
        <v>2.29</v>
      </c>
      <c r="I572" s="10" t="s">
        <v>80</v>
      </c>
      <c r="J572" s="10" t="s">
        <v>80</v>
      </c>
      <c r="K572" s="9">
        <v>24.84</v>
      </c>
      <c r="L572" s="10" t="s">
        <v>80</v>
      </c>
      <c r="M572" s="10" t="s">
        <v>80</v>
      </c>
      <c r="N572" s="9">
        <v>17.38</v>
      </c>
      <c r="O572" s="10" t="s">
        <v>80</v>
      </c>
      <c r="P572" s="10" t="s">
        <v>80</v>
      </c>
      <c r="Q572" s="10" t="s">
        <v>80</v>
      </c>
      <c r="R572" s="10" t="s">
        <v>80</v>
      </c>
      <c r="S572" s="10" t="s">
        <v>80</v>
      </c>
      <c r="T572" s="9">
        <v>17.38</v>
      </c>
      <c r="U572" s="9">
        <v>2.4900000000000002</v>
      </c>
      <c r="V572" s="9">
        <v>1.49</v>
      </c>
      <c r="W572" s="9">
        <v>4.1399999999999997</v>
      </c>
      <c r="X572" s="10" t="s">
        <v>80</v>
      </c>
      <c r="Y572" s="9">
        <v>2.33</v>
      </c>
      <c r="Z572" s="10" t="s">
        <v>80</v>
      </c>
      <c r="AA572" s="10" t="s">
        <v>80</v>
      </c>
      <c r="AB572" s="10" t="s">
        <v>80</v>
      </c>
      <c r="AC572" s="9">
        <v>10.45</v>
      </c>
      <c r="AD572" s="9">
        <v>3.45</v>
      </c>
      <c r="AE572" s="10" t="s">
        <v>80</v>
      </c>
      <c r="AF572" s="10" t="s">
        <v>80</v>
      </c>
      <c r="AG572" s="10" t="s">
        <v>80</v>
      </c>
      <c r="AH572" s="10" t="s">
        <v>80</v>
      </c>
      <c r="AI572" s="10" t="s">
        <v>80</v>
      </c>
      <c r="AJ572" s="10" t="s">
        <v>80</v>
      </c>
      <c r="AK572" s="10" t="s">
        <v>80</v>
      </c>
      <c r="AL572" s="9">
        <v>3.45</v>
      </c>
      <c r="AM572" s="10" t="s">
        <v>80</v>
      </c>
      <c r="AN572" s="10" t="s">
        <v>80</v>
      </c>
      <c r="AO572" s="9">
        <v>17.38</v>
      </c>
      <c r="AP572" s="9">
        <v>11.9</v>
      </c>
      <c r="AQ572" s="9">
        <v>6.62</v>
      </c>
      <c r="AR572" s="10" t="s">
        <v>80</v>
      </c>
      <c r="AS572" s="10" t="s">
        <v>80</v>
      </c>
      <c r="AT572" s="10" t="s">
        <v>80</v>
      </c>
      <c r="AU572" s="9">
        <v>35.9</v>
      </c>
      <c r="AV572" s="9">
        <v>1.45</v>
      </c>
      <c r="AW572" s="9">
        <v>5.53</v>
      </c>
      <c r="AX572" s="9">
        <v>32.31</v>
      </c>
      <c r="AY572" s="9">
        <v>22.96</v>
      </c>
      <c r="AZ572" s="9">
        <v>25.97</v>
      </c>
      <c r="BA572" s="9">
        <v>37.340000000000003</v>
      </c>
      <c r="BB572" s="10" t="s">
        <v>80</v>
      </c>
      <c r="BC572" s="10" t="s">
        <v>80</v>
      </c>
      <c r="BD572" s="11">
        <v>125.56</v>
      </c>
    </row>
    <row r="573" spans="1:56" s="1" customFormat="1" ht="20.149999999999999" customHeight="1">
      <c r="A573" s="83"/>
      <c r="B573" s="25" t="s">
        <v>261</v>
      </c>
      <c r="C573" s="12">
        <v>14.2606</v>
      </c>
      <c r="D573" s="13" t="s">
        <v>80</v>
      </c>
      <c r="E573" s="12">
        <v>1.26</v>
      </c>
      <c r="F573" s="12">
        <v>3.6875</v>
      </c>
      <c r="G573" s="12">
        <v>54.1477</v>
      </c>
      <c r="H573" s="13" t="s">
        <v>80</v>
      </c>
      <c r="I573" s="13" t="s">
        <v>80</v>
      </c>
      <c r="J573" s="13" t="s">
        <v>80</v>
      </c>
      <c r="K573" s="12">
        <v>73.355800000000002</v>
      </c>
      <c r="L573" s="12">
        <v>38.944800000000001</v>
      </c>
      <c r="M573" s="12">
        <v>51.077500000000001</v>
      </c>
      <c r="N573" s="12">
        <v>390.64580000000001</v>
      </c>
      <c r="O573" s="13" t="s">
        <v>80</v>
      </c>
      <c r="P573" s="13" t="s">
        <v>80</v>
      </c>
      <c r="Q573" s="13" t="s">
        <v>80</v>
      </c>
      <c r="R573" s="13" t="s">
        <v>80</v>
      </c>
      <c r="S573" s="12">
        <v>109.3449</v>
      </c>
      <c r="T573" s="12">
        <v>590.01300000000003</v>
      </c>
      <c r="U573" s="12">
        <v>38.575299999999999</v>
      </c>
      <c r="V573" s="12">
        <v>12.911799999999999</v>
      </c>
      <c r="W573" s="12">
        <v>80.027900000000002</v>
      </c>
      <c r="X573" s="13" t="s">
        <v>80</v>
      </c>
      <c r="Y573" s="13" t="s">
        <v>80</v>
      </c>
      <c r="Z573" s="13" t="s">
        <v>80</v>
      </c>
      <c r="AA573" s="13" t="s">
        <v>80</v>
      </c>
      <c r="AB573" s="13" t="s">
        <v>80</v>
      </c>
      <c r="AC573" s="12">
        <v>131.51499999999999</v>
      </c>
      <c r="AD573" s="12">
        <v>66.388599999999997</v>
      </c>
      <c r="AE573" s="12">
        <v>72.782300000000006</v>
      </c>
      <c r="AF573" s="12">
        <v>454.10149999999999</v>
      </c>
      <c r="AG573" s="12">
        <v>103.0968</v>
      </c>
      <c r="AH573" s="13" t="s">
        <v>80</v>
      </c>
      <c r="AI573" s="13" t="s">
        <v>80</v>
      </c>
      <c r="AJ573" s="13" t="s">
        <v>80</v>
      </c>
      <c r="AK573" s="12">
        <v>5.8417000000000003</v>
      </c>
      <c r="AL573" s="12">
        <v>702.21090000000004</v>
      </c>
      <c r="AM573" s="12">
        <v>42.951999999999998</v>
      </c>
      <c r="AN573" s="12">
        <v>51.077500000000001</v>
      </c>
      <c r="AO573" s="12">
        <v>390.64580000000001</v>
      </c>
      <c r="AP573" s="13" t="s">
        <v>80</v>
      </c>
      <c r="AQ573" s="12">
        <v>40.369</v>
      </c>
      <c r="AR573" s="13" t="s">
        <v>80</v>
      </c>
      <c r="AS573" s="13" t="s">
        <v>80</v>
      </c>
      <c r="AT573" s="12">
        <v>109.3449</v>
      </c>
      <c r="AU573" s="12">
        <v>634.38919999999996</v>
      </c>
      <c r="AV573" s="12">
        <v>49.802500000000002</v>
      </c>
      <c r="AW573" s="12">
        <v>72.782300000000006</v>
      </c>
      <c r="AX573" s="12">
        <v>454.10149999999999</v>
      </c>
      <c r="AY573" s="12">
        <v>103.1551</v>
      </c>
      <c r="AZ573" s="13" t="s">
        <v>80</v>
      </c>
      <c r="BA573" s="12">
        <v>0.74709999999999999</v>
      </c>
      <c r="BB573" s="13" t="s">
        <v>80</v>
      </c>
      <c r="BC573" s="12">
        <v>1.1114999999999999</v>
      </c>
      <c r="BD573" s="14">
        <v>681.7</v>
      </c>
    </row>
    <row r="574" spans="1:56" s="1" customFormat="1" ht="20.149999999999999" customHeight="1">
      <c r="A574" s="83"/>
      <c r="B574" s="25" t="s">
        <v>262</v>
      </c>
      <c r="C574" s="9">
        <v>29.440899999999999</v>
      </c>
      <c r="D574" s="9">
        <v>0.16470000000000001</v>
      </c>
      <c r="E574" s="9">
        <v>7.3022</v>
      </c>
      <c r="F574" s="9">
        <v>72.8553</v>
      </c>
      <c r="G574" s="9">
        <v>41.457799999999999</v>
      </c>
      <c r="H574" s="9">
        <v>41.532800000000002</v>
      </c>
      <c r="I574" s="9">
        <v>18.993300000000001</v>
      </c>
      <c r="J574" s="10" t="s">
        <v>80</v>
      </c>
      <c r="K574" s="9">
        <v>211.74700000000001</v>
      </c>
      <c r="L574" s="10" t="s">
        <v>80</v>
      </c>
      <c r="M574" s="10" t="s">
        <v>80</v>
      </c>
      <c r="N574" s="10" t="s">
        <v>80</v>
      </c>
      <c r="O574" s="10" t="s">
        <v>80</v>
      </c>
      <c r="P574" s="10" t="s">
        <v>80</v>
      </c>
      <c r="Q574" s="10" t="s">
        <v>80</v>
      </c>
      <c r="R574" s="10" t="s">
        <v>80</v>
      </c>
      <c r="S574" s="10" t="s">
        <v>80</v>
      </c>
      <c r="T574" s="9">
        <v>0</v>
      </c>
      <c r="U574" s="10" t="s">
        <v>80</v>
      </c>
      <c r="V574" s="9">
        <v>5.9816000000000003</v>
      </c>
      <c r="W574" s="9">
        <v>16.514600000000002</v>
      </c>
      <c r="X574" s="9">
        <v>4.9786999999999999</v>
      </c>
      <c r="Y574" s="9">
        <v>7.9596999999999998</v>
      </c>
      <c r="Z574" s="9">
        <v>1.53</v>
      </c>
      <c r="AA574" s="9">
        <v>14.352499999999999</v>
      </c>
      <c r="AB574" s="10" t="s">
        <v>80</v>
      </c>
      <c r="AC574" s="9">
        <v>51.317100000000003</v>
      </c>
      <c r="AD574" s="9">
        <v>7.9321000000000002</v>
      </c>
      <c r="AE574" s="9">
        <v>0.72509999999999997</v>
      </c>
      <c r="AF574" s="9">
        <v>0.27129999999999999</v>
      </c>
      <c r="AG574" s="9">
        <v>14.9787</v>
      </c>
      <c r="AH574" s="9">
        <v>2.3300000000000001E-2</v>
      </c>
      <c r="AI574" s="10" t="s">
        <v>80</v>
      </c>
      <c r="AJ574" s="10" t="s">
        <v>80</v>
      </c>
      <c r="AK574" s="10" t="s">
        <v>80</v>
      </c>
      <c r="AL574" s="9">
        <v>23.930499999999999</v>
      </c>
      <c r="AM574" s="9">
        <v>6.2413999999999996</v>
      </c>
      <c r="AN574" s="10" t="s">
        <v>80</v>
      </c>
      <c r="AO574" s="9">
        <v>0.85660000000000003</v>
      </c>
      <c r="AP574" s="10" t="s">
        <v>80</v>
      </c>
      <c r="AQ574" s="10" t="s">
        <v>80</v>
      </c>
      <c r="AR574" s="9">
        <v>11.3779</v>
      </c>
      <c r="AS574" s="9">
        <v>4.2828999999999997</v>
      </c>
      <c r="AT574" s="10" t="s">
        <v>80</v>
      </c>
      <c r="AU574" s="9">
        <v>22.761800000000001</v>
      </c>
      <c r="AV574" s="9">
        <v>4.7541000000000002</v>
      </c>
      <c r="AW574" s="9">
        <v>2.0265</v>
      </c>
      <c r="AX574" s="9">
        <v>6.0491000000000001</v>
      </c>
      <c r="AY574" s="10" t="s">
        <v>80</v>
      </c>
      <c r="AZ574" s="10" t="s">
        <v>80</v>
      </c>
      <c r="BA574" s="10" t="s">
        <v>80</v>
      </c>
      <c r="BB574" s="10" t="s">
        <v>80</v>
      </c>
      <c r="BC574" s="10" t="s">
        <v>80</v>
      </c>
      <c r="BD574" s="11">
        <v>12.829700000000001</v>
      </c>
    </row>
    <row r="575" spans="1:56" s="1" customFormat="1" ht="20.149999999999999" customHeight="1">
      <c r="A575" s="83"/>
      <c r="B575" s="25" t="s">
        <v>263</v>
      </c>
      <c r="C575" s="12">
        <v>18.503399999999999</v>
      </c>
      <c r="D575" s="13" t="s">
        <v>80</v>
      </c>
      <c r="E575" s="12">
        <v>3.1099999999999999E-2</v>
      </c>
      <c r="F575" s="13" t="s">
        <v>80</v>
      </c>
      <c r="G575" s="12">
        <v>1.2999999999999999E-2</v>
      </c>
      <c r="H575" s="12">
        <v>104.9045</v>
      </c>
      <c r="I575" s="13" t="s">
        <v>80</v>
      </c>
      <c r="J575" s="13" t="s">
        <v>80</v>
      </c>
      <c r="K575" s="12">
        <v>123.4522</v>
      </c>
      <c r="L575" s="12">
        <v>1.6202000000000001</v>
      </c>
      <c r="M575" s="12">
        <v>8.8752999999999993</v>
      </c>
      <c r="N575" s="12">
        <v>15.304</v>
      </c>
      <c r="O575" s="12">
        <v>24.860099999999999</v>
      </c>
      <c r="P575" s="13" t="s">
        <v>80</v>
      </c>
      <c r="Q575" s="13" t="s">
        <v>80</v>
      </c>
      <c r="R575" s="13" t="s">
        <v>80</v>
      </c>
      <c r="S575" s="13" t="s">
        <v>80</v>
      </c>
      <c r="T575" s="12">
        <v>50.659599999999998</v>
      </c>
      <c r="U575" s="12">
        <v>4.9885999999999999</v>
      </c>
      <c r="V575" s="12">
        <v>10.942600000000001</v>
      </c>
      <c r="W575" s="12">
        <v>4.9396000000000004</v>
      </c>
      <c r="X575" s="12">
        <v>1.405</v>
      </c>
      <c r="Y575" s="12">
        <v>22.409500000000001</v>
      </c>
      <c r="Z575" s="12">
        <v>5.26</v>
      </c>
      <c r="AA575" s="13" t="s">
        <v>80</v>
      </c>
      <c r="AB575" s="13" t="s">
        <v>80</v>
      </c>
      <c r="AC575" s="12">
        <v>49.945300000000003</v>
      </c>
      <c r="AD575" s="12">
        <v>60.361400000000003</v>
      </c>
      <c r="AE575" s="12">
        <v>13.708399999999999</v>
      </c>
      <c r="AF575" s="12">
        <v>56.1539</v>
      </c>
      <c r="AG575" s="12">
        <v>61.796999999999997</v>
      </c>
      <c r="AH575" s="12">
        <v>23.691700000000001</v>
      </c>
      <c r="AI575" s="12">
        <v>1.3744000000000001</v>
      </c>
      <c r="AJ575" s="13" t="s">
        <v>80</v>
      </c>
      <c r="AK575" s="13" t="s">
        <v>80</v>
      </c>
      <c r="AL575" s="12">
        <v>217.08680000000001</v>
      </c>
      <c r="AM575" s="12">
        <v>19.1755</v>
      </c>
      <c r="AN575" s="12">
        <v>8.9004999999999992</v>
      </c>
      <c r="AO575" s="12">
        <v>15.487299999999999</v>
      </c>
      <c r="AP575" s="12">
        <v>25.017700000000001</v>
      </c>
      <c r="AQ575" s="12">
        <v>0.15690000000000001</v>
      </c>
      <c r="AR575" s="12">
        <v>98.269000000000005</v>
      </c>
      <c r="AS575" s="13" t="s">
        <v>80</v>
      </c>
      <c r="AT575" s="13" t="s">
        <v>80</v>
      </c>
      <c r="AU575" s="12">
        <v>167.0069</v>
      </c>
      <c r="AV575" s="12">
        <v>21.5045</v>
      </c>
      <c r="AW575" s="12">
        <v>13.708399999999999</v>
      </c>
      <c r="AX575" s="12">
        <v>56.1539</v>
      </c>
      <c r="AY575" s="12">
        <v>61.796999999999997</v>
      </c>
      <c r="AZ575" s="12">
        <v>23.691700000000001</v>
      </c>
      <c r="BA575" s="12">
        <v>1.3744000000000001</v>
      </c>
      <c r="BB575" s="13" t="s">
        <v>80</v>
      </c>
      <c r="BC575" s="13" t="s">
        <v>80</v>
      </c>
      <c r="BD575" s="14">
        <v>178.22989999999999</v>
      </c>
    </row>
    <row r="576" spans="1:56" s="1" customFormat="1" ht="20.149999999999999" customHeight="1">
      <c r="A576" s="83"/>
      <c r="B576" s="25" t="s">
        <v>264</v>
      </c>
      <c r="C576" s="9">
        <v>676.60940000000005</v>
      </c>
      <c r="D576" s="9">
        <v>330.78149999999999</v>
      </c>
      <c r="E576" s="9">
        <v>219.34030000000001</v>
      </c>
      <c r="F576" s="9">
        <v>271.25790000000001</v>
      </c>
      <c r="G576" s="9">
        <v>56.698</v>
      </c>
      <c r="H576" s="9">
        <v>384.69319999999999</v>
      </c>
      <c r="I576" s="10" t="s">
        <v>80</v>
      </c>
      <c r="J576" s="10" t="s">
        <v>80</v>
      </c>
      <c r="K576" s="9">
        <v>1939.3803</v>
      </c>
      <c r="L576" s="9">
        <v>1065.9843000000001</v>
      </c>
      <c r="M576" s="9">
        <v>1108.4275</v>
      </c>
      <c r="N576" s="10" t="s">
        <v>80</v>
      </c>
      <c r="O576" s="9">
        <v>383.45600000000002</v>
      </c>
      <c r="P576" s="10" t="s">
        <v>80</v>
      </c>
      <c r="Q576" s="9">
        <v>1736.1868999999999</v>
      </c>
      <c r="R576" s="10" t="s">
        <v>80</v>
      </c>
      <c r="S576" s="10" t="s">
        <v>80</v>
      </c>
      <c r="T576" s="9">
        <v>4294.0546999999997</v>
      </c>
      <c r="U576" s="9">
        <v>80.555899999999994</v>
      </c>
      <c r="V576" s="10" t="s">
        <v>80</v>
      </c>
      <c r="W576" s="9">
        <v>668.60739999999998</v>
      </c>
      <c r="X576" s="9">
        <v>96.375</v>
      </c>
      <c r="Y576" s="9">
        <v>1054.5398</v>
      </c>
      <c r="Z576" s="9">
        <v>34.299199999999999</v>
      </c>
      <c r="AA576" s="10" t="s">
        <v>80</v>
      </c>
      <c r="AB576" s="10" t="s">
        <v>80</v>
      </c>
      <c r="AC576" s="9">
        <v>1934.3773000000001</v>
      </c>
      <c r="AD576" s="9">
        <v>443.84339999999997</v>
      </c>
      <c r="AE576" s="9">
        <v>450.74950000000001</v>
      </c>
      <c r="AF576" s="9">
        <v>0.51649999999999996</v>
      </c>
      <c r="AG576" s="9">
        <v>1485.8920000000001</v>
      </c>
      <c r="AH576" s="10" t="s">
        <v>80</v>
      </c>
      <c r="AI576" s="10" t="s">
        <v>80</v>
      </c>
      <c r="AJ576" s="10" t="s">
        <v>80</v>
      </c>
      <c r="AK576" s="10" t="s">
        <v>80</v>
      </c>
      <c r="AL576" s="9">
        <v>2381.0014000000001</v>
      </c>
      <c r="AM576" s="9">
        <v>730.24040000000002</v>
      </c>
      <c r="AN576" s="9">
        <v>1108.4275</v>
      </c>
      <c r="AO576" s="10" t="s">
        <v>80</v>
      </c>
      <c r="AP576" s="9">
        <v>383.45600000000002</v>
      </c>
      <c r="AQ576" s="9">
        <v>8.6400000000000005E-2</v>
      </c>
      <c r="AR576" s="9">
        <v>1747.1552999999999</v>
      </c>
      <c r="AS576" s="10" t="s">
        <v>80</v>
      </c>
      <c r="AT576" s="10" t="s">
        <v>80</v>
      </c>
      <c r="AU576" s="9">
        <v>3969.3656000000001</v>
      </c>
      <c r="AV576" s="9">
        <v>804.02250000000004</v>
      </c>
      <c r="AW576" s="9">
        <v>1020.8754</v>
      </c>
      <c r="AX576" s="9">
        <v>901.44529999999997</v>
      </c>
      <c r="AY576" s="9">
        <v>1923.337</v>
      </c>
      <c r="AZ576" s="9">
        <v>518.58749999999998</v>
      </c>
      <c r="BA576" s="9">
        <v>1187.0218</v>
      </c>
      <c r="BB576" s="9">
        <v>364.65069999999997</v>
      </c>
      <c r="BC576" s="9">
        <v>431.58800000000002</v>
      </c>
      <c r="BD576" s="11">
        <v>7151.5281999999997</v>
      </c>
    </row>
    <row r="577" spans="1:56" s="1" customFormat="1" ht="20.149999999999999" customHeight="1">
      <c r="A577" s="83"/>
      <c r="B577" s="25" t="s">
        <v>265</v>
      </c>
      <c r="C577" s="12">
        <v>1431.91</v>
      </c>
      <c r="D577" s="12">
        <v>479.39</v>
      </c>
      <c r="E577" s="12">
        <v>1294.6300000000001</v>
      </c>
      <c r="F577" s="12">
        <v>346.39</v>
      </c>
      <c r="G577" s="12">
        <v>44.79</v>
      </c>
      <c r="H577" s="12">
        <v>1231.06</v>
      </c>
      <c r="I577" s="12">
        <v>7.0000000000000007E-2</v>
      </c>
      <c r="J577" s="12">
        <v>0.02</v>
      </c>
      <c r="K577" s="12">
        <v>4828.26</v>
      </c>
      <c r="L577" s="12">
        <v>697.41</v>
      </c>
      <c r="M577" s="12">
        <v>1228.33</v>
      </c>
      <c r="N577" s="12">
        <v>705.78</v>
      </c>
      <c r="O577" s="12">
        <v>362.75</v>
      </c>
      <c r="P577" s="13" t="s">
        <v>80</v>
      </c>
      <c r="Q577" s="12">
        <v>2567.36</v>
      </c>
      <c r="R577" s="12">
        <v>898.73</v>
      </c>
      <c r="S577" s="13" t="s">
        <v>80</v>
      </c>
      <c r="T577" s="12">
        <v>6460.36</v>
      </c>
      <c r="U577" s="12">
        <v>749.35</v>
      </c>
      <c r="V577" s="12">
        <v>260.27999999999997</v>
      </c>
      <c r="W577" s="12">
        <v>1382.43</v>
      </c>
      <c r="X577" s="12">
        <v>515.14</v>
      </c>
      <c r="Y577" s="12">
        <v>1697.64</v>
      </c>
      <c r="Z577" s="12">
        <v>615.6</v>
      </c>
      <c r="AA577" s="12">
        <v>880.37</v>
      </c>
      <c r="AB577" s="13" t="s">
        <v>80</v>
      </c>
      <c r="AC577" s="12">
        <v>6100.81</v>
      </c>
      <c r="AD577" s="12">
        <v>2744.86</v>
      </c>
      <c r="AE577" s="12">
        <v>814.05</v>
      </c>
      <c r="AF577" s="12">
        <v>716.58</v>
      </c>
      <c r="AG577" s="12">
        <v>170.56</v>
      </c>
      <c r="AH577" s="12">
        <v>297.55</v>
      </c>
      <c r="AI577" s="13" t="s">
        <v>80</v>
      </c>
      <c r="AJ577" s="13" t="s">
        <v>80</v>
      </c>
      <c r="AK577" s="12">
        <v>67.400000000000006</v>
      </c>
      <c r="AL577" s="12">
        <v>4811</v>
      </c>
      <c r="AM577" s="12">
        <v>746.47</v>
      </c>
      <c r="AN577" s="12">
        <v>1229.94</v>
      </c>
      <c r="AO577" s="12">
        <v>705.96</v>
      </c>
      <c r="AP577" s="12">
        <v>363.03</v>
      </c>
      <c r="AQ577" s="12">
        <v>16.78</v>
      </c>
      <c r="AR577" s="12">
        <v>2660.34</v>
      </c>
      <c r="AS577" s="12">
        <v>898.73</v>
      </c>
      <c r="AT577" s="13" t="s">
        <v>80</v>
      </c>
      <c r="AU577" s="12">
        <v>6621.25</v>
      </c>
      <c r="AV577" s="12">
        <v>1496.44</v>
      </c>
      <c r="AW577" s="12">
        <v>1398.94</v>
      </c>
      <c r="AX577" s="12">
        <v>1096.08</v>
      </c>
      <c r="AY577" s="12">
        <v>577.9</v>
      </c>
      <c r="AZ577" s="12">
        <v>884.36</v>
      </c>
      <c r="BA577" s="12">
        <v>359.1</v>
      </c>
      <c r="BB577" s="12">
        <v>17.34</v>
      </c>
      <c r="BC577" s="12">
        <v>2.79</v>
      </c>
      <c r="BD577" s="14">
        <v>5832.95</v>
      </c>
    </row>
    <row r="578" spans="1:56" s="1" customFormat="1" ht="20.149999999999999" customHeight="1">
      <c r="A578" s="83"/>
      <c r="B578" s="25" t="s">
        <v>266</v>
      </c>
      <c r="C578" s="9">
        <v>0.38869999999999999</v>
      </c>
      <c r="D578" s="10" t="s">
        <v>80</v>
      </c>
      <c r="E578" s="10" t="s">
        <v>80</v>
      </c>
      <c r="F578" s="10" t="s">
        <v>80</v>
      </c>
      <c r="G578" s="10" t="s">
        <v>80</v>
      </c>
      <c r="H578" s="10" t="s">
        <v>80</v>
      </c>
      <c r="I578" s="10" t="s">
        <v>80</v>
      </c>
      <c r="J578" s="10" t="s">
        <v>80</v>
      </c>
      <c r="K578" s="9">
        <v>0.38869999999999999</v>
      </c>
      <c r="L578" s="10" t="s">
        <v>80</v>
      </c>
      <c r="M578" s="10" t="s">
        <v>80</v>
      </c>
      <c r="N578" s="10" t="s">
        <v>80</v>
      </c>
      <c r="O578" s="10" t="s">
        <v>80</v>
      </c>
      <c r="P578" s="10" t="s">
        <v>80</v>
      </c>
      <c r="Q578" s="10" t="s">
        <v>80</v>
      </c>
      <c r="R578" s="10" t="s">
        <v>80</v>
      </c>
      <c r="S578" s="10" t="s">
        <v>80</v>
      </c>
      <c r="T578" s="9">
        <v>0</v>
      </c>
      <c r="U578" s="10" t="s">
        <v>80</v>
      </c>
      <c r="V578" s="9">
        <v>26.856000000000002</v>
      </c>
      <c r="W578" s="9">
        <v>177.38659999999999</v>
      </c>
      <c r="X578" s="10" t="s">
        <v>80</v>
      </c>
      <c r="Y578" s="10" t="s">
        <v>80</v>
      </c>
      <c r="Z578" s="10" t="s">
        <v>80</v>
      </c>
      <c r="AA578" s="10" t="s">
        <v>80</v>
      </c>
      <c r="AB578" s="10" t="s">
        <v>80</v>
      </c>
      <c r="AC578" s="9">
        <v>204.24260000000001</v>
      </c>
      <c r="AD578" s="9">
        <v>363.38170000000002</v>
      </c>
      <c r="AE578" s="10" t="s">
        <v>80</v>
      </c>
      <c r="AF578" s="10" t="s">
        <v>80</v>
      </c>
      <c r="AG578" s="10" t="s">
        <v>80</v>
      </c>
      <c r="AH578" s="10" t="s">
        <v>80</v>
      </c>
      <c r="AI578" s="10" t="s">
        <v>80</v>
      </c>
      <c r="AJ578" s="10" t="s">
        <v>80</v>
      </c>
      <c r="AK578" s="10" t="s">
        <v>80</v>
      </c>
      <c r="AL578" s="9">
        <v>363.38170000000002</v>
      </c>
      <c r="AM578" s="9">
        <v>361.5505</v>
      </c>
      <c r="AN578" s="10" t="s">
        <v>80</v>
      </c>
      <c r="AO578" s="9">
        <v>5.2523999999999997</v>
      </c>
      <c r="AP578" s="10" t="s">
        <v>80</v>
      </c>
      <c r="AQ578" s="10" t="s">
        <v>80</v>
      </c>
      <c r="AR578" s="10" t="s">
        <v>80</v>
      </c>
      <c r="AS578" s="10" t="s">
        <v>80</v>
      </c>
      <c r="AT578" s="10" t="s">
        <v>80</v>
      </c>
      <c r="AU578" s="9">
        <v>366.80290000000002</v>
      </c>
      <c r="AV578" s="9">
        <v>6.5</v>
      </c>
      <c r="AW578" s="9">
        <v>2.25</v>
      </c>
      <c r="AX578" s="9">
        <v>8.75</v>
      </c>
      <c r="AY578" s="10" t="s">
        <v>80</v>
      </c>
      <c r="AZ578" s="10" t="s">
        <v>80</v>
      </c>
      <c r="BA578" s="10" t="s">
        <v>80</v>
      </c>
      <c r="BB578" s="10" t="s">
        <v>80</v>
      </c>
      <c r="BC578" s="10" t="s">
        <v>80</v>
      </c>
      <c r="BD578" s="11">
        <v>17.5</v>
      </c>
    </row>
    <row r="579" spans="1:56" s="1" customFormat="1" ht="20.149999999999999" customHeight="1">
      <c r="A579" s="83"/>
      <c r="B579" s="25" t="s">
        <v>267</v>
      </c>
      <c r="C579" s="12">
        <v>0.05</v>
      </c>
      <c r="D579" s="13" t="s">
        <v>80</v>
      </c>
      <c r="E579" s="12">
        <v>0.01</v>
      </c>
      <c r="F579" s="13" t="s">
        <v>80</v>
      </c>
      <c r="G579" s="13" t="s">
        <v>80</v>
      </c>
      <c r="H579" s="13" t="s">
        <v>80</v>
      </c>
      <c r="I579" s="13" t="s">
        <v>80</v>
      </c>
      <c r="J579" s="13" t="s">
        <v>80</v>
      </c>
      <c r="K579" s="12">
        <v>0.06</v>
      </c>
      <c r="L579" s="13" t="s">
        <v>80</v>
      </c>
      <c r="M579" s="13" t="s">
        <v>80</v>
      </c>
      <c r="N579" s="13" t="s">
        <v>80</v>
      </c>
      <c r="O579" s="13" t="s">
        <v>80</v>
      </c>
      <c r="P579" s="12">
        <v>59.92</v>
      </c>
      <c r="Q579" s="13" t="s">
        <v>80</v>
      </c>
      <c r="R579" s="13" t="s">
        <v>80</v>
      </c>
      <c r="S579" s="13" t="s">
        <v>80</v>
      </c>
      <c r="T579" s="12">
        <v>59.92</v>
      </c>
      <c r="U579" s="13" t="s">
        <v>80</v>
      </c>
      <c r="V579" s="12">
        <v>14.9</v>
      </c>
      <c r="W579" s="12">
        <v>74.3</v>
      </c>
      <c r="X579" s="12">
        <v>14.4</v>
      </c>
      <c r="Y579" s="12">
        <v>4.6900000000000004</v>
      </c>
      <c r="Z579" s="13" t="s">
        <v>80</v>
      </c>
      <c r="AA579" s="13" t="s">
        <v>80</v>
      </c>
      <c r="AB579" s="13" t="s">
        <v>80</v>
      </c>
      <c r="AC579" s="12">
        <v>108.29</v>
      </c>
      <c r="AD579" s="12">
        <v>0.01</v>
      </c>
      <c r="AE579" s="13" t="s">
        <v>80</v>
      </c>
      <c r="AF579" s="13" t="s">
        <v>80</v>
      </c>
      <c r="AG579" s="13" t="s">
        <v>80</v>
      </c>
      <c r="AH579" s="12">
        <v>59.92</v>
      </c>
      <c r="AI579" s="13" t="s">
        <v>80</v>
      </c>
      <c r="AJ579" s="13" t="s">
        <v>80</v>
      </c>
      <c r="AK579" s="13" t="s">
        <v>80</v>
      </c>
      <c r="AL579" s="12">
        <v>59.93</v>
      </c>
      <c r="AM579" s="13" t="s">
        <v>80</v>
      </c>
      <c r="AN579" s="13" t="s">
        <v>80</v>
      </c>
      <c r="AO579" s="13" t="s">
        <v>80</v>
      </c>
      <c r="AP579" s="13" t="s">
        <v>80</v>
      </c>
      <c r="AQ579" s="12">
        <v>60.2</v>
      </c>
      <c r="AR579" s="13" t="s">
        <v>80</v>
      </c>
      <c r="AS579" s="13" t="s">
        <v>80</v>
      </c>
      <c r="AT579" s="13" t="s">
        <v>80</v>
      </c>
      <c r="AU579" s="12">
        <v>60.2</v>
      </c>
      <c r="AV579" s="12">
        <v>0.79</v>
      </c>
      <c r="AW579" s="12">
        <v>28</v>
      </c>
      <c r="AX579" s="12">
        <v>22.66</v>
      </c>
      <c r="AY579" s="13" t="s">
        <v>80</v>
      </c>
      <c r="AZ579" s="13" t="s">
        <v>80</v>
      </c>
      <c r="BA579" s="13" t="s">
        <v>80</v>
      </c>
      <c r="BB579" s="13" t="s">
        <v>80</v>
      </c>
      <c r="BC579" s="13" t="s">
        <v>80</v>
      </c>
      <c r="BD579" s="14">
        <v>51.45</v>
      </c>
    </row>
    <row r="580" spans="1:56" s="1" customFormat="1" ht="20.149999999999999" customHeight="1">
      <c r="A580" s="83"/>
      <c r="B580" s="25" t="s">
        <v>268</v>
      </c>
      <c r="C580" s="9">
        <v>2864.5457000000001</v>
      </c>
      <c r="D580" s="9">
        <v>763.7251</v>
      </c>
      <c r="E580" s="9">
        <v>1988.365</v>
      </c>
      <c r="F580" s="9">
        <v>579.7604</v>
      </c>
      <c r="G580" s="9">
        <v>449.10059999999999</v>
      </c>
      <c r="H580" s="9">
        <v>4952.1013999999996</v>
      </c>
      <c r="I580" s="9">
        <v>28.0505</v>
      </c>
      <c r="J580" s="10" t="s">
        <v>80</v>
      </c>
      <c r="K580" s="9">
        <v>11625.6487</v>
      </c>
      <c r="L580" s="9">
        <v>618.68230000000005</v>
      </c>
      <c r="M580" s="10" t="s">
        <v>80</v>
      </c>
      <c r="N580" s="10" t="s">
        <v>80</v>
      </c>
      <c r="O580" s="10" t="s">
        <v>80</v>
      </c>
      <c r="P580" s="10" t="s">
        <v>80</v>
      </c>
      <c r="Q580" s="9">
        <v>308.29860000000002</v>
      </c>
      <c r="R580" s="9">
        <v>1181.3613</v>
      </c>
      <c r="S580" s="10" t="s">
        <v>80</v>
      </c>
      <c r="T580" s="9">
        <v>2108.3422</v>
      </c>
      <c r="U580" s="10" t="s">
        <v>80</v>
      </c>
      <c r="V580" s="9">
        <v>78.391199999999998</v>
      </c>
      <c r="W580" s="9">
        <v>622.67550000000006</v>
      </c>
      <c r="X580" s="10" t="s">
        <v>80</v>
      </c>
      <c r="Y580" s="9">
        <v>504.8793</v>
      </c>
      <c r="Z580" s="9">
        <v>1683.7982999999999</v>
      </c>
      <c r="AA580" s="9">
        <v>2344.4573</v>
      </c>
      <c r="AB580" s="9">
        <v>203.56620000000001</v>
      </c>
      <c r="AC580" s="9">
        <v>5437.7677999999996</v>
      </c>
      <c r="AD580" s="9">
        <v>1729.3349000000001</v>
      </c>
      <c r="AE580" s="9">
        <v>674.88930000000005</v>
      </c>
      <c r="AF580" s="9">
        <v>854.68979999999999</v>
      </c>
      <c r="AG580" s="9">
        <v>454.279</v>
      </c>
      <c r="AH580" s="9">
        <v>8.0302000000000007</v>
      </c>
      <c r="AI580" s="9">
        <v>1539.9654</v>
      </c>
      <c r="AJ580" s="10" t="s">
        <v>80</v>
      </c>
      <c r="AK580" s="9">
        <v>57.541600000000003</v>
      </c>
      <c r="AL580" s="9">
        <v>5318.7302</v>
      </c>
      <c r="AM580" s="9">
        <v>679.99429999999995</v>
      </c>
      <c r="AN580" s="9">
        <v>7.6059000000000001</v>
      </c>
      <c r="AO580" s="9">
        <v>368.07380000000001</v>
      </c>
      <c r="AP580" s="9">
        <v>192.92</v>
      </c>
      <c r="AQ580" s="9">
        <v>38.013100000000001</v>
      </c>
      <c r="AR580" s="9">
        <v>1739.2113999999999</v>
      </c>
      <c r="AS580" s="9">
        <v>1181.8484000000001</v>
      </c>
      <c r="AT580" s="10" t="s">
        <v>80</v>
      </c>
      <c r="AU580" s="9">
        <v>4207.6669000000002</v>
      </c>
      <c r="AV580" s="9">
        <v>2405.2438999999999</v>
      </c>
      <c r="AW580" s="9">
        <v>980.46270000000004</v>
      </c>
      <c r="AX580" s="9">
        <v>4438.3973999999998</v>
      </c>
      <c r="AY580" s="9">
        <v>1140.2878000000001</v>
      </c>
      <c r="AZ580" s="9">
        <v>724.09370000000001</v>
      </c>
      <c r="BA580" s="9">
        <v>1433.6267</v>
      </c>
      <c r="BB580" s="9">
        <v>6.8273000000000001</v>
      </c>
      <c r="BC580" s="9">
        <v>6.2263999999999999</v>
      </c>
      <c r="BD580" s="11">
        <v>11135.1659</v>
      </c>
    </row>
    <row r="581" spans="1:56" s="1" customFormat="1" ht="20.149999999999999" customHeight="1">
      <c r="A581" s="83"/>
      <c r="B581" s="25" t="s">
        <v>269</v>
      </c>
      <c r="C581" s="12">
        <v>4.4170999999999996</v>
      </c>
      <c r="D581" s="13" t="s">
        <v>80</v>
      </c>
      <c r="E581" s="12">
        <v>66.081100000000006</v>
      </c>
      <c r="F581" s="12">
        <v>1</v>
      </c>
      <c r="G581" s="12">
        <v>10.1</v>
      </c>
      <c r="H581" s="13" t="s">
        <v>80</v>
      </c>
      <c r="I581" s="13" t="s">
        <v>80</v>
      </c>
      <c r="J581" s="13" t="s">
        <v>80</v>
      </c>
      <c r="K581" s="12">
        <v>81.598200000000006</v>
      </c>
      <c r="L581" s="12">
        <v>25</v>
      </c>
      <c r="M581" s="12">
        <v>60</v>
      </c>
      <c r="N581" s="12">
        <v>25</v>
      </c>
      <c r="O581" s="13" t="s">
        <v>80</v>
      </c>
      <c r="P581" s="13" t="s">
        <v>80</v>
      </c>
      <c r="Q581" s="13" t="s">
        <v>80</v>
      </c>
      <c r="R581" s="13" t="s">
        <v>80</v>
      </c>
      <c r="S581" s="13" t="s">
        <v>80</v>
      </c>
      <c r="T581" s="12">
        <v>110</v>
      </c>
      <c r="U581" s="13" t="s">
        <v>80</v>
      </c>
      <c r="V581" s="13" t="s">
        <v>80</v>
      </c>
      <c r="W581" s="12">
        <v>19.6189</v>
      </c>
      <c r="X581" s="13" t="s">
        <v>80</v>
      </c>
      <c r="Y581" s="13" t="s">
        <v>80</v>
      </c>
      <c r="Z581" s="13" t="s">
        <v>80</v>
      </c>
      <c r="AA581" s="13" t="s">
        <v>80</v>
      </c>
      <c r="AB581" s="13" t="s">
        <v>80</v>
      </c>
      <c r="AC581" s="12">
        <v>19.6189</v>
      </c>
      <c r="AD581" s="12">
        <v>1.1011</v>
      </c>
      <c r="AE581" s="13" t="s">
        <v>80</v>
      </c>
      <c r="AF581" s="13" t="s">
        <v>80</v>
      </c>
      <c r="AG581" s="13" t="s">
        <v>80</v>
      </c>
      <c r="AH581" s="13" t="s">
        <v>80</v>
      </c>
      <c r="AI581" s="13" t="s">
        <v>80</v>
      </c>
      <c r="AJ581" s="13" t="s">
        <v>80</v>
      </c>
      <c r="AK581" s="13" t="s">
        <v>80</v>
      </c>
      <c r="AL581" s="12">
        <v>1.1011</v>
      </c>
      <c r="AM581" s="13" t="s">
        <v>80</v>
      </c>
      <c r="AN581" s="13" t="s">
        <v>80</v>
      </c>
      <c r="AO581" s="13" t="s">
        <v>80</v>
      </c>
      <c r="AP581" s="13" t="s">
        <v>80</v>
      </c>
      <c r="AQ581" s="13" t="s">
        <v>80</v>
      </c>
      <c r="AR581" s="13" t="s">
        <v>80</v>
      </c>
      <c r="AS581" s="13" t="s">
        <v>80</v>
      </c>
      <c r="AT581" s="13" t="s">
        <v>80</v>
      </c>
      <c r="AU581" s="12">
        <v>0</v>
      </c>
      <c r="AV581" s="13" t="s">
        <v>80</v>
      </c>
      <c r="AW581" s="13" t="s">
        <v>80</v>
      </c>
      <c r="AX581" s="12">
        <v>35.5</v>
      </c>
      <c r="AY581" s="12">
        <v>35.5</v>
      </c>
      <c r="AZ581" s="12">
        <v>131.5</v>
      </c>
      <c r="BA581" s="12">
        <v>108.5</v>
      </c>
      <c r="BB581" s="13" t="s">
        <v>80</v>
      </c>
      <c r="BC581" s="12">
        <v>17</v>
      </c>
      <c r="BD581" s="14">
        <v>328</v>
      </c>
    </row>
    <row r="582" spans="1:56" s="1" customFormat="1" ht="20.149999999999999" customHeight="1">
      <c r="A582" s="83"/>
      <c r="B582" s="25" t="s">
        <v>270</v>
      </c>
      <c r="C582" s="9">
        <v>28.15</v>
      </c>
      <c r="D582" s="9">
        <v>15.95</v>
      </c>
      <c r="E582" s="9">
        <v>17.02</v>
      </c>
      <c r="F582" s="9">
        <v>26.5</v>
      </c>
      <c r="G582" s="9">
        <v>144.11000000000001</v>
      </c>
      <c r="H582" s="9">
        <v>215.22</v>
      </c>
      <c r="I582" s="9">
        <v>280.83999999999997</v>
      </c>
      <c r="J582" s="9">
        <v>0.25</v>
      </c>
      <c r="K582" s="9">
        <v>728.04</v>
      </c>
      <c r="L582" s="9">
        <v>61.91</v>
      </c>
      <c r="M582" s="10" t="s">
        <v>80</v>
      </c>
      <c r="N582" s="10" t="s">
        <v>80</v>
      </c>
      <c r="O582" s="10" t="s">
        <v>80</v>
      </c>
      <c r="P582" s="10" t="s">
        <v>80</v>
      </c>
      <c r="Q582" s="10" t="s">
        <v>80</v>
      </c>
      <c r="R582" s="10" t="s">
        <v>80</v>
      </c>
      <c r="S582" s="10" t="s">
        <v>80</v>
      </c>
      <c r="T582" s="9">
        <v>61.91</v>
      </c>
      <c r="U582" s="9">
        <v>35.909999999999997</v>
      </c>
      <c r="V582" s="9">
        <v>6.36</v>
      </c>
      <c r="W582" s="9">
        <v>7.15</v>
      </c>
      <c r="X582" s="9">
        <v>77.81</v>
      </c>
      <c r="Y582" s="9">
        <v>72.48</v>
      </c>
      <c r="Z582" s="9">
        <v>150.02000000000001</v>
      </c>
      <c r="AA582" s="9">
        <v>112.01</v>
      </c>
      <c r="AB582" s="9">
        <v>17.32</v>
      </c>
      <c r="AC582" s="9">
        <v>479.06</v>
      </c>
      <c r="AD582" s="9">
        <v>104.36</v>
      </c>
      <c r="AE582" s="9">
        <v>47.91</v>
      </c>
      <c r="AF582" s="9">
        <v>108.58</v>
      </c>
      <c r="AG582" s="9">
        <v>37.54</v>
      </c>
      <c r="AH582" s="10" t="s">
        <v>80</v>
      </c>
      <c r="AI582" s="9">
        <v>9.94</v>
      </c>
      <c r="AJ582" s="10" t="s">
        <v>80</v>
      </c>
      <c r="AK582" s="10" t="s">
        <v>80</v>
      </c>
      <c r="AL582" s="9">
        <v>308.33</v>
      </c>
      <c r="AM582" s="9">
        <v>21.29</v>
      </c>
      <c r="AN582" s="10" t="s">
        <v>80</v>
      </c>
      <c r="AO582" s="9">
        <v>0.28000000000000003</v>
      </c>
      <c r="AP582" s="9">
        <v>2.96</v>
      </c>
      <c r="AQ582" s="9">
        <v>11.31</v>
      </c>
      <c r="AR582" s="9">
        <v>140.82</v>
      </c>
      <c r="AS582" s="9">
        <v>263.63</v>
      </c>
      <c r="AT582" s="10" t="s">
        <v>80</v>
      </c>
      <c r="AU582" s="9">
        <v>440.29</v>
      </c>
      <c r="AV582" s="9">
        <v>158.31</v>
      </c>
      <c r="AW582" s="9">
        <v>11</v>
      </c>
      <c r="AX582" s="9">
        <v>55.45</v>
      </c>
      <c r="AY582" s="9">
        <v>12.9</v>
      </c>
      <c r="AZ582" s="9">
        <v>12.18</v>
      </c>
      <c r="BA582" s="9">
        <v>291.31</v>
      </c>
      <c r="BB582" s="9">
        <v>27.37</v>
      </c>
      <c r="BC582" s="9">
        <v>8.48</v>
      </c>
      <c r="BD582" s="11">
        <v>577</v>
      </c>
    </row>
    <row r="583" spans="1:56" s="1" customFormat="1" ht="20.149999999999999" customHeight="1">
      <c r="A583" s="83"/>
      <c r="B583" s="25" t="s">
        <v>271</v>
      </c>
      <c r="C583" s="12">
        <v>313.64479999999998</v>
      </c>
      <c r="D583" s="12">
        <v>177.37719999999999</v>
      </c>
      <c r="E583" s="12">
        <v>578.91330000000005</v>
      </c>
      <c r="F583" s="12">
        <v>285.1841</v>
      </c>
      <c r="G583" s="12">
        <v>214.7166</v>
      </c>
      <c r="H583" s="12">
        <v>279.46050000000002</v>
      </c>
      <c r="I583" s="12">
        <v>7.3372999999999999</v>
      </c>
      <c r="J583" s="12">
        <v>0.15859999999999999</v>
      </c>
      <c r="K583" s="12">
        <v>1856.7924</v>
      </c>
      <c r="L583" s="13" t="s">
        <v>80</v>
      </c>
      <c r="M583" s="13" t="s">
        <v>80</v>
      </c>
      <c r="N583" s="12">
        <v>161.7705</v>
      </c>
      <c r="O583" s="12">
        <v>119.83</v>
      </c>
      <c r="P583" s="13" t="s">
        <v>80</v>
      </c>
      <c r="Q583" s="13" t="s">
        <v>80</v>
      </c>
      <c r="R583" s="13" t="s">
        <v>80</v>
      </c>
      <c r="S583" s="13" t="s">
        <v>80</v>
      </c>
      <c r="T583" s="12">
        <v>281.60050000000001</v>
      </c>
      <c r="U583" s="12">
        <v>191.6114</v>
      </c>
      <c r="V583" s="12">
        <v>47.753300000000003</v>
      </c>
      <c r="W583" s="12">
        <v>155.8545</v>
      </c>
      <c r="X583" s="12">
        <v>76.777000000000001</v>
      </c>
      <c r="Y583" s="12">
        <v>57.805799999999998</v>
      </c>
      <c r="Z583" s="12">
        <v>68.689700000000002</v>
      </c>
      <c r="AA583" s="12">
        <v>1.9753000000000001</v>
      </c>
      <c r="AB583" s="12">
        <v>59.838299999999997</v>
      </c>
      <c r="AC583" s="12">
        <v>660.30529999999999</v>
      </c>
      <c r="AD583" s="12">
        <v>78.039500000000004</v>
      </c>
      <c r="AE583" s="12">
        <v>24.298300000000001</v>
      </c>
      <c r="AF583" s="12">
        <v>211.12049999999999</v>
      </c>
      <c r="AG583" s="12">
        <v>83.233900000000006</v>
      </c>
      <c r="AH583" s="12">
        <v>3.2000000000000001E-2</v>
      </c>
      <c r="AI583" s="13" t="s">
        <v>80</v>
      </c>
      <c r="AJ583" s="13" t="s">
        <v>80</v>
      </c>
      <c r="AK583" s="13" t="s">
        <v>80</v>
      </c>
      <c r="AL583" s="12">
        <v>396.726</v>
      </c>
      <c r="AM583" s="12">
        <v>8.4914000000000005</v>
      </c>
      <c r="AN583" s="12">
        <v>1.01E-2</v>
      </c>
      <c r="AO583" s="12">
        <v>162.0257</v>
      </c>
      <c r="AP583" s="12">
        <v>120.1764</v>
      </c>
      <c r="AQ583" s="12">
        <v>0.2167</v>
      </c>
      <c r="AR583" s="12">
        <v>25.9937</v>
      </c>
      <c r="AS583" s="12">
        <v>0.31109999999999999</v>
      </c>
      <c r="AT583" s="12">
        <v>11.8765</v>
      </c>
      <c r="AU583" s="12">
        <v>329.10160000000002</v>
      </c>
      <c r="AV583" s="12">
        <v>186.48509999999999</v>
      </c>
      <c r="AW583" s="12">
        <v>55.731299999999997</v>
      </c>
      <c r="AX583" s="12">
        <v>259.27319999999997</v>
      </c>
      <c r="AY583" s="12">
        <v>310.73680000000002</v>
      </c>
      <c r="AZ583" s="12">
        <v>350.77379999999999</v>
      </c>
      <c r="BA583" s="12">
        <v>99.652799999999999</v>
      </c>
      <c r="BB583" s="12">
        <v>45.377499999999998</v>
      </c>
      <c r="BC583" s="12">
        <v>2.1234999999999999</v>
      </c>
      <c r="BD583" s="14">
        <v>1310.154</v>
      </c>
    </row>
    <row r="584" spans="1:56" s="1" customFormat="1" ht="20.149999999999999" customHeight="1">
      <c r="A584" s="83"/>
      <c r="B584" s="25" t="s">
        <v>272</v>
      </c>
      <c r="C584" s="9">
        <v>450.67250000000001</v>
      </c>
      <c r="D584" s="9">
        <v>308.77789999999999</v>
      </c>
      <c r="E584" s="9">
        <v>984.51620000000003</v>
      </c>
      <c r="F584" s="9">
        <v>170.226</v>
      </c>
      <c r="G584" s="9">
        <v>51.702599999999997</v>
      </c>
      <c r="H584" s="9">
        <v>75.613600000000005</v>
      </c>
      <c r="I584" s="9">
        <v>8.0092999999999996</v>
      </c>
      <c r="J584" s="9">
        <v>0.47360000000000002</v>
      </c>
      <c r="K584" s="9">
        <v>2049.9917</v>
      </c>
      <c r="L584" s="9">
        <v>325.7133</v>
      </c>
      <c r="M584" s="10" t="s">
        <v>80</v>
      </c>
      <c r="N584" s="10" t="s">
        <v>80</v>
      </c>
      <c r="O584" s="10" t="s">
        <v>80</v>
      </c>
      <c r="P584" s="10" t="s">
        <v>80</v>
      </c>
      <c r="Q584" s="10" t="s">
        <v>80</v>
      </c>
      <c r="R584" s="10" t="s">
        <v>80</v>
      </c>
      <c r="S584" s="9">
        <v>385.3236</v>
      </c>
      <c r="T584" s="9">
        <v>711.03689999999995</v>
      </c>
      <c r="U584" s="9">
        <v>163.2861</v>
      </c>
      <c r="V584" s="9">
        <v>293.87049999999999</v>
      </c>
      <c r="W584" s="9">
        <v>173.97579999999999</v>
      </c>
      <c r="X584" s="9">
        <v>86.142799999999994</v>
      </c>
      <c r="Y584" s="9">
        <v>11.1632</v>
      </c>
      <c r="Z584" s="9">
        <v>20.7409</v>
      </c>
      <c r="AA584" s="9">
        <v>1.8658999999999999</v>
      </c>
      <c r="AB584" s="9">
        <v>0.1104</v>
      </c>
      <c r="AC584" s="9">
        <v>751.15560000000005</v>
      </c>
      <c r="AD584" s="9">
        <v>47.82</v>
      </c>
      <c r="AE584" s="9">
        <v>12.373699999999999</v>
      </c>
      <c r="AF584" s="9">
        <v>170.30199999999999</v>
      </c>
      <c r="AG584" s="9">
        <v>269.47480000000002</v>
      </c>
      <c r="AH584" s="9">
        <v>956.57270000000005</v>
      </c>
      <c r="AI584" s="10" t="s">
        <v>80</v>
      </c>
      <c r="AJ584" s="10" t="s">
        <v>80</v>
      </c>
      <c r="AK584" s="10" t="s">
        <v>80</v>
      </c>
      <c r="AL584" s="9">
        <v>1456.5432000000001</v>
      </c>
      <c r="AM584" s="9">
        <v>207.42169999999999</v>
      </c>
      <c r="AN584" s="10" t="s">
        <v>80</v>
      </c>
      <c r="AO584" s="10" t="s">
        <v>80</v>
      </c>
      <c r="AP584" s="9">
        <v>0.25069999999999998</v>
      </c>
      <c r="AQ584" s="9">
        <v>544.81200000000001</v>
      </c>
      <c r="AR584" s="10" t="s">
        <v>80</v>
      </c>
      <c r="AS584" s="10" t="s">
        <v>80</v>
      </c>
      <c r="AT584" s="9">
        <v>737.81190000000004</v>
      </c>
      <c r="AU584" s="9">
        <v>1490.2963</v>
      </c>
      <c r="AV584" s="9">
        <v>276.0505</v>
      </c>
      <c r="AW584" s="9">
        <v>27.7852</v>
      </c>
      <c r="AX584" s="9">
        <v>281.17380000000003</v>
      </c>
      <c r="AY584" s="9">
        <v>316.92689999999999</v>
      </c>
      <c r="AZ584" s="9">
        <v>83.404799999999994</v>
      </c>
      <c r="BA584" s="9">
        <v>1646.2938999999999</v>
      </c>
      <c r="BB584" s="9">
        <v>23.360800000000001</v>
      </c>
      <c r="BC584" s="9">
        <v>0.27039999999999997</v>
      </c>
      <c r="BD584" s="11">
        <v>2655.2662999999998</v>
      </c>
    </row>
    <row r="585" spans="1:56" s="1" customFormat="1" ht="20.149999999999999" customHeight="1">
      <c r="A585" s="83"/>
      <c r="B585" s="25" t="s">
        <v>273</v>
      </c>
      <c r="C585" s="12">
        <v>6.4710000000000001</v>
      </c>
      <c r="D585" s="12">
        <v>0.48899999999999999</v>
      </c>
      <c r="E585" s="12">
        <v>0.71919999999999995</v>
      </c>
      <c r="F585" s="12">
        <v>1.2704</v>
      </c>
      <c r="G585" s="12">
        <v>3.4093</v>
      </c>
      <c r="H585" s="12">
        <v>39.122</v>
      </c>
      <c r="I585" s="13" t="s">
        <v>80</v>
      </c>
      <c r="J585" s="12">
        <v>2.24E-2</v>
      </c>
      <c r="K585" s="12">
        <v>51.503300000000003</v>
      </c>
      <c r="L585" s="13" t="s">
        <v>80</v>
      </c>
      <c r="M585" s="13" t="s">
        <v>80</v>
      </c>
      <c r="N585" s="13" t="s">
        <v>80</v>
      </c>
      <c r="O585" s="13" t="s">
        <v>80</v>
      </c>
      <c r="P585" s="13" t="s">
        <v>80</v>
      </c>
      <c r="Q585" s="13" t="s">
        <v>80</v>
      </c>
      <c r="R585" s="13" t="s">
        <v>80</v>
      </c>
      <c r="S585" s="13" t="s">
        <v>80</v>
      </c>
      <c r="T585" s="12">
        <v>0</v>
      </c>
      <c r="U585" s="13" t="s">
        <v>80</v>
      </c>
      <c r="V585" s="13" t="s">
        <v>80</v>
      </c>
      <c r="W585" s="13" t="s">
        <v>80</v>
      </c>
      <c r="X585" s="13" t="s">
        <v>80</v>
      </c>
      <c r="Y585" s="12">
        <v>0.24</v>
      </c>
      <c r="Z585" s="12">
        <v>2.9735999999999998</v>
      </c>
      <c r="AA585" s="12">
        <v>0.62980000000000003</v>
      </c>
      <c r="AB585" s="12">
        <v>2.4763000000000002</v>
      </c>
      <c r="AC585" s="12">
        <v>6.3197000000000001</v>
      </c>
      <c r="AD585" s="12">
        <v>1.077</v>
      </c>
      <c r="AE585" s="13" t="s">
        <v>80</v>
      </c>
      <c r="AF585" s="13" t="s">
        <v>80</v>
      </c>
      <c r="AG585" s="13" t="s">
        <v>80</v>
      </c>
      <c r="AH585" s="13" t="s">
        <v>80</v>
      </c>
      <c r="AI585" s="12">
        <v>20.4633</v>
      </c>
      <c r="AJ585" s="13" t="s">
        <v>80</v>
      </c>
      <c r="AK585" s="13" t="s">
        <v>80</v>
      </c>
      <c r="AL585" s="12">
        <v>21.540299999999998</v>
      </c>
      <c r="AM585" s="12">
        <v>4.9177999999999997</v>
      </c>
      <c r="AN585" s="13" t="s">
        <v>80</v>
      </c>
      <c r="AO585" s="13" t="s">
        <v>80</v>
      </c>
      <c r="AP585" s="13" t="s">
        <v>80</v>
      </c>
      <c r="AQ585" s="13" t="s">
        <v>80</v>
      </c>
      <c r="AR585" s="12">
        <v>27.867599999999999</v>
      </c>
      <c r="AS585" s="13" t="s">
        <v>80</v>
      </c>
      <c r="AT585" s="13" t="s">
        <v>80</v>
      </c>
      <c r="AU585" s="12">
        <v>32.785400000000003</v>
      </c>
      <c r="AV585" s="12">
        <v>7.5343999999999998</v>
      </c>
      <c r="AW585" s="12">
        <v>2.2160000000000002</v>
      </c>
      <c r="AX585" s="12">
        <v>1.7503</v>
      </c>
      <c r="AY585" s="13" t="s">
        <v>80</v>
      </c>
      <c r="AZ585" s="12">
        <v>5.2904</v>
      </c>
      <c r="BA585" s="13" t="s">
        <v>80</v>
      </c>
      <c r="BB585" s="12">
        <v>0.98199999999999998</v>
      </c>
      <c r="BC585" s="12">
        <v>0.63729999999999998</v>
      </c>
      <c r="BD585" s="14">
        <v>18.413699999999999</v>
      </c>
    </row>
    <row r="586" spans="1:56" s="1" customFormat="1" ht="20.149999999999999" customHeight="1">
      <c r="A586" s="83"/>
      <c r="B586" s="25" t="s">
        <v>274</v>
      </c>
      <c r="C586" s="9">
        <v>14040.2662</v>
      </c>
      <c r="D586" s="9">
        <v>4900.0675000000001</v>
      </c>
      <c r="E586" s="9">
        <v>10328.938399999999</v>
      </c>
      <c r="F586" s="9">
        <v>5665.2281999999996</v>
      </c>
      <c r="G586" s="9">
        <v>8388.1720000000005</v>
      </c>
      <c r="H586" s="9">
        <v>27870.269899999999</v>
      </c>
      <c r="I586" s="9">
        <v>917.16319999999996</v>
      </c>
      <c r="J586" s="9">
        <v>1.4207000000000001</v>
      </c>
      <c r="K586" s="9">
        <v>72111.526100000003</v>
      </c>
      <c r="L586" s="9">
        <v>6393.8082999999997</v>
      </c>
      <c r="M586" s="9">
        <v>599.15</v>
      </c>
      <c r="N586" s="9">
        <v>1198.3</v>
      </c>
      <c r="O586" s="9">
        <v>300</v>
      </c>
      <c r="P586" s="10" t="s">
        <v>80</v>
      </c>
      <c r="Q586" s="10" t="s">
        <v>80</v>
      </c>
      <c r="R586" s="9">
        <v>2995.75</v>
      </c>
      <c r="S586" s="10" t="s">
        <v>80</v>
      </c>
      <c r="T586" s="9">
        <v>11487.0083</v>
      </c>
      <c r="U586" s="9">
        <v>11534.216</v>
      </c>
      <c r="V586" s="9">
        <v>1270.3857</v>
      </c>
      <c r="W586" s="9">
        <v>3376.2192</v>
      </c>
      <c r="X586" s="9">
        <v>1716.6189999999999</v>
      </c>
      <c r="Y586" s="9">
        <v>3030.0866999999998</v>
      </c>
      <c r="Z586" s="9">
        <v>5586.9174999999996</v>
      </c>
      <c r="AA586" s="9">
        <v>1299.5675000000001</v>
      </c>
      <c r="AB586" s="9">
        <v>16.0837</v>
      </c>
      <c r="AC586" s="9">
        <v>27830.095300000001</v>
      </c>
      <c r="AD586" s="9">
        <v>3920.5488999999998</v>
      </c>
      <c r="AE586" s="9">
        <v>946.62540000000001</v>
      </c>
      <c r="AF586" s="9">
        <v>4421.8627999999999</v>
      </c>
      <c r="AG586" s="9">
        <v>3398.3319999999999</v>
      </c>
      <c r="AH586" s="9">
        <v>618.47299999999996</v>
      </c>
      <c r="AI586" s="9">
        <v>587.44939999999997</v>
      </c>
      <c r="AJ586" s="9">
        <v>1363.2189000000001</v>
      </c>
      <c r="AK586" s="9">
        <v>1303.7083</v>
      </c>
      <c r="AL586" s="9">
        <v>16560.218700000001</v>
      </c>
      <c r="AM586" s="9">
        <v>3998.6689000000001</v>
      </c>
      <c r="AN586" s="9">
        <v>885.06560000000002</v>
      </c>
      <c r="AO586" s="9">
        <v>2792.3172</v>
      </c>
      <c r="AP586" s="9">
        <v>2487.4121</v>
      </c>
      <c r="AQ586" s="9">
        <v>5127.0168999999996</v>
      </c>
      <c r="AR586" s="9">
        <v>10775.4359</v>
      </c>
      <c r="AS586" s="9">
        <v>4736.5108</v>
      </c>
      <c r="AT586" s="9">
        <v>2271.4542000000001</v>
      </c>
      <c r="AU586" s="9">
        <v>33073.881600000001</v>
      </c>
      <c r="AV586" s="9">
        <v>12856.0944</v>
      </c>
      <c r="AW586" s="9">
        <v>2991.1300999999999</v>
      </c>
      <c r="AX586" s="9">
        <v>11615.529500000001</v>
      </c>
      <c r="AY586" s="9">
        <v>8613.8084999999992</v>
      </c>
      <c r="AZ586" s="9">
        <v>4385.9772000000003</v>
      </c>
      <c r="BA586" s="9">
        <v>11887.3159</v>
      </c>
      <c r="BB586" s="9">
        <v>3366.4522000000002</v>
      </c>
      <c r="BC586" s="9">
        <v>12706.434800000001</v>
      </c>
      <c r="BD586" s="11">
        <v>68422.742599999998</v>
      </c>
    </row>
    <row r="587" spans="1:56" s="1" customFormat="1" ht="20.149999999999999" customHeight="1">
      <c r="A587" s="83"/>
      <c r="B587" s="25" t="s">
        <v>275</v>
      </c>
      <c r="C587" s="12">
        <v>157.19999999999999</v>
      </c>
      <c r="D587" s="12">
        <v>75</v>
      </c>
      <c r="E587" s="12">
        <v>63.84</v>
      </c>
      <c r="F587" s="12">
        <v>12</v>
      </c>
      <c r="G587" s="12">
        <v>2.5</v>
      </c>
      <c r="H587" s="12">
        <v>110.36</v>
      </c>
      <c r="I587" s="13" t="s">
        <v>80</v>
      </c>
      <c r="J587" s="13" t="s">
        <v>80</v>
      </c>
      <c r="K587" s="12">
        <v>420.9</v>
      </c>
      <c r="L587" s="13" t="s">
        <v>80</v>
      </c>
      <c r="M587" s="13" t="s">
        <v>80</v>
      </c>
      <c r="N587" s="13" t="s">
        <v>80</v>
      </c>
      <c r="O587" s="12">
        <v>97.96</v>
      </c>
      <c r="P587" s="13" t="s">
        <v>80</v>
      </c>
      <c r="Q587" s="13" t="s">
        <v>80</v>
      </c>
      <c r="R587" s="13" t="s">
        <v>80</v>
      </c>
      <c r="S587" s="13" t="s">
        <v>80</v>
      </c>
      <c r="T587" s="12">
        <v>97.96</v>
      </c>
      <c r="U587" s="12">
        <v>219.73</v>
      </c>
      <c r="V587" s="12">
        <v>49.73</v>
      </c>
      <c r="W587" s="13" t="s">
        <v>80</v>
      </c>
      <c r="X587" s="13" t="s">
        <v>80</v>
      </c>
      <c r="Y587" s="13" t="s">
        <v>80</v>
      </c>
      <c r="Z587" s="13" t="s">
        <v>80</v>
      </c>
      <c r="AA587" s="13" t="s">
        <v>80</v>
      </c>
      <c r="AB587" s="13" t="s">
        <v>80</v>
      </c>
      <c r="AC587" s="12">
        <v>269.45999999999998</v>
      </c>
      <c r="AD587" s="12">
        <v>13.24</v>
      </c>
      <c r="AE587" s="13" t="s">
        <v>80</v>
      </c>
      <c r="AF587" s="13" t="s">
        <v>80</v>
      </c>
      <c r="AG587" s="12">
        <v>97.96</v>
      </c>
      <c r="AH587" s="13" t="s">
        <v>80</v>
      </c>
      <c r="AI587" s="13" t="s">
        <v>80</v>
      </c>
      <c r="AJ587" s="13" t="s">
        <v>80</v>
      </c>
      <c r="AK587" s="12">
        <v>14.98</v>
      </c>
      <c r="AL587" s="12">
        <v>126.18</v>
      </c>
      <c r="AM587" s="13" t="s">
        <v>80</v>
      </c>
      <c r="AN587" s="13" t="s">
        <v>80</v>
      </c>
      <c r="AO587" s="13" t="s">
        <v>80</v>
      </c>
      <c r="AP587" s="12">
        <v>97.96</v>
      </c>
      <c r="AQ587" s="13" t="s">
        <v>80</v>
      </c>
      <c r="AR587" s="13" t="s">
        <v>80</v>
      </c>
      <c r="AS587" s="13" t="s">
        <v>80</v>
      </c>
      <c r="AT587" s="13" t="s">
        <v>80</v>
      </c>
      <c r="AU587" s="12">
        <v>97.96</v>
      </c>
      <c r="AV587" s="12">
        <v>216.91</v>
      </c>
      <c r="AW587" s="12">
        <v>60</v>
      </c>
      <c r="AX587" s="12">
        <v>197.5</v>
      </c>
      <c r="AY587" s="12">
        <v>268.95999999999998</v>
      </c>
      <c r="AZ587" s="13" t="s">
        <v>80</v>
      </c>
      <c r="BA587" s="12">
        <v>111.6</v>
      </c>
      <c r="BB587" s="12">
        <v>0.8</v>
      </c>
      <c r="BC587" s="13" t="s">
        <v>80</v>
      </c>
      <c r="BD587" s="14">
        <v>855.77</v>
      </c>
    </row>
    <row r="588" spans="1:56" s="1" customFormat="1" ht="20.149999999999999" customHeight="1">
      <c r="A588" s="83"/>
      <c r="B588" s="25" t="s">
        <v>276</v>
      </c>
      <c r="C588" s="10" t="s">
        <v>80</v>
      </c>
      <c r="D588" s="10" t="s">
        <v>80</v>
      </c>
      <c r="E588" s="10" t="s">
        <v>80</v>
      </c>
      <c r="F588" s="10" t="s">
        <v>80</v>
      </c>
      <c r="G588" s="10" t="s">
        <v>80</v>
      </c>
      <c r="H588" s="10" t="s">
        <v>80</v>
      </c>
      <c r="I588" s="10" t="s">
        <v>80</v>
      </c>
      <c r="J588" s="10" t="s">
        <v>80</v>
      </c>
      <c r="K588" s="9">
        <v>0</v>
      </c>
      <c r="L588" s="10" t="s">
        <v>80</v>
      </c>
      <c r="M588" s="10" t="s">
        <v>80</v>
      </c>
      <c r="N588" s="10" t="s">
        <v>80</v>
      </c>
      <c r="O588" s="10" t="s">
        <v>80</v>
      </c>
      <c r="P588" s="10" t="s">
        <v>80</v>
      </c>
      <c r="Q588" s="10" t="s">
        <v>80</v>
      </c>
      <c r="R588" s="10" t="s">
        <v>80</v>
      </c>
      <c r="S588" s="10" t="s">
        <v>80</v>
      </c>
      <c r="T588" s="9">
        <v>0</v>
      </c>
      <c r="U588" s="10" t="s">
        <v>80</v>
      </c>
      <c r="V588" s="9">
        <v>24.097799999999999</v>
      </c>
      <c r="W588" s="10" t="s">
        <v>80</v>
      </c>
      <c r="X588" s="10" t="s">
        <v>80</v>
      </c>
      <c r="Y588" s="10" t="s">
        <v>80</v>
      </c>
      <c r="Z588" s="10" t="s">
        <v>80</v>
      </c>
      <c r="AA588" s="10" t="s">
        <v>80</v>
      </c>
      <c r="AB588" s="10" t="s">
        <v>80</v>
      </c>
      <c r="AC588" s="9">
        <v>24.097799999999999</v>
      </c>
      <c r="AD588" s="9">
        <v>78.259600000000006</v>
      </c>
      <c r="AE588" s="10" t="s">
        <v>80</v>
      </c>
      <c r="AF588" s="9">
        <v>0.34849999999999998</v>
      </c>
      <c r="AG588" s="10" t="s">
        <v>80</v>
      </c>
      <c r="AH588" s="10" t="s">
        <v>80</v>
      </c>
      <c r="AI588" s="10" t="s">
        <v>80</v>
      </c>
      <c r="AJ588" s="10" t="s">
        <v>80</v>
      </c>
      <c r="AK588" s="10" t="s">
        <v>80</v>
      </c>
      <c r="AL588" s="9">
        <v>78.608099999999993</v>
      </c>
      <c r="AM588" s="10" t="s">
        <v>80</v>
      </c>
      <c r="AN588" s="9">
        <v>0.58950000000000002</v>
      </c>
      <c r="AO588" s="9">
        <v>1.4702999999999999</v>
      </c>
      <c r="AP588" s="10" t="s">
        <v>80</v>
      </c>
      <c r="AQ588" s="10" t="s">
        <v>80</v>
      </c>
      <c r="AR588" s="10" t="s">
        <v>80</v>
      </c>
      <c r="AS588" s="10" t="s">
        <v>80</v>
      </c>
      <c r="AT588" s="10" t="s">
        <v>80</v>
      </c>
      <c r="AU588" s="9">
        <v>2.0598000000000001</v>
      </c>
      <c r="AV588" s="10" t="s">
        <v>80</v>
      </c>
      <c r="AW588" s="10" t="s">
        <v>80</v>
      </c>
      <c r="AX588" s="10" t="s">
        <v>80</v>
      </c>
      <c r="AY588" s="10" t="s">
        <v>80</v>
      </c>
      <c r="AZ588" s="10" t="s">
        <v>80</v>
      </c>
      <c r="BA588" s="10" t="s">
        <v>80</v>
      </c>
      <c r="BB588" s="10" t="s">
        <v>80</v>
      </c>
      <c r="BC588" s="10" t="s">
        <v>80</v>
      </c>
      <c r="BD588" s="11">
        <v>0</v>
      </c>
    </row>
    <row r="589" spans="1:56" s="1" customFormat="1" ht="20.149999999999999" customHeight="1">
      <c r="A589" s="83"/>
      <c r="B589" s="25" t="s">
        <v>277</v>
      </c>
      <c r="C589" s="12">
        <v>31.381599999999999</v>
      </c>
      <c r="D589" s="12">
        <v>20</v>
      </c>
      <c r="E589" s="13" t="s">
        <v>80</v>
      </c>
      <c r="F589" s="12">
        <v>10</v>
      </c>
      <c r="G589" s="12">
        <v>2.5000000000000001E-2</v>
      </c>
      <c r="H589" s="13" t="s">
        <v>80</v>
      </c>
      <c r="I589" s="13" t="s">
        <v>80</v>
      </c>
      <c r="J589" s="13" t="s">
        <v>80</v>
      </c>
      <c r="K589" s="12">
        <v>61.406599999999997</v>
      </c>
      <c r="L589" s="12">
        <v>7.7290999999999999</v>
      </c>
      <c r="M589" s="12">
        <v>12.462300000000001</v>
      </c>
      <c r="N589" s="13" t="s">
        <v>80</v>
      </c>
      <c r="O589" s="12">
        <v>59.914999999999999</v>
      </c>
      <c r="P589" s="12">
        <v>59.914999999999999</v>
      </c>
      <c r="Q589" s="13" t="s">
        <v>80</v>
      </c>
      <c r="R589" s="13" t="s">
        <v>80</v>
      </c>
      <c r="S589" s="13" t="s">
        <v>80</v>
      </c>
      <c r="T589" s="12">
        <v>140.0214</v>
      </c>
      <c r="U589" s="12">
        <v>63.960900000000002</v>
      </c>
      <c r="V589" s="12">
        <v>5.4673999999999996</v>
      </c>
      <c r="W589" s="12">
        <v>2.4702000000000002</v>
      </c>
      <c r="X589" s="12">
        <v>2.5</v>
      </c>
      <c r="Y589" s="12">
        <v>30.5426</v>
      </c>
      <c r="Z589" s="12">
        <v>1.4999999999999999E-2</v>
      </c>
      <c r="AA589" s="13" t="s">
        <v>80</v>
      </c>
      <c r="AB589" s="13" t="s">
        <v>80</v>
      </c>
      <c r="AC589" s="12">
        <v>104.95610000000001</v>
      </c>
      <c r="AD589" s="12">
        <v>10.210000000000001</v>
      </c>
      <c r="AE589" s="12">
        <v>13.5245</v>
      </c>
      <c r="AF589" s="12">
        <v>0.91169999999999995</v>
      </c>
      <c r="AG589" s="13" t="s">
        <v>80</v>
      </c>
      <c r="AH589" s="13" t="s">
        <v>80</v>
      </c>
      <c r="AI589" s="13" t="s">
        <v>80</v>
      </c>
      <c r="AJ589" s="13" t="s">
        <v>80</v>
      </c>
      <c r="AK589" s="13" t="s">
        <v>80</v>
      </c>
      <c r="AL589" s="12">
        <v>24.6462</v>
      </c>
      <c r="AM589" s="12">
        <v>7.7336999999999998</v>
      </c>
      <c r="AN589" s="12">
        <v>12.465199999999999</v>
      </c>
      <c r="AO589" s="13" t="s">
        <v>80</v>
      </c>
      <c r="AP589" s="12">
        <v>60.1282</v>
      </c>
      <c r="AQ589" s="12">
        <v>60.052300000000002</v>
      </c>
      <c r="AR589" s="13" t="s">
        <v>80</v>
      </c>
      <c r="AS589" s="13" t="s">
        <v>80</v>
      </c>
      <c r="AT589" s="12">
        <v>1.8427</v>
      </c>
      <c r="AU589" s="12">
        <v>142.22210000000001</v>
      </c>
      <c r="AV589" s="12">
        <v>65.6798</v>
      </c>
      <c r="AW589" s="12">
        <v>57.524500000000003</v>
      </c>
      <c r="AX589" s="12">
        <v>39.25</v>
      </c>
      <c r="AY589" s="12">
        <v>25.9</v>
      </c>
      <c r="AZ589" s="12">
        <v>25.03</v>
      </c>
      <c r="BA589" s="13" t="s">
        <v>80</v>
      </c>
      <c r="BB589" s="13" t="s">
        <v>80</v>
      </c>
      <c r="BC589" s="13" t="s">
        <v>80</v>
      </c>
      <c r="BD589" s="14">
        <v>213.3843</v>
      </c>
    </row>
    <row r="590" spans="1:56" s="1" customFormat="1" ht="20.149999999999999" customHeight="1">
      <c r="A590" s="83"/>
      <c r="B590" s="25" t="s">
        <v>278</v>
      </c>
      <c r="C590" s="9">
        <v>39.6128</v>
      </c>
      <c r="D590" s="9">
        <v>26.05</v>
      </c>
      <c r="E590" s="9">
        <v>0.5</v>
      </c>
      <c r="F590" s="10" t="s">
        <v>80</v>
      </c>
      <c r="G590" s="10" t="s">
        <v>80</v>
      </c>
      <c r="H590" s="9">
        <v>1259.2774999999999</v>
      </c>
      <c r="I590" s="10" t="s">
        <v>80</v>
      </c>
      <c r="J590" s="10" t="s">
        <v>80</v>
      </c>
      <c r="K590" s="9">
        <v>1325.4403</v>
      </c>
      <c r="L590" s="9">
        <v>220</v>
      </c>
      <c r="M590" s="10" t="s">
        <v>80</v>
      </c>
      <c r="N590" s="10" t="s">
        <v>80</v>
      </c>
      <c r="O590" s="10" t="s">
        <v>80</v>
      </c>
      <c r="P590" s="10" t="s">
        <v>80</v>
      </c>
      <c r="Q590" s="10" t="s">
        <v>80</v>
      </c>
      <c r="R590" s="10" t="s">
        <v>80</v>
      </c>
      <c r="S590" s="10" t="s">
        <v>80</v>
      </c>
      <c r="T590" s="9">
        <v>220</v>
      </c>
      <c r="U590" s="9">
        <v>1751.5028</v>
      </c>
      <c r="V590" s="9">
        <v>7.1185</v>
      </c>
      <c r="W590" s="9">
        <v>0.1162</v>
      </c>
      <c r="X590" s="10" t="s">
        <v>80</v>
      </c>
      <c r="Y590" s="10" t="s">
        <v>80</v>
      </c>
      <c r="Z590" s="9">
        <v>0.24440000000000001</v>
      </c>
      <c r="AA590" s="10" t="s">
        <v>80</v>
      </c>
      <c r="AB590" s="9">
        <v>0.25130000000000002</v>
      </c>
      <c r="AC590" s="9">
        <v>1759.2331999999999</v>
      </c>
      <c r="AD590" s="9">
        <v>481.8571</v>
      </c>
      <c r="AE590" s="9">
        <v>13.711399999999999</v>
      </c>
      <c r="AF590" s="9">
        <v>14.341900000000001</v>
      </c>
      <c r="AG590" s="9">
        <v>109.3129</v>
      </c>
      <c r="AH590" s="10" t="s">
        <v>80</v>
      </c>
      <c r="AI590" s="10" t="s">
        <v>80</v>
      </c>
      <c r="AJ590" s="10" t="s">
        <v>80</v>
      </c>
      <c r="AK590" s="10" t="s">
        <v>80</v>
      </c>
      <c r="AL590" s="9">
        <v>619.22329999999999</v>
      </c>
      <c r="AM590" s="10" t="s">
        <v>80</v>
      </c>
      <c r="AN590" s="9">
        <v>2.7829000000000002</v>
      </c>
      <c r="AO590" s="10" t="s">
        <v>80</v>
      </c>
      <c r="AP590" s="10" t="s">
        <v>80</v>
      </c>
      <c r="AQ590" s="10" t="s">
        <v>80</v>
      </c>
      <c r="AR590" s="9">
        <v>1273.146</v>
      </c>
      <c r="AS590" s="10" t="s">
        <v>80</v>
      </c>
      <c r="AT590" s="10" t="s">
        <v>80</v>
      </c>
      <c r="AU590" s="9">
        <v>1275.9289000000001</v>
      </c>
      <c r="AV590" s="10" t="s">
        <v>80</v>
      </c>
      <c r="AW590" s="10" t="s">
        <v>80</v>
      </c>
      <c r="AX590" s="10" t="s">
        <v>80</v>
      </c>
      <c r="AY590" s="10" t="s">
        <v>80</v>
      </c>
      <c r="AZ590" s="10" t="s">
        <v>80</v>
      </c>
      <c r="BA590" s="9">
        <v>175</v>
      </c>
      <c r="BB590" s="10" t="s">
        <v>80</v>
      </c>
      <c r="BC590" s="10" t="s">
        <v>80</v>
      </c>
      <c r="BD590" s="11">
        <v>175</v>
      </c>
    </row>
    <row r="591" spans="1:56" s="1" customFormat="1" ht="20.149999999999999" customHeight="1">
      <c r="A591" s="83"/>
      <c r="B591" s="25" t="s">
        <v>279</v>
      </c>
      <c r="C591" s="12">
        <v>108.05</v>
      </c>
      <c r="D591" s="12">
        <v>13.97</v>
      </c>
      <c r="E591" s="12">
        <v>24.23</v>
      </c>
      <c r="F591" s="12">
        <v>66.55</v>
      </c>
      <c r="G591" s="12">
        <v>31.2</v>
      </c>
      <c r="H591" s="12">
        <v>6.52</v>
      </c>
      <c r="I591" s="13" t="s">
        <v>80</v>
      </c>
      <c r="J591" s="13" t="s">
        <v>80</v>
      </c>
      <c r="K591" s="12">
        <v>250.52</v>
      </c>
      <c r="L591" s="13" t="s">
        <v>80</v>
      </c>
      <c r="M591" s="13" t="s">
        <v>80</v>
      </c>
      <c r="N591" s="13" t="s">
        <v>80</v>
      </c>
      <c r="O591" s="13" t="s">
        <v>80</v>
      </c>
      <c r="P591" s="13" t="s">
        <v>80</v>
      </c>
      <c r="Q591" s="13" t="s">
        <v>80</v>
      </c>
      <c r="R591" s="13" t="s">
        <v>80</v>
      </c>
      <c r="S591" s="13" t="s">
        <v>80</v>
      </c>
      <c r="T591" s="12">
        <v>0</v>
      </c>
      <c r="U591" s="13" t="s">
        <v>80</v>
      </c>
      <c r="V591" s="13" t="s">
        <v>80</v>
      </c>
      <c r="W591" s="12">
        <v>78.23</v>
      </c>
      <c r="X591" s="12">
        <v>4.55</v>
      </c>
      <c r="Y591" s="13" t="s">
        <v>80</v>
      </c>
      <c r="Z591" s="13" t="s">
        <v>80</v>
      </c>
      <c r="AA591" s="13" t="s">
        <v>80</v>
      </c>
      <c r="AB591" s="13" t="s">
        <v>80</v>
      </c>
      <c r="AC591" s="12">
        <v>82.78</v>
      </c>
      <c r="AD591" s="12">
        <v>3.26</v>
      </c>
      <c r="AE591" s="13" t="s">
        <v>80</v>
      </c>
      <c r="AF591" s="13" t="s">
        <v>80</v>
      </c>
      <c r="AG591" s="13" t="s">
        <v>80</v>
      </c>
      <c r="AH591" s="13" t="s">
        <v>80</v>
      </c>
      <c r="AI591" s="13" t="s">
        <v>80</v>
      </c>
      <c r="AJ591" s="13" t="s">
        <v>80</v>
      </c>
      <c r="AK591" s="13" t="s">
        <v>80</v>
      </c>
      <c r="AL591" s="12">
        <v>3.26</v>
      </c>
      <c r="AM591" s="12">
        <v>2.67</v>
      </c>
      <c r="AN591" s="13" t="s">
        <v>80</v>
      </c>
      <c r="AO591" s="13" t="s">
        <v>80</v>
      </c>
      <c r="AP591" s="13" t="s">
        <v>80</v>
      </c>
      <c r="AQ591" s="13" t="s">
        <v>80</v>
      </c>
      <c r="AR591" s="13" t="s">
        <v>80</v>
      </c>
      <c r="AS591" s="13" t="s">
        <v>80</v>
      </c>
      <c r="AT591" s="13" t="s">
        <v>80</v>
      </c>
      <c r="AU591" s="12">
        <v>2.67</v>
      </c>
      <c r="AV591" s="12">
        <v>9.02</v>
      </c>
      <c r="AW591" s="12">
        <v>3.77</v>
      </c>
      <c r="AX591" s="12">
        <v>63.6</v>
      </c>
      <c r="AY591" s="12">
        <v>25.58</v>
      </c>
      <c r="AZ591" s="12">
        <v>37.799999999999997</v>
      </c>
      <c r="BA591" s="13" t="s">
        <v>80</v>
      </c>
      <c r="BB591" s="13" t="s">
        <v>80</v>
      </c>
      <c r="BC591" s="13" t="s">
        <v>80</v>
      </c>
      <c r="BD591" s="14">
        <v>139.77000000000001</v>
      </c>
    </row>
    <row r="592" spans="1:56" s="1" customFormat="1" ht="14.5" customHeight="1">
      <c r="A592" s="83"/>
      <c r="B592" s="15" t="s">
        <v>169</v>
      </c>
      <c r="C592" s="16">
        <v>69775.873399999997</v>
      </c>
      <c r="D592" s="16">
        <v>20849.3606</v>
      </c>
      <c r="E592" s="16">
        <v>40103.9277</v>
      </c>
      <c r="F592" s="16">
        <v>22189.834800000001</v>
      </c>
      <c r="G592" s="16">
        <v>30033.728800000001</v>
      </c>
      <c r="H592" s="16">
        <v>143470.3371</v>
      </c>
      <c r="I592" s="16">
        <v>25845.912499999999</v>
      </c>
      <c r="J592" s="16">
        <v>184.8614</v>
      </c>
      <c r="K592" s="16">
        <v>352453.83630000002</v>
      </c>
      <c r="L592" s="16">
        <v>88659.820600000006</v>
      </c>
      <c r="M592" s="16">
        <v>4924.2430999999997</v>
      </c>
      <c r="N592" s="16">
        <v>9101.3292000000001</v>
      </c>
      <c r="O592" s="16">
        <v>6097.4530000000004</v>
      </c>
      <c r="P592" s="16">
        <v>15325.216700000001</v>
      </c>
      <c r="Q592" s="16">
        <v>9610.9815999999992</v>
      </c>
      <c r="R592" s="16">
        <v>6396.5497999999998</v>
      </c>
      <c r="S592" s="16">
        <v>1116.9585</v>
      </c>
      <c r="T592" s="16">
        <v>141232.55249999999</v>
      </c>
      <c r="U592" s="16">
        <v>126074.6874</v>
      </c>
      <c r="V592" s="16">
        <v>13333.426100000001</v>
      </c>
      <c r="W592" s="16">
        <v>32426.329099999999</v>
      </c>
      <c r="X592" s="16">
        <v>14703.427900000001</v>
      </c>
      <c r="Y592" s="16">
        <v>22270.915199999999</v>
      </c>
      <c r="Z592" s="16">
        <v>29558.9476</v>
      </c>
      <c r="AA592" s="16">
        <v>6463.6427000000003</v>
      </c>
      <c r="AB592" s="16">
        <v>15103.1234</v>
      </c>
      <c r="AC592" s="16">
        <v>259934.4994</v>
      </c>
      <c r="AD592" s="16">
        <v>34898.561399999999</v>
      </c>
      <c r="AE592" s="16">
        <v>11521.933199999999</v>
      </c>
      <c r="AF592" s="16">
        <v>17442.287400000001</v>
      </c>
      <c r="AG592" s="16">
        <v>18945.851699999999</v>
      </c>
      <c r="AH592" s="16">
        <v>7186.5279</v>
      </c>
      <c r="AI592" s="16">
        <v>8775.2785000000003</v>
      </c>
      <c r="AJ592" s="16">
        <v>3784.5099</v>
      </c>
      <c r="AK592" s="16">
        <v>54376.779900000001</v>
      </c>
      <c r="AL592" s="16">
        <v>156931.72990000001</v>
      </c>
      <c r="AM592" s="16">
        <v>20778.907200000001</v>
      </c>
      <c r="AN592" s="16">
        <v>5155.8395</v>
      </c>
      <c r="AO592" s="16">
        <v>12499.383599999999</v>
      </c>
      <c r="AP592" s="16">
        <v>8499.5355999999992</v>
      </c>
      <c r="AQ592" s="16">
        <v>24713.2156</v>
      </c>
      <c r="AR592" s="16">
        <v>81875.2932</v>
      </c>
      <c r="AS592" s="16">
        <v>11533.116</v>
      </c>
      <c r="AT592" s="16">
        <v>57380.442300000002</v>
      </c>
      <c r="AU592" s="16">
        <v>222435.73300000001</v>
      </c>
      <c r="AV592" s="16">
        <v>43446.541599999997</v>
      </c>
      <c r="AW592" s="16">
        <v>23932.003499999999</v>
      </c>
      <c r="AX592" s="16">
        <v>51058.827899999997</v>
      </c>
      <c r="AY592" s="16">
        <v>41547.682999999997</v>
      </c>
      <c r="AZ592" s="16">
        <v>23661.279299999998</v>
      </c>
      <c r="BA592" s="16">
        <v>53598.055399999997</v>
      </c>
      <c r="BB592" s="16">
        <v>16400.1823</v>
      </c>
      <c r="BC592" s="16">
        <v>37135.598400000003</v>
      </c>
      <c r="BD592" s="17">
        <v>290780.17139999999</v>
      </c>
    </row>
    <row r="593" spans="1:56" s="1" customFormat="1" ht="14.5" customHeight="1">
      <c r="A593" s="20">
        <v>2014</v>
      </c>
      <c r="B593" s="15" t="s">
        <v>178</v>
      </c>
      <c r="C593" s="21">
        <v>678120.93980000005</v>
      </c>
      <c r="D593" s="21">
        <v>245875.20610000001</v>
      </c>
      <c r="E593" s="21">
        <v>895497.02980000002</v>
      </c>
      <c r="F593" s="21">
        <v>849703.50439999998</v>
      </c>
      <c r="G593" s="21">
        <v>1461827.7017999999</v>
      </c>
      <c r="H593" s="21">
        <v>2223987.9021000001</v>
      </c>
      <c r="I593" s="21">
        <v>641402.20460000006</v>
      </c>
      <c r="J593" s="21">
        <v>1534464.4794999999</v>
      </c>
      <c r="K593" s="16">
        <v>8530878.9681000002</v>
      </c>
      <c r="L593" s="21">
        <v>228799.30040000001</v>
      </c>
      <c r="M593" s="21">
        <v>26394.161100000001</v>
      </c>
      <c r="N593" s="21">
        <v>112284.1238</v>
      </c>
      <c r="O593" s="21">
        <v>118562.0395</v>
      </c>
      <c r="P593" s="21">
        <v>112853.80409999999</v>
      </c>
      <c r="Q593" s="21">
        <v>172729.77989999999</v>
      </c>
      <c r="R593" s="21">
        <v>109100.21219999999</v>
      </c>
      <c r="S593" s="21">
        <v>207387.27470000001</v>
      </c>
      <c r="T593" s="16">
        <v>1088110.6957</v>
      </c>
      <c r="U593" s="21">
        <v>270053.47499999998</v>
      </c>
      <c r="V593" s="21">
        <v>65644.890799999994</v>
      </c>
      <c r="W593" s="21">
        <v>152859.5882</v>
      </c>
      <c r="X593" s="21">
        <v>105507.2093</v>
      </c>
      <c r="Y593" s="21">
        <v>180570.75330000001</v>
      </c>
      <c r="Z593" s="21">
        <v>407148.86119999998</v>
      </c>
      <c r="AA593" s="21">
        <v>441264.57630000002</v>
      </c>
      <c r="AB593" s="21">
        <v>1268590.2176999999</v>
      </c>
      <c r="AC593" s="16">
        <v>2891639.5718</v>
      </c>
      <c r="AD593" s="21">
        <v>294226.55119999999</v>
      </c>
      <c r="AE593" s="21">
        <v>66645.937000000005</v>
      </c>
      <c r="AF593" s="21">
        <v>223751.63870000001</v>
      </c>
      <c r="AG593" s="21">
        <v>189016.266</v>
      </c>
      <c r="AH593" s="21">
        <v>123666.41710000001</v>
      </c>
      <c r="AI593" s="21">
        <v>211741.08840000001</v>
      </c>
      <c r="AJ593" s="21">
        <v>111441.09789999999</v>
      </c>
      <c r="AK593" s="21">
        <v>173548.94990000001</v>
      </c>
      <c r="AL593" s="16">
        <v>1394037.9461999999</v>
      </c>
      <c r="AM593" s="21">
        <v>201009.5675</v>
      </c>
      <c r="AN593" s="21">
        <v>63133.618699999999</v>
      </c>
      <c r="AO593" s="21">
        <v>247319.3014</v>
      </c>
      <c r="AP593" s="21">
        <v>188430.10680000001</v>
      </c>
      <c r="AQ593" s="21">
        <v>242942.3204</v>
      </c>
      <c r="AR593" s="21">
        <v>350009.01539999997</v>
      </c>
      <c r="AS593" s="21">
        <v>111806.1875</v>
      </c>
      <c r="AT593" s="21">
        <v>114774.3394</v>
      </c>
      <c r="AU593" s="16">
        <v>1519424.4571</v>
      </c>
      <c r="AV593" s="21">
        <v>515013.59379999997</v>
      </c>
      <c r="AW593" s="21">
        <v>162124.54</v>
      </c>
      <c r="AX593" s="21">
        <v>591789.02899999998</v>
      </c>
      <c r="AY593" s="21">
        <v>445677.97739999997</v>
      </c>
      <c r="AZ593" s="21">
        <v>641870.90760000004</v>
      </c>
      <c r="BA593" s="21">
        <v>2443161.3182000001</v>
      </c>
      <c r="BB593" s="21">
        <v>742496.85710000002</v>
      </c>
      <c r="BC593" s="21">
        <v>1204401.2907</v>
      </c>
      <c r="BD593" s="17">
        <v>6746535.5137999998</v>
      </c>
    </row>
    <row r="594" spans="1:56" s="1" customFormat="1" ht="20.149999999999999" customHeight="1">
      <c r="A594" s="83">
        <v>2013</v>
      </c>
      <c r="B594" s="25" t="s">
        <v>189</v>
      </c>
      <c r="C594" s="9">
        <v>1911.23</v>
      </c>
      <c r="D594" s="9">
        <v>597.91</v>
      </c>
      <c r="E594" s="9">
        <v>7288.15</v>
      </c>
      <c r="F594" s="9">
        <v>3352.26</v>
      </c>
      <c r="G594" s="9">
        <v>3559.37</v>
      </c>
      <c r="H594" s="9">
        <v>25506.92</v>
      </c>
      <c r="I594" s="9">
        <v>15242.68</v>
      </c>
      <c r="J594" s="9">
        <v>14657.7</v>
      </c>
      <c r="K594" s="9">
        <v>72116.22</v>
      </c>
      <c r="L594" s="9">
        <v>2208.1799999999998</v>
      </c>
      <c r="M594" s="9">
        <v>162.86000000000001</v>
      </c>
      <c r="N594" s="9">
        <v>792.85</v>
      </c>
      <c r="O594" s="9">
        <v>271.43</v>
      </c>
      <c r="P594" s="9">
        <v>48.86</v>
      </c>
      <c r="Q594" s="9">
        <v>575</v>
      </c>
      <c r="R594" s="9">
        <v>500</v>
      </c>
      <c r="S594" s="9">
        <v>1282.8499999999999</v>
      </c>
      <c r="T594" s="9">
        <v>5842.03</v>
      </c>
      <c r="U594" s="9">
        <v>100.34</v>
      </c>
      <c r="V594" s="9">
        <v>98.94</v>
      </c>
      <c r="W594" s="9">
        <v>1706.52</v>
      </c>
      <c r="X594" s="9">
        <v>824.38</v>
      </c>
      <c r="Y594" s="9">
        <v>151.71</v>
      </c>
      <c r="Z594" s="9">
        <v>4187.37</v>
      </c>
      <c r="AA594" s="9">
        <v>5249.74</v>
      </c>
      <c r="AB594" s="9">
        <v>7826.88</v>
      </c>
      <c r="AC594" s="9">
        <v>20145.88</v>
      </c>
      <c r="AD594" s="9">
        <v>204.55</v>
      </c>
      <c r="AE594" s="9">
        <v>74.17</v>
      </c>
      <c r="AF594" s="9">
        <v>414.17</v>
      </c>
      <c r="AG594" s="9">
        <v>351.94</v>
      </c>
      <c r="AH594" s="9">
        <v>21.35</v>
      </c>
      <c r="AI594" s="9">
        <v>121.84</v>
      </c>
      <c r="AJ594" s="9">
        <v>19.88</v>
      </c>
      <c r="AK594" s="10" t="s">
        <v>80</v>
      </c>
      <c r="AL594" s="9">
        <v>1207.9000000000001</v>
      </c>
      <c r="AM594" s="9">
        <v>126.92</v>
      </c>
      <c r="AN594" s="9">
        <v>163.41</v>
      </c>
      <c r="AO594" s="9">
        <v>183.06</v>
      </c>
      <c r="AP594" s="9">
        <v>318.06</v>
      </c>
      <c r="AQ594" s="9">
        <v>126.1</v>
      </c>
      <c r="AR594" s="9">
        <v>26.06</v>
      </c>
      <c r="AS594" s="9">
        <v>1</v>
      </c>
      <c r="AT594" s="9">
        <v>0.21</v>
      </c>
      <c r="AU594" s="9">
        <v>944.82</v>
      </c>
      <c r="AV594" s="9">
        <v>2717.68</v>
      </c>
      <c r="AW594" s="9">
        <v>338.88</v>
      </c>
      <c r="AX594" s="9">
        <v>1232.82</v>
      </c>
      <c r="AY594" s="9">
        <v>1212.1400000000001</v>
      </c>
      <c r="AZ594" s="9">
        <v>3136.55</v>
      </c>
      <c r="BA594" s="9">
        <v>34585.370000000003</v>
      </c>
      <c r="BB594" s="9">
        <v>3467.36</v>
      </c>
      <c r="BC594" s="9">
        <v>10844.17</v>
      </c>
      <c r="BD594" s="11">
        <v>57534.97</v>
      </c>
    </row>
    <row r="595" spans="1:56" s="1" customFormat="1" ht="20.149999999999999" customHeight="1">
      <c r="A595" s="83"/>
      <c r="B595" s="25" t="s">
        <v>190</v>
      </c>
      <c r="C595" s="12">
        <v>4476.7700000000004</v>
      </c>
      <c r="D595" s="12">
        <v>1494.22</v>
      </c>
      <c r="E595" s="12">
        <v>10360.76</v>
      </c>
      <c r="F595" s="12">
        <v>9980.8799999999992</v>
      </c>
      <c r="G595" s="12">
        <v>17035.71</v>
      </c>
      <c r="H595" s="12">
        <v>40179.370000000003</v>
      </c>
      <c r="I595" s="12">
        <v>1517.03</v>
      </c>
      <c r="J595" s="12">
        <v>28034.25</v>
      </c>
      <c r="K595" s="12">
        <v>113078.99</v>
      </c>
      <c r="L595" s="12">
        <v>0.19</v>
      </c>
      <c r="M595" s="13" t="s">
        <v>80</v>
      </c>
      <c r="N595" s="13" t="s">
        <v>80</v>
      </c>
      <c r="O595" s="13" t="s">
        <v>80</v>
      </c>
      <c r="P595" s="12">
        <v>254.39</v>
      </c>
      <c r="Q595" s="12">
        <v>575</v>
      </c>
      <c r="R595" s="12">
        <v>1060</v>
      </c>
      <c r="S595" s="12">
        <v>2085</v>
      </c>
      <c r="T595" s="12">
        <v>3974.58</v>
      </c>
      <c r="U595" s="12">
        <v>866.88</v>
      </c>
      <c r="V595" s="12">
        <v>152.74</v>
      </c>
      <c r="W595" s="12">
        <v>1770.67</v>
      </c>
      <c r="X595" s="12">
        <v>1350.84</v>
      </c>
      <c r="Y595" s="12">
        <v>607.64</v>
      </c>
      <c r="Z595" s="12">
        <v>3701.33</v>
      </c>
      <c r="AA595" s="12">
        <v>8629.41</v>
      </c>
      <c r="AB595" s="12">
        <v>16888.46</v>
      </c>
      <c r="AC595" s="12">
        <v>33967.97</v>
      </c>
      <c r="AD595" s="12">
        <v>123.25</v>
      </c>
      <c r="AE595" s="12">
        <v>66.400000000000006</v>
      </c>
      <c r="AF595" s="12">
        <v>137.86000000000001</v>
      </c>
      <c r="AG595" s="12">
        <v>272.08</v>
      </c>
      <c r="AH595" s="12">
        <v>836.6</v>
      </c>
      <c r="AI595" s="12">
        <v>119.95</v>
      </c>
      <c r="AJ595" s="13" t="s">
        <v>80</v>
      </c>
      <c r="AK595" s="13" t="s">
        <v>80</v>
      </c>
      <c r="AL595" s="12">
        <v>1556.14</v>
      </c>
      <c r="AM595" s="12">
        <v>103.06</v>
      </c>
      <c r="AN595" s="12">
        <v>1.57</v>
      </c>
      <c r="AO595" s="12">
        <v>836.5</v>
      </c>
      <c r="AP595" s="12">
        <v>630.82000000000005</v>
      </c>
      <c r="AQ595" s="12">
        <v>83.66</v>
      </c>
      <c r="AR595" s="12">
        <v>57.37</v>
      </c>
      <c r="AS595" s="12">
        <v>6.14</v>
      </c>
      <c r="AT595" s="13" t="s">
        <v>80</v>
      </c>
      <c r="AU595" s="12">
        <v>1719.12</v>
      </c>
      <c r="AV595" s="12">
        <v>4974.67</v>
      </c>
      <c r="AW595" s="12">
        <v>375.21</v>
      </c>
      <c r="AX595" s="12">
        <v>4388.58</v>
      </c>
      <c r="AY595" s="12">
        <v>4119.3</v>
      </c>
      <c r="AZ595" s="12">
        <v>7062.53</v>
      </c>
      <c r="BA595" s="12">
        <v>49188.68</v>
      </c>
      <c r="BB595" s="12">
        <v>8191.6</v>
      </c>
      <c r="BC595" s="12">
        <v>12166.36</v>
      </c>
      <c r="BD595" s="14">
        <v>90466.93</v>
      </c>
    </row>
    <row r="596" spans="1:56" s="1" customFormat="1" ht="20.149999999999999" customHeight="1">
      <c r="A596" s="83"/>
      <c r="B596" s="25" t="s">
        <v>191</v>
      </c>
      <c r="C596" s="9">
        <v>89428.479999999996</v>
      </c>
      <c r="D596" s="9">
        <v>24714.75</v>
      </c>
      <c r="E596" s="9">
        <v>49399.81</v>
      </c>
      <c r="F596" s="9">
        <v>88325.85</v>
      </c>
      <c r="G596" s="9">
        <v>180116.77</v>
      </c>
      <c r="H596" s="9">
        <v>336798.25</v>
      </c>
      <c r="I596" s="9">
        <v>224094.01</v>
      </c>
      <c r="J596" s="9">
        <v>209861.65</v>
      </c>
      <c r="K596" s="9">
        <v>1202739.57</v>
      </c>
      <c r="L596" s="9">
        <v>22426.75</v>
      </c>
      <c r="M596" s="9">
        <v>10590.92</v>
      </c>
      <c r="N596" s="9">
        <v>37664.35</v>
      </c>
      <c r="O596" s="9">
        <v>18006.82</v>
      </c>
      <c r="P596" s="9">
        <v>7552.7</v>
      </c>
      <c r="Q596" s="9">
        <v>27666.7</v>
      </c>
      <c r="R596" s="9">
        <v>8861.34</v>
      </c>
      <c r="S596" s="9">
        <v>36413.129999999997</v>
      </c>
      <c r="T596" s="9">
        <v>169182.71</v>
      </c>
      <c r="U596" s="9">
        <v>6747.06</v>
      </c>
      <c r="V596" s="9">
        <v>4313.41</v>
      </c>
      <c r="W596" s="9">
        <v>23300.54</v>
      </c>
      <c r="X596" s="9">
        <v>15973.75</v>
      </c>
      <c r="Y596" s="9">
        <v>11899.25</v>
      </c>
      <c r="Z596" s="9">
        <v>47102.13</v>
      </c>
      <c r="AA596" s="9">
        <v>65736.09</v>
      </c>
      <c r="AB596" s="9">
        <v>175805.28</v>
      </c>
      <c r="AC596" s="9">
        <v>350877.51</v>
      </c>
      <c r="AD596" s="9">
        <v>71864.97</v>
      </c>
      <c r="AE596" s="9">
        <v>6157.46</v>
      </c>
      <c r="AF596" s="9">
        <v>20768.87</v>
      </c>
      <c r="AG596" s="9">
        <v>20961.05</v>
      </c>
      <c r="AH596" s="9">
        <v>9990.15</v>
      </c>
      <c r="AI596" s="9">
        <v>31414.02</v>
      </c>
      <c r="AJ596" s="9">
        <v>28714.05</v>
      </c>
      <c r="AK596" s="9">
        <v>32775.410000000003</v>
      </c>
      <c r="AL596" s="9">
        <v>222645.98</v>
      </c>
      <c r="AM596" s="9">
        <v>38145.06</v>
      </c>
      <c r="AN596" s="9">
        <v>14976.21</v>
      </c>
      <c r="AO596" s="9">
        <v>35035.919999999998</v>
      </c>
      <c r="AP596" s="9">
        <v>24080.39</v>
      </c>
      <c r="AQ596" s="9">
        <v>24246.59</v>
      </c>
      <c r="AR596" s="9">
        <v>40932.480000000003</v>
      </c>
      <c r="AS596" s="9">
        <v>16320.81</v>
      </c>
      <c r="AT596" s="9">
        <v>4719.07</v>
      </c>
      <c r="AU596" s="9">
        <v>198456.53</v>
      </c>
      <c r="AV596" s="9">
        <v>116545.95</v>
      </c>
      <c r="AW596" s="9">
        <v>8620.34</v>
      </c>
      <c r="AX596" s="9">
        <v>47231.34</v>
      </c>
      <c r="AY596" s="9">
        <v>43115.51</v>
      </c>
      <c r="AZ596" s="9">
        <v>41753.47</v>
      </c>
      <c r="BA596" s="9">
        <v>502134.63</v>
      </c>
      <c r="BB596" s="9">
        <v>115593.5</v>
      </c>
      <c r="BC596" s="9">
        <v>170621.81</v>
      </c>
      <c r="BD596" s="11">
        <v>1045616.55</v>
      </c>
    </row>
    <row r="597" spans="1:56" s="1" customFormat="1" ht="20.149999999999999" customHeight="1">
      <c r="A597" s="83"/>
      <c r="B597" s="25" t="s">
        <v>192</v>
      </c>
      <c r="C597" s="12">
        <v>1752</v>
      </c>
      <c r="D597" s="12">
        <v>1545</v>
      </c>
      <c r="E597" s="12">
        <v>4745</v>
      </c>
      <c r="F597" s="12">
        <v>4565</v>
      </c>
      <c r="G597" s="12">
        <v>9480</v>
      </c>
      <c r="H597" s="12">
        <v>13849</v>
      </c>
      <c r="I597" s="12">
        <v>8438</v>
      </c>
      <c r="J597" s="12">
        <v>12595</v>
      </c>
      <c r="K597" s="12">
        <v>56969</v>
      </c>
      <c r="L597" s="12">
        <v>28</v>
      </c>
      <c r="M597" s="12">
        <v>391</v>
      </c>
      <c r="N597" s="12">
        <v>215</v>
      </c>
      <c r="O597" s="12">
        <v>152</v>
      </c>
      <c r="P597" s="12">
        <v>1122</v>
      </c>
      <c r="Q597" s="12">
        <v>1046</v>
      </c>
      <c r="R597" s="12">
        <v>161</v>
      </c>
      <c r="S597" s="12">
        <v>740</v>
      </c>
      <c r="T597" s="12">
        <v>3855</v>
      </c>
      <c r="U597" s="12">
        <v>107</v>
      </c>
      <c r="V597" s="12">
        <v>204</v>
      </c>
      <c r="W597" s="12">
        <v>910</v>
      </c>
      <c r="X597" s="12">
        <v>421</v>
      </c>
      <c r="Y597" s="12">
        <v>172</v>
      </c>
      <c r="Z597" s="12">
        <v>3107</v>
      </c>
      <c r="AA597" s="12">
        <v>3485</v>
      </c>
      <c r="AB597" s="12">
        <v>8459</v>
      </c>
      <c r="AC597" s="12">
        <v>16865</v>
      </c>
      <c r="AD597" s="12">
        <v>177</v>
      </c>
      <c r="AE597" s="12">
        <v>96</v>
      </c>
      <c r="AF597" s="12">
        <v>177</v>
      </c>
      <c r="AG597" s="12">
        <v>459</v>
      </c>
      <c r="AH597" s="12">
        <v>6</v>
      </c>
      <c r="AI597" s="12">
        <v>18</v>
      </c>
      <c r="AJ597" s="13" t="s">
        <v>80</v>
      </c>
      <c r="AK597" s="12">
        <v>1</v>
      </c>
      <c r="AL597" s="12">
        <v>934</v>
      </c>
      <c r="AM597" s="12">
        <v>245</v>
      </c>
      <c r="AN597" s="12">
        <v>326</v>
      </c>
      <c r="AO597" s="12">
        <v>5</v>
      </c>
      <c r="AP597" s="12">
        <v>7</v>
      </c>
      <c r="AQ597" s="12">
        <v>9</v>
      </c>
      <c r="AR597" s="12">
        <v>12</v>
      </c>
      <c r="AS597" s="12">
        <v>4</v>
      </c>
      <c r="AT597" s="13" t="s">
        <v>80</v>
      </c>
      <c r="AU597" s="12">
        <v>608</v>
      </c>
      <c r="AV597" s="12">
        <v>2070</v>
      </c>
      <c r="AW597" s="12">
        <v>366</v>
      </c>
      <c r="AX597" s="12">
        <v>3297</v>
      </c>
      <c r="AY597" s="12">
        <v>1844</v>
      </c>
      <c r="AZ597" s="12">
        <v>3933</v>
      </c>
      <c r="BA597" s="12">
        <v>20863</v>
      </c>
      <c r="BB597" s="12">
        <v>5838</v>
      </c>
      <c r="BC597" s="12">
        <v>6721</v>
      </c>
      <c r="BD597" s="14">
        <v>44932</v>
      </c>
    </row>
    <row r="598" spans="1:56" s="1" customFormat="1" ht="20.149999999999999" customHeight="1">
      <c r="A598" s="83"/>
      <c r="B598" s="25" t="s">
        <v>193</v>
      </c>
      <c r="C598" s="9">
        <v>2823</v>
      </c>
      <c r="D598" s="9">
        <v>1434</v>
      </c>
      <c r="E598" s="9">
        <v>11399</v>
      </c>
      <c r="F598" s="9">
        <v>10082</v>
      </c>
      <c r="G598" s="9">
        <v>27455</v>
      </c>
      <c r="H598" s="9">
        <v>24579</v>
      </c>
      <c r="I598" s="9">
        <v>814</v>
      </c>
      <c r="J598" s="9">
        <v>10086</v>
      </c>
      <c r="K598" s="9">
        <v>88672</v>
      </c>
      <c r="L598" s="9">
        <v>129</v>
      </c>
      <c r="M598" s="10" t="s">
        <v>80</v>
      </c>
      <c r="N598" s="9">
        <v>353</v>
      </c>
      <c r="O598" s="9">
        <v>2157</v>
      </c>
      <c r="P598" s="9">
        <v>2404</v>
      </c>
      <c r="Q598" s="9">
        <v>2032</v>
      </c>
      <c r="R598" s="9">
        <v>1761</v>
      </c>
      <c r="S598" s="9">
        <v>5</v>
      </c>
      <c r="T598" s="9">
        <v>8841</v>
      </c>
      <c r="U598" s="9">
        <v>329</v>
      </c>
      <c r="V598" s="9">
        <v>59</v>
      </c>
      <c r="W598" s="9">
        <v>1894</v>
      </c>
      <c r="X598" s="9">
        <v>612</v>
      </c>
      <c r="Y598" s="9">
        <v>254</v>
      </c>
      <c r="Z598" s="9">
        <v>3113</v>
      </c>
      <c r="AA598" s="9">
        <v>4387</v>
      </c>
      <c r="AB598" s="9">
        <v>13309</v>
      </c>
      <c r="AC598" s="9">
        <v>23957</v>
      </c>
      <c r="AD598" s="9">
        <v>189</v>
      </c>
      <c r="AE598" s="9">
        <v>136</v>
      </c>
      <c r="AF598" s="9">
        <v>547</v>
      </c>
      <c r="AG598" s="9">
        <v>751</v>
      </c>
      <c r="AH598" s="9">
        <v>1</v>
      </c>
      <c r="AI598" s="9">
        <v>3</v>
      </c>
      <c r="AJ598" s="9">
        <v>6</v>
      </c>
      <c r="AK598" s="10" t="s">
        <v>80</v>
      </c>
      <c r="AL598" s="9">
        <v>1633</v>
      </c>
      <c r="AM598" s="9">
        <v>23</v>
      </c>
      <c r="AN598" s="9">
        <v>11</v>
      </c>
      <c r="AO598" s="9">
        <v>44</v>
      </c>
      <c r="AP598" s="9">
        <v>53</v>
      </c>
      <c r="AQ598" s="9">
        <v>192</v>
      </c>
      <c r="AR598" s="9">
        <v>111</v>
      </c>
      <c r="AS598" s="9">
        <v>3</v>
      </c>
      <c r="AT598" s="10" t="s">
        <v>80</v>
      </c>
      <c r="AU598" s="9">
        <v>437</v>
      </c>
      <c r="AV598" s="9">
        <v>4405</v>
      </c>
      <c r="AW598" s="9">
        <v>245</v>
      </c>
      <c r="AX598" s="9">
        <v>3604</v>
      </c>
      <c r="AY598" s="9">
        <v>1802</v>
      </c>
      <c r="AZ598" s="9">
        <v>3405</v>
      </c>
      <c r="BA598" s="9">
        <v>41311</v>
      </c>
      <c r="BB598" s="9">
        <v>7341</v>
      </c>
      <c r="BC598" s="9">
        <v>11687</v>
      </c>
      <c r="BD598" s="11">
        <v>73800</v>
      </c>
    </row>
    <row r="599" spans="1:56" s="1" customFormat="1" ht="20.149999999999999" customHeight="1">
      <c r="A599" s="83"/>
      <c r="B599" s="25" t="s">
        <v>194</v>
      </c>
      <c r="C599" s="12">
        <v>3576.58</v>
      </c>
      <c r="D599" s="12">
        <v>2316.4299999999998</v>
      </c>
      <c r="E599" s="12">
        <v>3926.36</v>
      </c>
      <c r="F599" s="12">
        <v>1973.81</v>
      </c>
      <c r="G599" s="12">
        <v>7234.34</v>
      </c>
      <c r="H599" s="12">
        <v>23956.5</v>
      </c>
      <c r="I599" s="12">
        <v>15577.15</v>
      </c>
      <c r="J599" s="12">
        <v>26062.55</v>
      </c>
      <c r="K599" s="12">
        <v>84623.72</v>
      </c>
      <c r="L599" s="12">
        <v>671.43</v>
      </c>
      <c r="M599" s="13" t="s">
        <v>80</v>
      </c>
      <c r="N599" s="12">
        <v>2166.27</v>
      </c>
      <c r="O599" s="12">
        <v>407.14</v>
      </c>
      <c r="P599" s="12">
        <v>1270.76</v>
      </c>
      <c r="Q599" s="12">
        <v>1893.07</v>
      </c>
      <c r="R599" s="12">
        <v>413.38</v>
      </c>
      <c r="S599" s="12">
        <v>1925.11</v>
      </c>
      <c r="T599" s="12">
        <v>8747.16</v>
      </c>
      <c r="U599" s="12">
        <v>516.52</v>
      </c>
      <c r="V599" s="12">
        <v>318.93</v>
      </c>
      <c r="W599" s="12">
        <v>1743.54</v>
      </c>
      <c r="X599" s="12">
        <v>382.8</v>
      </c>
      <c r="Y599" s="12">
        <v>186.05</v>
      </c>
      <c r="Z599" s="12">
        <v>3583.7</v>
      </c>
      <c r="AA599" s="12">
        <v>3714.11</v>
      </c>
      <c r="AB599" s="12">
        <v>16509.849999999999</v>
      </c>
      <c r="AC599" s="12">
        <v>26955.5</v>
      </c>
      <c r="AD599" s="12">
        <v>934.46</v>
      </c>
      <c r="AE599" s="12">
        <v>39.630000000000003</v>
      </c>
      <c r="AF599" s="12">
        <v>524.11</v>
      </c>
      <c r="AG599" s="12">
        <v>623.33000000000004</v>
      </c>
      <c r="AH599" s="12">
        <v>215.73</v>
      </c>
      <c r="AI599" s="12">
        <v>108.72</v>
      </c>
      <c r="AJ599" s="12">
        <v>75.78</v>
      </c>
      <c r="AK599" s="13" t="s">
        <v>80</v>
      </c>
      <c r="AL599" s="12">
        <v>2521.7600000000002</v>
      </c>
      <c r="AM599" s="12">
        <v>383.84</v>
      </c>
      <c r="AN599" s="12">
        <v>29.01</v>
      </c>
      <c r="AO599" s="12">
        <v>1044.6300000000001</v>
      </c>
      <c r="AP599" s="12">
        <v>573.07000000000005</v>
      </c>
      <c r="AQ599" s="12">
        <v>400.22</v>
      </c>
      <c r="AR599" s="12">
        <v>550.29999999999995</v>
      </c>
      <c r="AS599" s="12">
        <v>165.8</v>
      </c>
      <c r="AT599" s="12">
        <v>15.45</v>
      </c>
      <c r="AU599" s="12">
        <v>3162.32</v>
      </c>
      <c r="AV599" s="12">
        <v>1560.8</v>
      </c>
      <c r="AW599" s="12">
        <v>2884.21</v>
      </c>
      <c r="AX599" s="12">
        <v>13331.09</v>
      </c>
      <c r="AY599" s="12">
        <v>7934.48</v>
      </c>
      <c r="AZ599" s="12">
        <v>13347.59</v>
      </c>
      <c r="BA599" s="12">
        <v>8696.41</v>
      </c>
      <c r="BB599" s="12">
        <v>5196.4399999999996</v>
      </c>
      <c r="BC599" s="12">
        <v>14532.6</v>
      </c>
      <c r="BD599" s="14">
        <v>67483.62</v>
      </c>
    </row>
    <row r="600" spans="1:56" s="1" customFormat="1" ht="14.5" customHeight="1">
      <c r="A600" s="83"/>
      <c r="B600" s="15" t="s">
        <v>184</v>
      </c>
      <c r="C600" s="16">
        <v>103968.06</v>
      </c>
      <c r="D600" s="16">
        <v>32102.31</v>
      </c>
      <c r="E600" s="16">
        <v>87119.08</v>
      </c>
      <c r="F600" s="16">
        <v>118279.8</v>
      </c>
      <c r="G600" s="16">
        <v>244881.19</v>
      </c>
      <c r="H600" s="16">
        <v>464869.04</v>
      </c>
      <c r="I600" s="16">
        <v>265682.87</v>
      </c>
      <c r="J600" s="16">
        <v>301297.15000000002</v>
      </c>
      <c r="K600" s="16">
        <v>1618199.5</v>
      </c>
      <c r="L600" s="16">
        <v>25463.55</v>
      </c>
      <c r="M600" s="16">
        <v>11144.78</v>
      </c>
      <c r="N600" s="16">
        <v>41191.47</v>
      </c>
      <c r="O600" s="16">
        <v>20994.39</v>
      </c>
      <c r="P600" s="16">
        <v>12652.71</v>
      </c>
      <c r="Q600" s="16">
        <v>33787.769999999997</v>
      </c>
      <c r="R600" s="16">
        <v>12756.72</v>
      </c>
      <c r="S600" s="16">
        <v>42451.09</v>
      </c>
      <c r="T600" s="16">
        <v>200442.48</v>
      </c>
      <c r="U600" s="16">
        <v>8666.7999999999993</v>
      </c>
      <c r="V600" s="16">
        <v>5147.0200000000004</v>
      </c>
      <c r="W600" s="16">
        <v>31325.27</v>
      </c>
      <c r="X600" s="16">
        <v>19564.77</v>
      </c>
      <c r="Y600" s="16">
        <v>13270.65</v>
      </c>
      <c r="Z600" s="16">
        <v>64794.53</v>
      </c>
      <c r="AA600" s="16">
        <v>91201.35</v>
      </c>
      <c r="AB600" s="16">
        <v>238798.47</v>
      </c>
      <c r="AC600" s="16">
        <v>472768.86</v>
      </c>
      <c r="AD600" s="16">
        <v>73493.23</v>
      </c>
      <c r="AE600" s="16">
        <v>6569.66</v>
      </c>
      <c r="AF600" s="16">
        <v>22569.01</v>
      </c>
      <c r="AG600" s="16">
        <v>23418.400000000001</v>
      </c>
      <c r="AH600" s="16">
        <v>11070.83</v>
      </c>
      <c r="AI600" s="16">
        <v>31785.53</v>
      </c>
      <c r="AJ600" s="16">
        <v>28815.71</v>
      </c>
      <c r="AK600" s="16">
        <v>32776.410000000003</v>
      </c>
      <c r="AL600" s="16">
        <v>230498.78</v>
      </c>
      <c r="AM600" s="16">
        <v>39026.879999999997</v>
      </c>
      <c r="AN600" s="16">
        <v>15507.2</v>
      </c>
      <c r="AO600" s="16">
        <v>37149.11</v>
      </c>
      <c r="AP600" s="16">
        <v>25662.34</v>
      </c>
      <c r="AQ600" s="16">
        <v>25057.57</v>
      </c>
      <c r="AR600" s="16">
        <v>41689.21</v>
      </c>
      <c r="AS600" s="16">
        <v>16500.75</v>
      </c>
      <c r="AT600" s="16">
        <v>4734.7299999999996</v>
      </c>
      <c r="AU600" s="16">
        <v>205327.79</v>
      </c>
      <c r="AV600" s="16">
        <v>132274.1</v>
      </c>
      <c r="AW600" s="16">
        <v>12829.64</v>
      </c>
      <c r="AX600" s="16">
        <v>73084.83</v>
      </c>
      <c r="AY600" s="16">
        <v>60027.43</v>
      </c>
      <c r="AZ600" s="16">
        <v>72638.14</v>
      </c>
      <c r="BA600" s="16">
        <v>656779.09</v>
      </c>
      <c r="BB600" s="16">
        <v>145627.9</v>
      </c>
      <c r="BC600" s="16">
        <v>226572.94</v>
      </c>
      <c r="BD600" s="17">
        <v>1379834.07</v>
      </c>
    </row>
    <row r="601" spans="1:56" s="1" customFormat="1" ht="20.149999999999999" customHeight="1">
      <c r="A601" s="83"/>
      <c r="B601" s="25" t="s">
        <v>195</v>
      </c>
      <c r="C601" s="12">
        <v>14627.63</v>
      </c>
      <c r="D601" s="12">
        <v>4574.74</v>
      </c>
      <c r="E601" s="12">
        <v>23523.52</v>
      </c>
      <c r="F601" s="12">
        <v>12035.42</v>
      </c>
      <c r="G601" s="12">
        <v>29413.77</v>
      </c>
      <c r="H601" s="12">
        <v>79465.279999999999</v>
      </c>
      <c r="I601" s="12">
        <v>7637.11</v>
      </c>
      <c r="J601" s="12">
        <v>7464.13</v>
      </c>
      <c r="K601" s="12">
        <v>178741.6</v>
      </c>
      <c r="L601" s="12">
        <v>713.11</v>
      </c>
      <c r="M601" s="12">
        <v>713.11</v>
      </c>
      <c r="N601" s="12">
        <v>1642.61</v>
      </c>
      <c r="O601" s="12">
        <v>2134.4299999999998</v>
      </c>
      <c r="P601" s="12">
        <v>505.89</v>
      </c>
      <c r="Q601" s="12">
        <v>817.19</v>
      </c>
      <c r="R601" s="12">
        <v>1385.27</v>
      </c>
      <c r="S601" s="12">
        <v>2185.98</v>
      </c>
      <c r="T601" s="12">
        <v>10097.59</v>
      </c>
      <c r="U601" s="12">
        <v>9230.2000000000007</v>
      </c>
      <c r="V601" s="12">
        <v>497.79</v>
      </c>
      <c r="W601" s="12">
        <v>6867.22</v>
      </c>
      <c r="X601" s="12">
        <v>2735.41</v>
      </c>
      <c r="Y601" s="12">
        <v>2539.5100000000002</v>
      </c>
      <c r="Z601" s="12">
        <v>7787.98</v>
      </c>
      <c r="AA601" s="12">
        <v>8585.3700000000008</v>
      </c>
      <c r="AB601" s="12">
        <v>20062.39</v>
      </c>
      <c r="AC601" s="12">
        <v>58305.87</v>
      </c>
      <c r="AD601" s="12">
        <v>753.24</v>
      </c>
      <c r="AE601" s="12">
        <v>753.24</v>
      </c>
      <c r="AF601" s="12">
        <v>1584.71</v>
      </c>
      <c r="AG601" s="12">
        <v>2177.7199999999998</v>
      </c>
      <c r="AH601" s="12">
        <v>743.68</v>
      </c>
      <c r="AI601" s="12">
        <v>269.77</v>
      </c>
      <c r="AJ601" s="12">
        <v>372.74</v>
      </c>
      <c r="AK601" s="12">
        <v>962.96</v>
      </c>
      <c r="AL601" s="12">
        <v>7618.06</v>
      </c>
      <c r="AM601" s="12">
        <v>772.8</v>
      </c>
      <c r="AN601" s="12">
        <v>772.81</v>
      </c>
      <c r="AO601" s="12">
        <v>1793.94</v>
      </c>
      <c r="AP601" s="12">
        <v>2350</v>
      </c>
      <c r="AQ601" s="12">
        <v>1016.55</v>
      </c>
      <c r="AR601" s="12">
        <v>256.43</v>
      </c>
      <c r="AS601" s="12">
        <v>271.43</v>
      </c>
      <c r="AT601" s="12">
        <v>216.08</v>
      </c>
      <c r="AU601" s="12">
        <v>7450.04</v>
      </c>
      <c r="AV601" s="12">
        <v>4993.8</v>
      </c>
      <c r="AW601" s="12">
        <v>2199.0300000000002</v>
      </c>
      <c r="AX601" s="12">
        <v>10185.4</v>
      </c>
      <c r="AY601" s="12">
        <v>12420.68</v>
      </c>
      <c r="AZ601" s="12">
        <v>9996.01</v>
      </c>
      <c r="BA601" s="12">
        <v>54654.67</v>
      </c>
      <c r="BB601" s="12">
        <v>15036.64</v>
      </c>
      <c r="BC601" s="12">
        <v>20003.41</v>
      </c>
      <c r="BD601" s="14">
        <v>129489.64</v>
      </c>
    </row>
    <row r="602" spans="1:56" s="1" customFormat="1" ht="20.149999999999999" customHeight="1">
      <c r="A602" s="83"/>
      <c r="B602" s="25" t="s">
        <v>196</v>
      </c>
      <c r="C602" s="9">
        <v>5402.56</v>
      </c>
      <c r="D602" s="9">
        <v>1712.06</v>
      </c>
      <c r="E602" s="9">
        <v>13806.01</v>
      </c>
      <c r="F602" s="9">
        <v>12203.72</v>
      </c>
      <c r="G602" s="9">
        <v>37987.120000000003</v>
      </c>
      <c r="H602" s="9">
        <v>50684.9</v>
      </c>
      <c r="I602" s="9">
        <v>1313.77</v>
      </c>
      <c r="J602" s="9">
        <v>685.42</v>
      </c>
      <c r="K602" s="9">
        <v>123795.56</v>
      </c>
      <c r="L602" s="9">
        <v>3054.07</v>
      </c>
      <c r="M602" s="9">
        <v>330.8</v>
      </c>
      <c r="N602" s="9">
        <v>1240.6500000000001</v>
      </c>
      <c r="O602" s="9">
        <v>2149.4699999999998</v>
      </c>
      <c r="P602" s="9">
        <v>203.39</v>
      </c>
      <c r="Q602" s="9">
        <v>1180.3599999999999</v>
      </c>
      <c r="R602" s="9">
        <v>117.55</v>
      </c>
      <c r="S602" s="9">
        <v>2843.03</v>
      </c>
      <c r="T602" s="9">
        <v>11119.32</v>
      </c>
      <c r="U602" s="9">
        <v>745.02</v>
      </c>
      <c r="V602" s="9">
        <v>420.8</v>
      </c>
      <c r="W602" s="9">
        <v>1919.67</v>
      </c>
      <c r="X602" s="9">
        <v>888.52</v>
      </c>
      <c r="Y602" s="9">
        <v>622.24</v>
      </c>
      <c r="Z602" s="9">
        <v>4407.7299999999996</v>
      </c>
      <c r="AA602" s="9">
        <v>4590.43</v>
      </c>
      <c r="AB602" s="9">
        <v>24201.07</v>
      </c>
      <c r="AC602" s="9">
        <v>37795.480000000003</v>
      </c>
      <c r="AD602" s="9">
        <v>481.1</v>
      </c>
      <c r="AE602" s="9">
        <v>225.82</v>
      </c>
      <c r="AF602" s="9">
        <v>651.5</v>
      </c>
      <c r="AG602" s="9">
        <v>1137.03</v>
      </c>
      <c r="AH602" s="9">
        <v>53.52</v>
      </c>
      <c r="AI602" s="10" t="s">
        <v>80</v>
      </c>
      <c r="AJ602" s="10" t="s">
        <v>80</v>
      </c>
      <c r="AK602" s="10" t="s">
        <v>80</v>
      </c>
      <c r="AL602" s="9">
        <v>2548.9699999999998</v>
      </c>
      <c r="AM602" s="9">
        <v>168.56</v>
      </c>
      <c r="AN602" s="9">
        <v>221.3</v>
      </c>
      <c r="AO602" s="9">
        <v>973.52</v>
      </c>
      <c r="AP602" s="9">
        <v>1679.54</v>
      </c>
      <c r="AQ602" s="9">
        <v>122.8</v>
      </c>
      <c r="AR602" s="9">
        <v>36.33</v>
      </c>
      <c r="AS602" s="9">
        <v>10.45</v>
      </c>
      <c r="AT602" s="10" t="s">
        <v>80</v>
      </c>
      <c r="AU602" s="9">
        <v>3212.5</v>
      </c>
      <c r="AV602" s="9">
        <v>2818.18</v>
      </c>
      <c r="AW602" s="9">
        <v>1454.37</v>
      </c>
      <c r="AX602" s="9">
        <v>9700.1299999999992</v>
      </c>
      <c r="AY602" s="9">
        <v>6761.67</v>
      </c>
      <c r="AZ602" s="9">
        <v>10581.17</v>
      </c>
      <c r="BA602" s="9">
        <v>40750.36</v>
      </c>
      <c r="BB602" s="9">
        <v>11190.86</v>
      </c>
      <c r="BC602" s="9">
        <v>15116.55</v>
      </c>
      <c r="BD602" s="11">
        <v>98373.29</v>
      </c>
    </row>
    <row r="603" spans="1:56" s="1" customFormat="1" ht="20.149999999999999" customHeight="1">
      <c r="A603" s="83"/>
      <c r="B603" s="25" t="s">
        <v>197</v>
      </c>
      <c r="C603" s="12">
        <v>43842.2</v>
      </c>
      <c r="D603" s="12">
        <v>18126.439999999999</v>
      </c>
      <c r="E603" s="12">
        <v>64889.29</v>
      </c>
      <c r="F603" s="12">
        <v>52890.559999999998</v>
      </c>
      <c r="G603" s="12">
        <v>131681.42000000001</v>
      </c>
      <c r="H603" s="12">
        <v>82863.02</v>
      </c>
      <c r="I603" s="12">
        <v>18095.14</v>
      </c>
      <c r="J603" s="12">
        <v>61493.2</v>
      </c>
      <c r="K603" s="12">
        <v>473881.27</v>
      </c>
      <c r="L603" s="12">
        <v>1230.69</v>
      </c>
      <c r="M603" s="12">
        <v>549.04999999999995</v>
      </c>
      <c r="N603" s="12">
        <v>2385.7800000000002</v>
      </c>
      <c r="O603" s="12">
        <v>3506.2</v>
      </c>
      <c r="P603" s="12">
        <v>1880.69</v>
      </c>
      <c r="Q603" s="12">
        <v>5112.7299999999996</v>
      </c>
      <c r="R603" s="12">
        <v>5969.16</v>
      </c>
      <c r="S603" s="12">
        <v>5944.99</v>
      </c>
      <c r="T603" s="12">
        <v>26579.29</v>
      </c>
      <c r="U603" s="12">
        <v>5256.84</v>
      </c>
      <c r="V603" s="12">
        <v>588.39</v>
      </c>
      <c r="W603" s="12">
        <v>9609.82</v>
      </c>
      <c r="X603" s="12">
        <v>3395.63</v>
      </c>
      <c r="Y603" s="12">
        <v>2764.66</v>
      </c>
      <c r="Z603" s="12">
        <v>16614.87</v>
      </c>
      <c r="AA603" s="12">
        <v>13800.94</v>
      </c>
      <c r="AB603" s="12">
        <v>69368.429999999993</v>
      </c>
      <c r="AC603" s="12">
        <v>121399.58</v>
      </c>
      <c r="AD603" s="12">
        <v>27122.400000000001</v>
      </c>
      <c r="AE603" s="12">
        <v>12502.61</v>
      </c>
      <c r="AF603" s="12">
        <v>38947.18</v>
      </c>
      <c r="AG603" s="12">
        <v>33395.54</v>
      </c>
      <c r="AH603" s="12">
        <v>15676.21</v>
      </c>
      <c r="AI603" s="12">
        <v>21842.87</v>
      </c>
      <c r="AJ603" s="12">
        <v>16457.82</v>
      </c>
      <c r="AK603" s="12">
        <v>6871.62</v>
      </c>
      <c r="AL603" s="12">
        <v>172816.25</v>
      </c>
      <c r="AM603" s="12">
        <v>29370.73</v>
      </c>
      <c r="AN603" s="12">
        <v>11463.65</v>
      </c>
      <c r="AO603" s="12">
        <v>30088.97</v>
      </c>
      <c r="AP603" s="12">
        <v>24897.52</v>
      </c>
      <c r="AQ603" s="12">
        <v>30426.44</v>
      </c>
      <c r="AR603" s="12">
        <v>11107.99</v>
      </c>
      <c r="AS603" s="12">
        <v>18837.03</v>
      </c>
      <c r="AT603" s="12">
        <v>3779.7</v>
      </c>
      <c r="AU603" s="12">
        <v>159972.03</v>
      </c>
      <c r="AV603" s="12">
        <v>23784.35</v>
      </c>
      <c r="AW603" s="12">
        <v>9225</v>
      </c>
      <c r="AX603" s="12">
        <v>44232.88</v>
      </c>
      <c r="AY603" s="12">
        <v>36542.22</v>
      </c>
      <c r="AZ603" s="12">
        <v>30267.279999999999</v>
      </c>
      <c r="BA603" s="12">
        <v>95296.65</v>
      </c>
      <c r="BB603" s="12">
        <v>36705.42</v>
      </c>
      <c r="BC603" s="12">
        <v>52131.98</v>
      </c>
      <c r="BD603" s="14">
        <v>328185.78000000003</v>
      </c>
    </row>
    <row r="604" spans="1:56" s="1" customFormat="1" ht="20.149999999999999" customHeight="1">
      <c r="A604" s="83"/>
      <c r="B604" s="25" t="s">
        <v>198</v>
      </c>
      <c r="C604" s="9">
        <v>42311.25</v>
      </c>
      <c r="D604" s="9">
        <v>22390.15</v>
      </c>
      <c r="E604" s="9">
        <v>47535.48</v>
      </c>
      <c r="F604" s="9">
        <v>43335.97</v>
      </c>
      <c r="G604" s="9">
        <v>48698.41</v>
      </c>
      <c r="H604" s="9">
        <v>51814.01</v>
      </c>
      <c r="I604" s="9">
        <v>43059.16</v>
      </c>
      <c r="J604" s="9">
        <v>82668.160000000003</v>
      </c>
      <c r="K604" s="9">
        <v>381812.59</v>
      </c>
      <c r="L604" s="9">
        <v>2417.35</v>
      </c>
      <c r="M604" s="9">
        <v>1434.52</v>
      </c>
      <c r="N604" s="9">
        <v>1537.36</v>
      </c>
      <c r="O604" s="9">
        <v>7593.71</v>
      </c>
      <c r="P604" s="9">
        <v>1197.9000000000001</v>
      </c>
      <c r="Q604" s="9">
        <v>7108.02</v>
      </c>
      <c r="R604" s="9">
        <v>2262.1</v>
      </c>
      <c r="S604" s="9">
        <v>11816.65</v>
      </c>
      <c r="T604" s="9">
        <v>35367.61</v>
      </c>
      <c r="U604" s="9">
        <v>3677.87</v>
      </c>
      <c r="V604" s="9">
        <v>2563.81</v>
      </c>
      <c r="W604" s="9">
        <v>4634.1400000000003</v>
      </c>
      <c r="X604" s="9">
        <v>2548.42</v>
      </c>
      <c r="Y604" s="9">
        <v>734.88</v>
      </c>
      <c r="Z604" s="9">
        <v>9313.32</v>
      </c>
      <c r="AA604" s="9">
        <v>18617.7</v>
      </c>
      <c r="AB604" s="9">
        <v>52523.28</v>
      </c>
      <c r="AC604" s="9">
        <v>94613.42</v>
      </c>
      <c r="AD604" s="9">
        <v>12426.12</v>
      </c>
      <c r="AE604" s="9">
        <v>7406.66</v>
      </c>
      <c r="AF604" s="9">
        <v>35587.980000000003</v>
      </c>
      <c r="AG604" s="9">
        <v>17813.64</v>
      </c>
      <c r="AH604" s="9">
        <v>8143.29</v>
      </c>
      <c r="AI604" s="9">
        <v>8081.42</v>
      </c>
      <c r="AJ604" s="9">
        <v>5574.98</v>
      </c>
      <c r="AK604" s="9">
        <v>10383.34</v>
      </c>
      <c r="AL604" s="9">
        <v>105417.43</v>
      </c>
      <c r="AM604" s="9">
        <v>19572.38</v>
      </c>
      <c r="AN604" s="9">
        <v>11563.32</v>
      </c>
      <c r="AO604" s="9">
        <v>26935.9</v>
      </c>
      <c r="AP604" s="9">
        <v>19680.060000000001</v>
      </c>
      <c r="AQ604" s="9">
        <v>18868.23</v>
      </c>
      <c r="AR604" s="9">
        <v>9163.7999999999993</v>
      </c>
      <c r="AS604" s="9">
        <v>2052.39</v>
      </c>
      <c r="AT604" s="9">
        <v>7375.64</v>
      </c>
      <c r="AU604" s="9">
        <v>115211.72</v>
      </c>
      <c r="AV604" s="9">
        <v>37717.160000000003</v>
      </c>
      <c r="AW604" s="9">
        <v>9635.4699999999993</v>
      </c>
      <c r="AX604" s="9">
        <v>76135.69</v>
      </c>
      <c r="AY604" s="9">
        <v>34685.300000000003</v>
      </c>
      <c r="AZ604" s="9">
        <v>18500.52</v>
      </c>
      <c r="BA604" s="9">
        <v>30080.41</v>
      </c>
      <c r="BB604" s="9">
        <v>30808.15</v>
      </c>
      <c r="BC604" s="9">
        <v>51804.800000000003</v>
      </c>
      <c r="BD604" s="11">
        <v>289367.5</v>
      </c>
    </row>
    <row r="605" spans="1:56" s="1" customFormat="1" ht="20.149999999999999" customHeight="1">
      <c r="A605" s="83"/>
      <c r="B605" s="25" t="s">
        <v>199</v>
      </c>
      <c r="C605" s="12">
        <v>5861.62</v>
      </c>
      <c r="D605" s="12">
        <v>2036.26</v>
      </c>
      <c r="E605" s="12">
        <v>5237.5600000000004</v>
      </c>
      <c r="F605" s="12">
        <v>10235.48</v>
      </c>
      <c r="G605" s="12">
        <v>18513.310000000001</v>
      </c>
      <c r="H605" s="12">
        <v>50031.54</v>
      </c>
      <c r="I605" s="12">
        <v>1577.63</v>
      </c>
      <c r="J605" s="12">
        <v>843.54</v>
      </c>
      <c r="K605" s="12">
        <v>94336.94</v>
      </c>
      <c r="L605" s="12">
        <v>2675.5</v>
      </c>
      <c r="M605" s="12">
        <v>1645.5</v>
      </c>
      <c r="N605" s="12">
        <v>567.5</v>
      </c>
      <c r="O605" s="13" t="s">
        <v>80</v>
      </c>
      <c r="P605" s="13" t="s">
        <v>80</v>
      </c>
      <c r="Q605" s="13" t="s">
        <v>80</v>
      </c>
      <c r="R605" s="13" t="s">
        <v>80</v>
      </c>
      <c r="S605" s="13" t="s">
        <v>80</v>
      </c>
      <c r="T605" s="12">
        <v>4888.5</v>
      </c>
      <c r="U605" s="12">
        <v>101.75</v>
      </c>
      <c r="V605" s="13" t="s">
        <v>80</v>
      </c>
      <c r="W605" s="12">
        <v>353.39</v>
      </c>
      <c r="X605" s="12">
        <v>919.1</v>
      </c>
      <c r="Y605" s="12">
        <v>1047.24</v>
      </c>
      <c r="Z605" s="12">
        <v>3218.87</v>
      </c>
      <c r="AA605" s="12">
        <v>4475.74</v>
      </c>
      <c r="AB605" s="12">
        <v>21381.64</v>
      </c>
      <c r="AC605" s="12">
        <v>31497.73</v>
      </c>
      <c r="AD605" s="12">
        <v>556.33000000000004</v>
      </c>
      <c r="AE605" s="12">
        <v>256.27</v>
      </c>
      <c r="AF605" s="12">
        <v>4187.71</v>
      </c>
      <c r="AG605" s="12">
        <v>1150.55</v>
      </c>
      <c r="AH605" s="12">
        <v>1914.22</v>
      </c>
      <c r="AI605" s="12">
        <v>6.82</v>
      </c>
      <c r="AJ605" s="13" t="s">
        <v>80</v>
      </c>
      <c r="AK605" s="13" t="s">
        <v>80</v>
      </c>
      <c r="AL605" s="12">
        <v>8071.9</v>
      </c>
      <c r="AM605" s="12">
        <v>576.5</v>
      </c>
      <c r="AN605" s="12">
        <v>94.75</v>
      </c>
      <c r="AO605" s="12">
        <v>4154.1899999999996</v>
      </c>
      <c r="AP605" s="12">
        <v>1699.74</v>
      </c>
      <c r="AQ605" s="12">
        <v>1566.79</v>
      </c>
      <c r="AR605" s="12">
        <v>23.41</v>
      </c>
      <c r="AS605" s="12">
        <v>9.58</v>
      </c>
      <c r="AT605" s="13" t="s">
        <v>80</v>
      </c>
      <c r="AU605" s="12">
        <v>8124.96</v>
      </c>
      <c r="AV605" s="12">
        <v>2693.53</v>
      </c>
      <c r="AW605" s="12">
        <v>1115.5999999999999</v>
      </c>
      <c r="AX605" s="12">
        <v>6836.1</v>
      </c>
      <c r="AY605" s="12">
        <v>4818.71</v>
      </c>
      <c r="AZ605" s="12">
        <v>7341.33</v>
      </c>
      <c r="BA605" s="12">
        <v>40865.279999999999</v>
      </c>
      <c r="BB605" s="12">
        <v>10008.36</v>
      </c>
      <c r="BC605" s="12">
        <v>2718.28</v>
      </c>
      <c r="BD605" s="14">
        <v>76397.19</v>
      </c>
    </row>
    <row r="606" spans="1:56" s="1" customFormat="1" ht="20.149999999999999" customHeight="1">
      <c r="A606" s="83"/>
      <c r="B606" s="25" t="s">
        <v>201</v>
      </c>
      <c r="C606" s="9">
        <v>23466.07</v>
      </c>
      <c r="D606" s="9">
        <v>6040.14</v>
      </c>
      <c r="E606" s="9">
        <v>43194.53</v>
      </c>
      <c r="F606" s="9">
        <v>21281.43</v>
      </c>
      <c r="G606" s="9">
        <v>79823.87</v>
      </c>
      <c r="H606" s="9">
        <v>57729.47</v>
      </c>
      <c r="I606" s="9">
        <v>48627.360000000001</v>
      </c>
      <c r="J606" s="9">
        <v>75693.119999999995</v>
      </c>
      <c r="K606" s="9">
        <v>355855.99</v>
      </c>
      <c r="L606" s="9">
        <v>3767.27</v>
      </c>
      <c r="M606" s="9">
        <v>911.33</v>
      </c>
      <c r="N606" s="9">
        <v>2149.52</v>
      </c>
      <c r="O606" s="9">
        <v>1184.5899999999999</v>
      </c>
      <c r="P606" s="9">
        <v>1223.99</v>
      </c>
      <c r="Q606" s="9">
        <v>2199.87</v>
      </c>
      <c r="R606" s="9">
        <v>4932.2</v>
      </c>
      <c r="S606" s="9">
        <v>3914.6</v>
      </c>
      <c r="T606" s="9">
        <v>20283.37</v>
      </c>
      <c r="U606" s="9">
        <v>1709.23</v>
      </c>
      <c r="V606" s="9">
        <v>2072.29</v>
      </c>
      <c r="W606" s="9">
        <v>8987.1</v>
      </c>
      <c r="X606" s="9">
        <v>1557.68</v>
      </c>
      <c r="Y606" s="9">
        <v>1613.55</v>
      </c>
      <c r="Z606" s="9">
        <v>7672.61</v>
      </c>
      <c r="AA606" s="9">
        <v>18699.150000000001</v>
      </c>
      <c r="AB606" s="9">
        <v>78821.22</v>
      </c>
      <c r="AC606" s="9">
        <v>121132.83</v>
      </c>
      <c r="AD606" s="9">
        <v>3695.48</v>
      </c>
      <c r="AE606" s="9">
        <v>2304.91</v>
      </c>
      <c r="AF606" s="9">
        <v>6722.4</v>
      </c>
      <c r="AG606" s="9">
        <v>5074.75</v>
      </c>
      <c r="AH606" s="9">
        <v>2793.29</v>
      </c>
      <c r="AI606" s="9">
        <v>1380.99</v>
      </c>
      <c r="AJ606" s="9">
        <v>1565.29</v>
      </c>
      <c r="AK606" s="9">
        <v>1812.29</v>
      </c>
      <c r="AL606" s="9">
        <v>25349.4</v>
      </c>
      <c r="AM606" s="9">
        <v>1999.24</v>
      </c>
      <c r="AN606" s="9">
        <v>2600.56</v>
      </c>
      <c r="AO606" s="9">
        <v>8136.31</v>
      </c>
      <c r="AP606" s="9">
        <v>4219.3599999999997</v>
      </c>
      <c r="AQ606" s="9">
        <v>2758.16</v>
      </c>
      <c r="AR606" s="9">
        <v>642.87</v>
      </c>
      <c r="AS606" s="9">
        <v>3789.62</v>
      </c>
      <c r="AT606" s="9">
        <v>1203.28</v>
      </c>
      <c r="AU606" s="9">
        <v>25349.4</v>
      </c>
      <c r="AV606" s="9">
        <v>19301.349999999999</v>
      </c>
      <c r="AW606" s="9">
        <v>9021.9500000000007</v>
      </c>
      <c r="AX606" s="9">
        <v>22667.97</v>
      </c>
      <c r="AY606" s="9">
        <v>20393.3</v>
      </c>
      <c r="AZ606" s="9">
        <v>39728.83</v>
      </c>
      <c r="BA606" s="9">
        <v>65415.73</v>
      </c>
      <c r="BB606" s="9">
        <v>23289.200000000001</v>
      </c>
      <c r="BC606" s="9">
        <v>42358.29</v>
      </c>
      <c r="BD606" s="11">
        <v>242176.62</v>
      </c>
    </row>
    <row r="607" spans="1:56" s="1" customFormat="1" ht="20.149999999999999" customHeight="1">
      <c r="A607" s="83"/>
      <c r="B607" s="25" t="s">
        <v>202</v>
      </c>
      <c r="C607" s="12">
        <v>14198.83</v>
      </c>
      <c r="D607" s="12">
        <v>5367.31</v>
      </c>
      <c r="E607" s="12">
        <v>15096.28</v>
      </c>
      <c r="F607" s="12">
        <v>20163.89</v>
      </c>
      <c r="G607" s="12">
        <v>37903.94</v>
      </c>
      <c r="H607" s="12">
        <v>81106.850000000006</v>
      </c>
      <c r="I607" s="12">
        <v>24617.7</v>
      </c>
      <c r="J607" s="12">
        <v>26752.76</v>
      </c>
      <c r="K607" s="12">
        <v>225207.56</v>
      </c>
      <c r="L607" s="12">
        <v>5620.47</v>
      </c>
      <c r="M607" s="13" t="s">
        <v>80</v>
      </c>
      <c r="N607" s="12">
        <v>434.36</v>
      </c>
      <c r="O607" s="12">
        <v>1579.13</v>
      </c>
      <c r="P607" s="12">
        <v>638.48</v>
      </c>
      <c r="Q607" s="12">
        <v>694.84</v>
      </c>
      <c r="R607" s="12">
        <v>1252.04</v>
      </c>
      <c r="S607" s="12">
        <v>0.04</v>
      </c>
      <c r="T607" s="12">
        <v>10219.36</v>
      </c>
      <c r="U607" s="12">
        <v>641.78</v>
      </c>
      <c r="V607" s="12">
        <v>95.74</v>
      </c>
      <c r="W607" s="12">
        <v>2715.42</v>
      </c>
      <c r="X607" s="12">
        <v>3712.57</v>
      </c>
      <c r="Y607" s="12">
        <v>1291.26</v>
      </c>
      <c r="Z607" s="12">
        <v>9390.7900000000009</v>
      </c>
      <c r="AA607" s="12">
        <v>8805.08</v>
      </c>
      <c r="AB607" s="12">
        <v>45951.15</v>
      </c>
      <c r="AC607" s="12">
        <v>72603.789999999994</v>
      </c>
      <c r="AD607" s="12">
        <v>111.42</v>
      </c>
      <c r="AE607" s="12">
        <v>333.53</v>
      </c>
      <c r="AF607" s="12">
        <v>1224.74</v>
      </c>
      <c r="AG607" s="12">
        <v>933.72</v>
      </c>
      <c r="AH607" s="12">
        <v>17.170000000000002</v>
      </c>
      <c r="AI607" s="12">
        <v>80.45</v>
      </c>
      <c r="AJ607" s="12">
        <v>47.54</v>
      </c>
      <c r="AK607" s="12">
        <v>79.13</v>
      </c>
      <c r="AL607" s="12">
        <v>2827.7</v>
      </c>
      <c r="AM607" s="12">
        <v>107.34</v>
      </c>
      <c r="AN607" s="12">
        <v>11.26</v>
      </c>
      <c r="AO607" s="12">
        <v>60.81</v>
      </c>
      <c r="AP607" s="12">
        <v>74.569999999999993</v>
      </c>
      <c r="AQ607" s="12">
        <v>230.31</v>
      </c>
      <c r="AR607" s="12">
        <v>220.92</v>
      </c>
      <c r="AS607" s="12">
        <v>25.55</v>
      </c>
      <c r="AT607" s="13" t="s">
        <v>80</v>
      </c>
      <c r="AU607" s="12">
        <v>730.76</v>
      </c>
      <c r="AV607" s="12">
        <v>4816.71</v>
      </c>
      <c r="AW607" s="12">
        <v>1788.84</v>
      </c>
      <c r="AX607" s="12">
        <v>8320.83</v>
      </c>
      <c r="AY607" s="12">
        <v>6023.02</v>
      </c>
      <c r="AZ607" s="12">
        <v>10977.39</v>
      </c>
      <c r="BA607" s="12">
        <v>85469.88</v>
      </c>
      <c r="BB607" s="12">
        <v>25619.02</v>
      </c>
      <c r="BC607" s="12">
        <v>26092.46</v>
      </c>
      <c r="BD607" s="14">
        <v>169108.15</v>
      </c>
    </row>
    <row r="608" spans="1:56" s="1" customFormat="1" ht="20.149999999999999" customHeight="1">
      <c r="A608" s="83"/>
      <c r="B608" s="25" t="s">
        <v>203</v>
      </c>
      <c r="C608" s="9">
        <v>10244.92</v>
      </c>
      <c r="D608" s="9">
        <v>4676.8500000000004</v>
      </c>
      <c r="E608" s="9">
        <v>13710.28</v>
      </c>
      <c r="F608" s="9">
        <v>20657.07</v>
      </c>
      <c r="G608" s="9">
        <v>48485.14</v>
      </c>
      <c r="H608" s="9">
        <v>31301.86</v>
      </c>
      <c r="I608" s="9">
        <v>7038.9</v>
      </c>
      <c r="J608" s="9">
        <v>29890.44</v>
      </c>
      <c r="K608" s="9">
        <v>166005.46</v>
      </c>
      <c r="L608" s="9">
        <v>4800.54</v>
      </c>
      <c r="M608" s="9">
        <v>666.94</v>
      </c>
      <c r="N608" s="9">
        <v>1369.57</v>
      </c>
      <c r="O608" s="9">
        <v>476.38</v>
      </c>
      <c r="P608" s="9">
        <v>166.09</v>
      </c>
      <c r="Q608" s="9">
        <v>360.39</v>
      </c>
      <c r="R608" s="9">
        <v>510.36</v>
      </c>
      <c r="S608" s="9">
        <v>4548.58</v>
      </c>
      <c r="T608" s="9">
        <v>12898.85</v>
      </c>
      <c r="U608" s="9">
        <v>12985.43</v>
      </c>
      <c r="V608" s="9">
        <v>1035.53</v>
      </c>
      <c r="W608" s="9">
        <v>3414.97</v>
      </c>
      <c r="X608" s="9">
        <v>4538.91</v>
      </c>
      <c r="Y608" s="9">
        <v>11042.7</v>
      </c>
      <c r="Z608" s="9">
        <v>11195.99</v>
      </c>
      <c r="AA608" s="9">
        <v>4396.88</v>
      </c>
      <c r="AB608" s="9">
        <v>9554.06</v>
      </c>
      <c r="AC608" s="9">
        <v>58164.47</v>
      </c>
      <c r="AD608" s="9">
        <v>1513.07</v>
      </c>
      <c r="AE608" s="9">
        <v>261.95999999999998</v>
      </c>
      <c r="AF608" s="9">
        <v>1324.61</v>
      </c>
      <c r="AG608" s="9">
        <v>1185.08</v>
      </c>
      <c r="AH608" s="9">
        <v>98.83</v>
      </c>
      <c r="AI608" s="9">
        <v>120.95</v>
      </c>
      <c r="AJ608" s="9">
        <v>200.69</v>
      </c>
      <c r="AK608" s="9">
        <v>0.98</v>
      </c>
      <c r="AL608" s="9">
        <v>4706.17</v>
      </c>
      <c r="AM608" s="9">
        <v>556.65</v>
      </c>
      <c r="AN608" s="9">
        <v>673.51</v>
      </c>
      <c r="AO608" s="9">
        <v>1280.95</v>
      </c>
      <c r="AP608" s="9">
        <v>396.79</v>
      </c>
      <c r="AQ608" s="9">
        <v>385.14</v>
      </c>
      <c r="AR608" s="9">
        <v>301.29000000000002</v>
      </c>
      <c r="AS608" s="9">
        <v>81.900000000000006</v>
      </c>
      <c r="AT608" s="10" t="s">
        <v>80</v>
      </c>
      <c r="AU608" s="9">
        <v>3676.23</v>
      </c>
      <c r="AV608" s="9">
        <v>8974.75</v>
      </c>
      <c r="AW608" s="9">
        <v>2390.34</v>
      </c>
      <c r="AX608" s="9">
        <v>11119.51</v>
      </c>
      <c r="AY608" s="9">
        <v>10613.62</v>
      </c>
      <c r="AZ608" s="9">
        <v>12318.33</v>
      </c>
      <c r="BA608" s="9">
        <v>45479.27</v>
      </c>
      <c r="BB608" s="9">
        <v>15305.57</v>
      </c>
      <c r="BC608" s="9">
        <v>12515.26</v>
      </c>
      <c r="BD608" s="11">
        <v>118716.65</v>
      </c>
    </row>
    <row r="609" spans="1:56" s="1" customFormat="1" ht="20.149999999999999" customHeight="1">
      <c r="A609" s="83"/>
      <c r="B609" s="25" t="s">
        <v>204</v>
      </c>
      <c r="C609" s="12">
        <v>7987.02</v>
      </c>
      <c r="D609" s="12">
        <v>1582.71</v>
      </c>
      <c r="E609" s="12">
        <v>8574.3700000000008</v>
      </c>
      <c r="F609" s="12">
        <v>6992.73</v>
      </c>
      <c r="G609" s="12">
        <v>22137.3</v>
      </c>
      <c r="H609" s="12">
        <v>43638.13</v>
      </c>
      <c r="I609" s="12">
        <v>5532.49</v>
      </c>
      <c r="J609" s="12">
        <v>762.4</v>
      </c>
      <c r="K609" s="12">
        <v>97207.15</v>
      </c>
      <c r="L609" s="12">
        <v>5100.13</v>
      </c>
      <c r="M609" s="12">
        <v>20.059999999999999</v>
      </c>
      <c r="N609" s="12">
        <v>397.92</v>
      </c>
      <c r="O609" s="12">
        <v>596.78</v>
      </c>
      <c r="P609" s="12">
        <v>82.77</v>
      </c>
      <c r="Q609" s="12">
        <v>210</v>
      </c>
      <c r="R609" s="13" t="s">
        <v>80</v>
      </c>
      <c r="S609" s="12">
        <v>2006</v>
      </c>
      <c r="T609" s="12">
        <v>8413.66</v>
      </c>
      <c r="U609" s="12">
        <v>4102.2</v>
      </c>
      <c r="V609" s="12">
        <v>24.52</v>
      </c>
      <c r="W609" s="12">
        <v>615.15</v>
      </c>
      <c r="X609" s="12">
        <v>293.63</v>
      </c>
      <c r="Y609" s="12">
        <v>446.23</v>
      </c>
      <c r="Z609" s="12">
        <v>2705.17</v>
      </c>
      <c r="AA609" s="12">
        <v>5292.25</v>
      </c>
      <c r="AB609" s="12">
        <v>20863.95</v>
      </c>
      <c r="AC609" s="12">
        <v>34343.1</v>
      </c>
      <c r="AD609" s="12">
        <v>643.66999999999996</v>
      </c>
      <c r="AE609" s="12">
        <v>57.5</v>
      </c>
      <c r="AF609" s="12">
        <v>316.10000000000002</v>
      </c>
      <c r="AG609" s="12">
        <v>1594.77</v>
      </c>
      <c r="AH609" s="12">
        <v>167.76</v>
      </c>
      <c r="AI609" s="12">
        <v>1.95</v>
      </c>
      <c r="AJ609" s="13" t="s">
        <v>80</v>
      </c>
      <c r="AK609" s="12">
        <v>0.09</v>
      </c>
      <c r="AL609" s="12">
        <v>2781.84</v>
      </c>
      <c r="AM609" s="12">
        <v>86.26</v>
      </c>
      <c r="AN609" s="12">
        <v>23.85</v>
      </c>
      <c r="AO609" s="12">
        <v>195.23</v>
      </c>
      <c r="AP609" s="12">
        <v>229.31</v>
      </c>
      <c r="AQ609" s="12">
        <v>157.04</v>
      </c>
      <c r="AR609" s="12">
        <v>122.66</v>
      </c>
      <c r="AS609" s="12">
        <v>64.599999999999994</v>
      </c>
      <c r="AT609" s="12">
        <v>1.08</v>
      </c>
      <c r="AU609" s="12">
        <v>880.03</v>
      </c>
      <c r="AV609" s="12">
        <v>4931.45</v>
      </c>
      <c r="AW609" s="12">
        <v>581.5</v>
      </c>
      <c r="AX609" s="12">
        <v>4368.28</v>
      </c>
      <c r="AY609" s="12">
        <v>4101.3</v>
      </c>
      <c r="AZ609" s="12">
        <v>4178.1099999999997</v>
      </c>
      <c r="BA609" s="12">
        <v>37189.14</v>
      </c>
      <c r="BB609" s="12">
        <v>5141.24</v>
      </c>
      <c r="BC609" s="12">
        <v>5290.7</v>
      </c>
      <c r="BD609" s="14">
        <v>65781.72</v>
      </c>
    </row>
    <row r="610" spans="1:56" s="1" customFormat="1" ht="20.149999999999999" customHeight="1">
      <c r="A610" s="83"/>
      <c r="B610" s="25" t="s">
        <v>205</v>
      </c>
      <c r="C610" s="9">
        <v>16910.189999999999</v>
      </c>
      <c r="D610" s="9">
        <v>4432.6000000000004</v>
      </c>
      <c r="E610" s="9">
        <v>30346.9</v>
      </c>
      <c r="F610" s="9">
        <v>28234.43</v>
      </c>
      <c r="G610" s="9">
        <v>50631.19</v>
      </c>
      <c r="H610" s="9">
        <v>68432.06</v>
      </c>
      <c r="I610" s="9">
        <v>10131.280000000001</v>
      </c>
      <c r="J610" s="9">
        <v>17997.82</v>
      </c>
      <c r="K610" s="9">
        <v>227116.47</v>
      </c>
      <c r="L610" s="9">
        <v>1763.02</v>
      </c>
      <c r="M610" s="9">
        <v>507.47</v>
      </c>
      <c r="N610" s="9">
        <v>1694.84</v>
      </c>
      <c r="O610" s="9">
        <v>6013.16</v>
      </c>
      <c r="P610" s="9">
        <v>14002.51</v>
      </c>
      <c r="Q610" s="9">
        <v>14769.51</v>
      </c>
      <c r="R610" s="9">
        <v>7171.22</v>
      </c>
      <c r="S610" s="9">
        <v>19887.14</v>
      </c>
      <c r="T610" s="9">
        <v>65808.87</v>
      </c>
      <c r="U610" s="9">
        <v>20971.240000000002</v>
      </c>
      <c r="V610" s="9">
        <v>34.869999999999997</v>
      </c>
      <c r="W610" s="9">
        <v>4004.91</v>
      </c>
      <c r="X610" s="9">
        <v>1354.89</v>
      </c>
      <c r="Y610" s="9">
        <v>1760.92</v>
      </c>
      <c r="Z610" s="9">
        <v>12700.11</v>
      </c>
      <c r="AA610" s="9">
        <v>12472.79</v>
      </c>
      <c r="AB610" s="9">
        <v>45501.2</v>
      </c>
      <c r="AC610" s="9">
        <v>98800.93</v>
      </c>
      <c r="AD610" s="9">
        <v>8162.23</v>
      </c>
      <c r="AE610" s="9">
        <v>338.76</v>
      </c>
      <c r="AF610" s="9">
        <v>8795.32</v>
      </c>
      <c r="AG610" s="9">
        <v>6897.44</v>
      </c>
      <c r="AH610" s="9">
        <v>7060.68</v>
      </c>
      <c r="AI610" s="9">
        <v>5513.67</v>
      </c>
      <c r="AJ610" s="9">
        <v>3298.76</v>
      </c>
      <c r="AK610" s="9">
        <v>4544.42</v>
      </c>
      <c r="AL610" s="9">
        <v>44611.28</v>
      </c>
      <c r="AM610" s="9">
        <v>4583.78</v>
      </c>
      <c r="AN610" s="9">
        <v>1031.8800000000001</v>
      </c>
      <c r="AO610" s="9">
        <v>9300.59</v>
      </c>
      <c r="AP610" s="9">
        <v>7210.27</v>
      </c>
      <c r="AQ610" s="9">
        <v>7607.37</v>
      </c>
      <c r="AR610" s="9">
        <v>9305.4500000000007</v>
      </c>
      <c r="AS610" s="9">
        <v>2824.58</v>
      </c>
      <c r="AT610" s="9">
        <v>3299.9</v>
      </c>
      <c r="AU610" s="9">
        <v>45163.82</v>
      </c>
      <c r="AV610" s="9">
        <v>6480.82</v>
      </c>
      <c r="AW610" s="9">
        <v>2454.66</v>
      </c>
      <c r="AX610" s="9">
        <v>12715.39</v>
      </c>
      <c r="AY610" s="9">
        <v>7021.95</v>
      </c>
      <c r="AZ610" s="9">
        <v>11367.61</v>
      </c>
      <c r="BA610" s="9">
        <v>82149.33</v>
      </c>
      <c r="BB610" s="9">
        <v>25330.25</v>
      </c>
      <c r="BC610" s="9">
        <v>48786.44</v>
      </c>
      <c r="BD610" s="11">
        <v>196306.45</v>
      </c>
    </row>
    <row r="611" spans="1:56" s="1" customFormat="1" ht="20.149999999999999" customHeight="1">
      <c r="A611" s="83"/>
      <c r="B611" s="25" t="s">
        <v>206</v>
      </c>
      <c r="C611" s="12">
        <v>9746.4599999999991</v>
      </c>
      <c r="D611" s="12">
        <v>3542.18</v>
      </c>
      <c r="E611" s="12">
        <v>15241.99</v>
      </c>
      <c r="F611" s="12">
        <v>12815.06</v>
      </c>
      <c r="G611" s="12">
        <v>17604.650000000001</v>
      </c>
      <c r="H611" s="12">
        <v>57558.59</v>
      </c>
      <c r="I611" s="12">
        <v>23782.27</v>
      </c>
      <c r="J611" s="12">
        <v>1688.95</v>
      </c>
      <c r="K611" s="12">
        <v>141980.15</v>
      </c>
      <c r="L611" s="12">
        <v>156.38</v>
      </c>
      <c r="M611" s="12">
        <v>54.3</v>
      </c>
      <c r="N611" s="12">
        <v>732.85</v>
      </c>
      <c r="O611" s="12">
        <v>826.99</v>
      </c>
      <c r="P611" s="12">
        <v>0.43</v>
      </c>
      <c r="Q611" s="12">
        <v>91.51</v>
      </c>
      <c r="R611" s="12">
        <v>0.03</v>
      </c>
      <c r="S611" s="12">
        <v>1000.07</v>
      </c>
      <c r="T611" s="12">
        <v>2862.56</v>
      </c>
      <c r="U611" s="12">
        <v>2239.7199999999998</v>
      </c>
      <c r="V611" s="12">
        <v>1591.96</v>
      </c>
      <c r="W611" s="12">
        <v>7703.6</v>
      </c>
      <c r="X611" s="12">
        <v>4744.45</v>
      </c>
      <c r="Y611" s="12">
        <v>7581.76</v>
      </c>
      <c r="Z611" s="12">
        <v>11656.7</v>
      </c>
      <c r="AA611" s="12">
        <v>683.4</v>
      </c>
      <c r="AB611" s="12">
        <v>8716.7199999999993</v>
      </c>
      <c r="AC611" s="12">
        <v>44918.31</v>
      </c>
      <c r="AD611" s="12">
        <v>2622.02</v>
      </c>
      <c r="AE611" s="12">
        <v>468.53</v>
      </c>
      <c r="AF611" s="12">
        <v>2137.9699999999998</v>
      </c>
      <c r="AG611" s="12">
        <v>2003.3</v>
      </c>
      <c r="AH611" s="12">
        <v>98.92</v>
      </c>
      <c r="AI611" s="12">
        <v>1140.33</v>
      </c>
      <c r="AJ611" s="12">
        <v>366.04</v>
      </c>
      <c r="AK611" s="12">
        <v>642.29999999999995</v>
      </c>
      <c r="AL611" s="12">
        <v>9479.41</v>
      </c>
      <c r="AM611" s="12">
        <v>1679.49</v>
      </c>
      <c r="AN611" s="12">
        <v>1204.3900000000001</v>
      </c>
      <c r="AO611" s="12">
        <v>3391.97</v>
      </c>
      <c r="AP611" s="12">
        <v>1380.31</v>
      </c>
      <c r="AQ611" s="12">
        <v>1124.1400000000001</v>
      </c>
      <c r="AR611" s="12">
        <v>466.09</v>
      </c>
      <c r="AS611" s="12">
        <v>271.89999999999998</v>
      </c>
      <c r="AT611" s="12">
        <v>0.02</v>
      </c>
      <c r="AU611" s="12">
        <v>9518.31</v>
      </c>
      <c r="AV611" s="12">
        <v>8307.4599999999991</v>
      </c>
      <c r="AW611" s="12">
        <v>3328.45</v>
      </c>
      <c r="AX611" s="12">
        <v>8644.1200000000008</v>
      </c>
      <c r="AY611" s="12">
        <v>7727.99</v>
      </c>
      <c r="AZ611" s="12">
        <v>17253.22</v>
      </c>
      <c r="BA611" s="12">
        <v>32380.639999999999</v>
      </c>
      <c r="BB611" s="12">
        <v>13451.01</v>
      </c>
      <c r="BC611" s="12">
        <v>14549.62</v>
      </c>
      <c r="BD611" s="14">
        <v>105642.51</v>
      </c>
    </row>
    <row r="612" spans="1:56" s="1" customFormat="1" ht="20.149999999999999" customHeight="1">
      <c r="A612" s="83"/>
      <c r="B612" s="25" t="s">
        <v>207</v>
      </c>
      <c r="C612" s="9">
        <v>16879.36</v>
      </c>
      <c r="D612" s="9">
        <v>3501.04</v>
      </c>
      <c r="E612" s="9">
        <v>23336.52</v>
      </c>
      <c r="F612" s="9">
        <v>23502.39</v>
      </c>
      <c r="G612" s="9">
        <v>50107.73</v>
      </c>
      <c r="H612" s="9">
        <v>26308.41</v>
      </c>
      <c r="I612" s="9">
        <v>9302.32</v>
      </c>
      <c r="J612" s="9">
        <v>49197.58</v>
      </c>
      <c r="K612" s="9">
        <v>202135.35</v>
      </c>
      <c r="L612" s="9">
        <v>1918.87</v>
      </c>
      <c r="M612" s="9">
        <v>830.31</v>
      </c>
      <c r="N612" s="9">
        <v>1741.71</v>
      </c>
      <c r="O612" s="9">
        <v>1849.21</v>
      </c>
      <c r="P612" s="9">
        <v>3063.4</v>
      </c>
      <c r="Q612" s="9">
        <v>2543.2600000000002</v>
      </c>
      <c r="R612" s="9">
        <v>7329.26</v>
      </c>
      <c r="S612" s="9">
        <v>4046.84</v>
      </c>
      <c r="T612" s="9">
        <v>23322.86</v>
      </c>
      <c r="U612" s="9">
        <v>6318.12</v>
      </c>
      <c r="V612" s="9">
        <v>889.45</v>
      </c>
      <c r="W612" s="9">
        <v>6170.71</v>
      </c>
      <c r="X612" s="9">
        <v>6005.3</v>
      </c>
      <c r="Y612" s="9">
        <v>12262.33</v>
      </c>
      <c r="Z612" s="9">
        <v>11553.67</v>
      </c>
      <c r="AA612" s="9">
        <v>5087.83</v>
      </c>
      <c r="AB612" s="9">
        <v>13700.45</v>
      </c>
      <c r="AC612" s="9">
        <v>61987.86</v>
      </c>
      <c r="AD612" s="9">
        <v>3048.27</v>
      </c>
      <c r="AE612" s="9">
        <v>1901.22</v>
      </c>
      <c r="AF612" s="9">
        <v>5355.82</v>
      </c>
      <c r="AG612" s="9">
        <v>4359.2299999999996</v>
      </c>
      <c r="AH612" s="9">
        <v>902.47</v>
      </c>
      <c r="AI612" s="9">
        <v>4027.96</v>
      </c>
      <c r="AJ612" s="9">
        <v>2746.45</v>
      </c>
      <c r="AK612" s="9">
        <v>2296.2800000000002</v>
      </c>
      <c r="AL612" s="9">
        <v>24637.7</v>
      </c>
      <c r="AM612" s="9">
        <v>2268.33</v>
      </c>
      <c r="AN612" s="9">
        <v>1184.3900000000001</v>
      </c>
      <c r="AO612" s="9">
        <v>3192.25</v>
      </c>
      <c r="AP612" s="9">
        <v>4207.34</v>
      </c>
      <c r="AQ612" s="9">
        <v>2479.64</v>
      </c>
      <c r="AR612" s="9">
        <v>3533.04</v>
      </c>
      <c r="AS612" s="9">
        <v>5835.25</v>
      </c>
      <c r="AT612" s="10" t="s">
        <v>80</v>
      </c>
      <c r="AU612" s="9">
        <v>22700.240000000002</v>
      </c>
      <c r="AV612" s="9">
        <v>10032.719999999999</v>
      </c>
      <c r="AW612" s="9">
        <v>4980.71</v>
      </c>
      <c r="AX612" s="9">
        <v>18112.87</v>
      </c>
      <c r="AY612" s="9">
        <v>14610.2</v>
      </c>
      <c r="AZ612" s="9">
        <v>19401.91</v>
      </c>
      <c r="BA612" s="9">
        <v>56516.69</v>
      </c>
      <c r="BB612" s="9">
        <v>19320.419999999998</v>
      </c>
      <c r="BC612" s="9">
        <v>21390.959999999999</v>
      </c>
      <c r="BD612" s="11">
        <v>164366.48000000001</v>
      </c>
    </row>
    <row r="613" spans="1:56" s="1" customFormat="1" ht="20.149999999999999" customHeight="1">
      <c r="A613" s="83"/>
      <c r="B613" s="25" t="s">
        <v>208</v>
      </c>
      <c r="C613" s="12">
        <v>12427.77</v>
      </c>
      <c r="D613" s="12">
        <v>7700.97</v>
      </c>
      <c r="E613" s="12">
        <v>29305.89</v>
      </c>
      <c r="F613" s="12">
        <v>27018.6</v>
      </c>
      <c r="G613" s="12">
        <v>48947.05</v>
      </c>
      <c r="H613" s="12">
        <v>17265.32</v>
      </c>
      <c r="I613" s="12">
        <v>6447.77</v>
      </c>
      <c r="J613" s="12">
        <v>26784.16</v>
      </c>
      <c r="K613" s="12">
        <v>175897.53</v>
      </c>
      <c r="L613" s="12">
        <v>108.63</v>
      </c>
      <c r="M613" s="12">
        <v>162.86000000000001</v>
      </c>
      <c r="N613" s="12">
        <v>2285.88</v>
      </c>
      <c r="O613" s="12">
        <v>678.69</v>
      </c>
      <c r="P613" s="12">
        <v>0.26</v>
      </c>
      <c r="Q613" s="12">
        <v>217.8</v>
      </c>
      <c r="R613" s="12">
        <v>1000.21</v>
      </c>
      <c r="S613" s="12">
        <v>3225</v>
      </c>
      <c r="T613" s="12">
        <v>7679.33</v>
      </c>
      <c r="U613" s="12">
        <v>2437.0300000000002</v>
      </c>
      <c r="V613" s="13" t="s">
        <v>80</v>
      </c>
      <c r="W613" s="12">
        <v>2940.01</v>
      </c>
      <c r="X613" s="12">
        <v>823.79</v>
      </c>
      <c r="Y613" s="12">
        <v>886.3</v>
      </c>
      <c r="Z613" s="12">
        <v>7318.01</v>
      </c>
      <c r="AA613" s="12">
        <v>8426.81</v>
      </c>
      <c r="AB613" s="12">
        <v>35887.25</v>
      </c>
      <c r="AC613" s="12">
        <v>58719.199999999997</v>
      </c>
      <c r="AD613" s="12">
        <v>13501.32</v>
      </c>
      <c r="AE613" s="12">
        <v>1201.42</v>
      </c>
      <c r="AF613" s="12">
        <v>11555.14</v>
      </c>
      <c r="AG613" s="12">
        <v>6066.25</v>
      </c>
      <c r="AH613" s="12">
        <v>6143.59</v>
      </c>
      <c r="AI613" s="12">
        <v>225.11</v>
      </c>
      <c r="AJ613" s="13" t="s">
        <v>80</v>
      </c>
      <c r="AK613" s="13" t="s">
        <v>80</v>
      </c>
      <c r="AL613" s="12">
        <v>38692.83</v>
      </c>
      <c r="AM613" s="12">
        <v>13155.38</v>
      </c>
      <c r="AN613" s="12">
        <v>1688.24</v>
      </c>
      <c r="AO613" s="12">
        <v>11621.71</v>
      </c>
      <c r="AP613" s="12">
        <v>5983.67</v>
      </c>
      <c r="AQ613" s="12">
        <v>6221.76</v>
      </c>
      <c r="AR613" s="12">
        <v>65.16</v>
      </c>
      <c r="AS613" s="12">
        <v>26.1</v>
      </c>
      <c r="AT613" s="12">
        <v>0.11</v>
      </c>
      <c r="AU613" s="12">
        <v>38762.129999999997</v>
      </c>
      <c r="AV613" s="12">
        <v>8844.4599999999991</v>
      </c>
      <c r="AW613" s="12">
        <v>6217</v>
      </c>
      <c r="AX613" s="12">
        <v>11828.8</v>
      </c>
      <c r="AY613" s="12">
        <v>9203.51</v>
      </c>
      <c r="AZ613" s="12">
        <v>7976.74</v>
      </c>
      <c r="BA613" s="12">
        <v>24559.200000000001</v>
      </c>
      <c r="BB613" s="12">
        <v>18131.689999999999</v>
      </c>
      <c r="BC613" s="12">
        <v>43424.18</v>
      </c>
      <c r="BD613" s="14">
        <v>130185.58</v>
      </c>
    </row>
    <row r="614" spans="1:56" s="1" customFormat="1" ht="20.149999999999999" customHeight="1">
      <c r="A614" s="83"/>
      <c r="B614" s="25" t="s">
        <v>209</v>
      </c>
      <c r="C614" s="9">
        <v>2155.77</v>
      </c>
      <c r="D614" s="9">
        <v>1409.79</v>
      </c>
      <c r="E614" s="9">
        <v>10073.89</v>
      </c>
      <c r="F614" s="9">
        <v>7188.61</v>
      </c>
      <c r="G614" s="9">
        <v>23489.39</v>
      </c>
      <c r="H614" s="9">
        <v>11902.15</v>
      </c>
      <c r="I614" s="9">
        <v>4810.51</v>
      </c>
      <c r="J614" s="9">
        <v>9611.39</v>
      </c>
      <c r="K614" s="9">
        <v>70641.5</v>
      </c>
      <c r="L614" s="9">
        <v>603.45000000000005</v>
      </c>
      <c r="M614" s="10" t="s">
        <v>80</v>
      </c>
      <c r="N614" s="9">
        <v>89.4</v>
      </c>
      <c r="O614" s="9">
        <v>101.5</v>
      </c>
      <c r="P614" s="10" t="s">
        <v>80</v>
      </c>
      <c r="Q614" s="9">
        <v>44.14</v>
      </c>
      <c r="R614" s="9">
        <v>158.28</v>
      </c>
      <c r="S614" s="9">
        <v>1543.28</v>
      </c>
      <c r="T614" s="9">
        <v>2540.0500000000002</v>
      </c>
      <c r="U614" s="9">
        <v>281.23</v>
      </c>
      <c r="V614" s="9">
        <v>294.49</v>
      </c>
      <c r="W614" s="9">
        <v>1857.11</v>
      </c>
      <c r="X614" s="9">
        <v>209.56</v>
      </c>
      <c r="Y614" s="9">
        <v>581</v>
      </c>
      <c r="Z614" s="9">
        <v>3145.6</v>
      </c>
      <c r="AA614" s="9">
        <v>2068.11</v>
      </c>
      <c r="AB614" s="9">
        <v>14105.38</v>
      </c>
      <c r="AC614" s="9">
        <v>22542.48</v>
      </c>
      <c r="AD614" s="9">
        <v>370.6</v>
      </c>
      <c r="AE614" s="9">
        <v>40.35</v>
      </c>
      <c r="AF614" s="9">
        <v>203.09</v>
      </c>
      <c r="AG614" s="9">
        <v>142.25</v>
      </c>
      <c r="AH614" s="10" t="s">
        <v>80</v>
      </c>
      <c r="AI614" s="10" t="s">
        <v>80</v>
      </c>
      <c r="AJ614" s="10" t="s">
        <v>80</v>
      </c>
      <c r="AK614" s="10" t="s">
        <v>80</v>
      </c>
      <c r="AL614" s="9">
        <v>756.29</v>
      </c>
      <c r="AM614" s="9">
        <v>74.150000000000006</v>
      </c>
      <c r="AN614" s="9">
        <v>5.91</v>
      </c>
      <c r="AO614" s="9">
        <v>119.19</v>
      </c>
      <c r="AP614" s="9">
        <v>62.94</v>
      </c>
      <c r="AQ614" s="9">
        <v>85.88</v>
      </c>
      <c r="AR614" s="9">
        <v>79.239999999999995</v>
      </c>
      <c r="AS614" s="9">
        <v>1.42</v>
      </c>
      <c r="AT614" s="10" t="s">
        <v>80</v>
      </c>
      <c r="AU614" s="9">
        <v>428.73</v>
      </c>
      <c r="AV614" s="9">
        <v>2313.81</v>
      </c>
      <c r="AW614" s="9">
        <v>1869.07</v>
      </c>
      <c r="AX614" s="9">
        <v>8721.5499999999993</v>
      </c>
      <c r="AY614" s="9">
        <v>3141.98</v>
      </c>
      <c r="AZ614" s="9">
        <v>3444.52</v>
      </c>
      <c r="BA614" s="9">
        <v>15470.22</v>
      </c>
      <c r="BB614" s="9">
        <v>6660.41</v>
      </c>
      <c r="BC614" s="9">
        <v>9809.24</v>
      </c>
      <c r="BD614" s="11">
        <v>51430.8</v>
      </c>
    </row>
    <row r="615" spans="1:56" s="1" customFormat="1" ht="20.149999999999999" customHeight="1">
      <c r="A615" s="83"/>
      <c r="B615" s="25" t="s">
        <v>210</v>
      </c>
      <c r="C615" s="12">
        <v>15608.27</v>
      </c>
      <c r="D615" s="12">
        <v>4456.34</v>
      </c>
      <c r="E615" s="12">
        <v>25977.21</v>
      </c>
      <c r="F615" s="12">
        <v>28405.67</v>
      </c>
      <c r="G615" s="12">
        <v>34249.07</v>
      </c>
      <c r="H615" s="12">
        <v>158031.70000000001</v>
      </c>
      <c r="I615" s="12">
        <v>2396.4699999999998</v>
      </c>
      <c r="J615" s="12">
        <v>122435.33</v>
      </c>
      <c r="K615" s="12">
        <v>391560.06</v>
      </c>
      <c r="L615" s="12">
        <v>4450.21</v>
      </c>
      <c r="M615" s="12">
        <v>1558.87</v>
      </c>
      <c r="N615" s="12">
        <v>10123.83</v>
      </c>
      <c r="O615" s="12">
        <v>7770.59</v>
      </c>
      <c r="P615" s="12">
        <v>4321.49</v>
      </c>
      <c r="Q615" s="12">
        <v>1073.18</v>
      </c>
      <c r="R615" s="12">
        <v>4374.17</v>
      </c>
      <c r="S615" s="12">
        <v>5948.58</v>
      </c>
      <c r="T615" s="12">
        <v>39620.92</v>
      </c>
      <c r="U615" s="12">
        <v>632.71</v>
      </c>
      <c r="V615" s="12">
        <v>241</v>
      </c>
      <c r="W615" s="12">
        <v>4860.01</v>
      </c>
      <c r="X615" s="12">
        <v>5084.45</v>
      </c>
      <c r="Y615" s="12">
        <v>3362.39</v>
      </c>
      <c r="Z615" s="12">
        <v>16498.34</v>
      </c>
      <c r="AA615" s="12">
        <v>19932.98</v>
      </c>
      <c r="AB615" s="12">
        <v>79823.8</v>
      </c>
      <c r="AC615" s="12">
        <v>130435.68</v>
      </c>
      <c r="AD615" s="12">
        <v>4289.33</v>
      </c>
      <c r="AE615" s="12">
        <v>2185.6799999999998</v>
      </c>
      <c r="AF615" s="12">
        <v>14827.72</v>
      </c>
      <c r="AG615" s="12">
        <v>14405.42</v>
      </c>
      <c r="AH615" s="12">
        <v>6904.31</v>
      </c>
      <c r="AI615" s="12">
        <v>2342.6999999999998</v>
      </c>
      <c r="AJ615" s="12">
        <v>1605.29</v>
      </c>
      <c r="AK615" s="12">
        <v>1682.9</v>
      </c>
      <c r="AL615" s="12">
        <v>48243.35</v>
      </c>
      <c r="AM615" s="12">
        <v>5535.48</v>
      </c>
      <c r="AN615" s="12">
        <v>3541.58</v>
      </c>
      <c r="AO615" s="12">
        <v>11882.99</v>
      </c>
      <c r="AP615" s="12">
        <v>12560.92</v>
      </c>
      <c r="AQ615" s="12">
        <v>6691.11</v>
      </c>
      <c r="AR615" s="12">
        <v>1513.18</v>
      </c>
      <c r="AS615" s="12">
        <v>456.1</v>
      </c>
      <c r="AT615" s="12">
        <v>1467.31</v>
      </c>
      <c r="AU615" s="12">
        <v>43648.67</v>
      </c>
      <c r="AV615" s="12">
        <v>24969.96</v>
      </c>
      <c r="AW615" s="12">
        <v>3051.88</v>
      </c>
      <c r="AX615" s="12">
        <v>22195.52</v>
      </c>
      <c r="AY615" s="12">
        <v>17478.97</v>
      </c>
      <c r="AZ615" s="12">
        <v>78886.53</v>
      </c>
      <c r="BA615" s="12">
        <v>61658.75</v>
      </c>
      <c r="BB615" s="12">
        <v>30079.599999999999</v>
      </c>
      <c r="BC615" s="12">
        <v>73533.19</v>
      </c>
      <c r="BD615" s="14">
        <v>311854.40000000002</v>
      </c>
    </row>
    <row r="616" spans="1:56" s="1" customFormat="1" ht="20.149999999999999" customHeight="1">
      <c r="A616" s="83"/>
      <c r="B616" s="25" t="s">
        <v>211</v>
      </c>
      <c r="C616" s="9">
        <v>14656.55</v>
      </c>
      <c r="D616" s="9">
        <v>6410.88</v>
      </c>
      <c r="E616" s="9">
        <v>29662.17</v>
      </c>
      <c r="F616" s="9">
        <v>28443.51</v>
      </c>
      <c r="G616" s="9">
        <v>31901.22</v>
      </c>
      <c r="H616" s="9">
        <v>65661.37</v>
      </c>
      <c r="I616" s="9">
        <v>6435.44</v>
      </c>
      <c r="J616" s="9">
        <v>2184.75</v>
      </c>
      <c r="K616" s="9">
        <v>185355.89</v>
      </c>
      <c r="L616" s="10" t="s">
        <v>80</v>
      </c>
      <c r="M616" s="9">
        <v>81.430000000000007</v>
      </c>
      <c r="N616" s="9">
        <v>1080.74</v>
      </c>
      <c r="O616" s="9">
        <v>509.67</v>
      </c>
      <c r="P616" s="9">
        <v>344.23</v>
      </c>
      <c r="Q616" s="9">
        <v>1691.29</v>
      </c>
      <c r="R616" s="9">
        <v>3525.82</v>
      </c>
      <c r="S616" s="9">
        <v>5580.6</v>
      </c>
      <c r="T616" s="9">
        <v>12813.78</v>
      </c>
      <c r="U616" s="9">
        <v>136.29</v>
      </c>
      <c r="V616" s="9">
        <v>202.07</v>
      </c>
      <c r="W616" s="9">
        <v>1240.04</v>
      </c>
      <c r="X616" s="9">
        <v>1323.31</v>
      </c>
      <c r="Y616" s="9">
        <v>1959.3</v>
      </c>
      <c r="Z616" s="9">
        <v>5068.76</v>
      </c>
      <c r="AA616" s="9">
        <v>9054.34</v>
      </c>
      <c r="AB616" s="9">
        <v>26663.55</v>
      </c>
      <c r="AC616" s="9">
        <v>45647.66</v>
      </c>
      <c r="AD616" s="9">
        <v>7021.54</v>
      </c>
      <c r="AE616" s="9">
        <v>2479.39</v>
      </c>
      <c r="AF616" s="9">
        <v>7733.43</v>
      </c>
      <c r="AG616" s="9">
        <v>5082.1499999999996</v>
      </c>
      <c r="AH616" s="9">
        <v>2836.62</v>
      </c>
      <c r="AI616" s="9">
        <v>415.49</v>
      </c>
      <c r="AJ616" s="9">
        <v>452.97</v>
      </c>
      <c r="AK616" s="9">
        <v>297.52</v>
      </c>
      <c r="AL616" s="9">
        <v>26319.11</v>
      </c>
      <c r="AM616" s="9">
        <v>3449.69</v>
      </c>
      <c r="AN616" s="9">
        <v>3133.82</v>
      </c>
      <c r="AO616" s="9">
        <v>7620.59</v>
      </c>
      <c r="AP616" s="9">
        <v>3241.4</v>
      </c>
      <c r="AQ616" s="9">
        <v>1702.62</v>
      </c>
      <c r="AR616" s="9">
        <v>401.06</v>
      </c>
      <c r="AS616" s="9">
        <v>3128.34</v>
      </c>
      <c r="AT616" s="9">
        <v>2714.67</v>
      </c>
      <c r="AU616" s="9">
        <v>25392.19</v>
      </c>
      <c r="AV616" s="9">
        <v>10394.49</v>
      </c>
      <c r="AW616" s="9">
        <v>2871.94</v>
      </c>
      <c r="AX616" s="9">
        <v>20168.29</v>
      </c>
      <c r="AY616" s="9">
        <v>10189.58</v>
      </c>
      <c r="AZ616" s="9">
        <v>17523.09</v>
      </c>
      <c r="BA616" s="9">
        <v>49644.84</v>
      </c>
      <c r="BB616" s="9">
        <v>13302.88</v>
      </c>
      <c r="BC616" s="9">
        <v>23473.919999999998</v>
      </c>
      <c r="BD616" s="11">
        <v>147569.03</v>
      </c>
    </row>
    <row r="617" spans="1:56" s="1" customFormat="1" ht="20.149999999999999" customHeight="1">
      <c r="A617" s="83"/>
      <c r="B617" s="25" t="s">
        <v>212</v>
      </c>
      <c r="C617" s="12">
        <v>10714.19</v>
      </c>
      <c r="D617" s="12">
        <v>4766.66</v>
      </c>
      <c r="E617" s="12">
        <v>24109.91</v>
      </c>
      <c r="F617" s="12">
        <v>25361.07</v>
      </c>
      <c r="G617" s="12">
        <v>38528.39</v>
      </c>
      <c r="H617" s="12">
        <v>30158.2</v>
      </c>
      <c r="I617" s="12">
        <v>2530.86</v>
      </c>
      <c r="J617" s="12">
        <v>37261.760000000002</v>
      </c>
      <c r="K617" s="12">
        <v>173431.04000000001</v>
      </c>
      <c r="L617" s="12">
        <v>2980.01</v>
      </c>
      <c r="M617" s="13" t="s">
        <v>80</v>
      </c>
      <c r="N617" s="12">
        <v>409</v>
      </c>
      <c r="O617" s="12">
        <v>821.79</v>
      </c>
      <c r="P617" s="12">
        <v>171.83</v>
      </c>
      <c r="Q617" s="12">
        <v>671.4</v>
      </c>
      <c r="R617" s="12">
        <v>256.20999999999998</v>
      </c>
      <c r="S617" s="12">
        <v>4182.1899999999996</v>
      </c>
      <c r="T617" s="12">
        <v>9492.43</v>
      </c>
      <c r="U617" s="12">
        <v>577.79999999999995</v>
      </c>
      <c r="V617" s="12">
        <v>701.78</v>
      </c>
      <c r="W617" s="12">
        <v>312.3</v>
      </c>
      <c r="X617" s="12">
        <v>1281.76</v>
      </c>
      <c r="Y617" s="12">
        <v>3030.07</v>
      </c>
      <c r="Z617" s="12">
        <v>6182.17</v>
      </c>
      <c r="AA617" s="12">
        <v>7099.59</v>
      </c>
      <c r="AB617" s="12">
        <v>33329.71</v>
      </c>
      <c r="AC617" s="12">
        <v>52515.18</v>
      </c>
      <c r="AD617" s="12">
        <v>4104.82</v>
      </c>
      <c r="AE617" s="12">
        <v>1722.53</v>
      </c>
      <c r="AF617" s="12">
        <v>5359.62</v>
      </c>
      <c r="AG617" s="12">
        <v>6322.35</v>
      </c>
      <c r="AH617" s="12">
        <v>146.38999999999999</v>
      </c>
      <c r="AI617" s="12">
        <v>1535.35</v>
      </c>
      <c r="AJ617" s="12">
        <v>952.51</v>
      </c>
      <c r="AK617" s="12">
        <v>1519.43</v>
      </c>
      <c r="AL617" s="12">
        <v>21663</v>
      </c>
      <c r="AM617" s="12">
        <v>2361</v>
      </c>
      <c r="AN617" s="12">
        <v>2148</v>
      </c>
      <c r="AO617" s="12">
        <v>5588.61</v>
      </c>
      <c r="AP617" s="12">
        <v>6865.46</v>
      </c>
      <c r="AQ617" s="12">
        <v>1336.64</v>
      </c>
      <c r="AR617" s="12">
        <v>2530.36</v>
      </c>
      <c r="AS617" s="13" t="s">
        <v>80</v>
      </c>
      <c r="AT617" s="12">
        <v>832.93</v>
      </c>
      <c r="AU617" s="12">
        <v>21663</v>
      </c>
      <c r="AV617" s="12">
        <v>7808.46</v>
      </c>
      <c r="AW617" s="12">
        <v>3202.93</v>
      </c>
      <c r="AX617" s="12">
        <v>13595.26</v>
      </c>
      <c r="AY617" s="12">
        <v>9760.64</v>
      </c>
      <c r="AZ617" s="12">
        <v>9297.66</v>
      </c>
      <c r="BA617" s="12">
        <v>36252.57</v>
      </c>
      <c r="BB617" s="12">
        <v>12631.6</v>
      </c>
      <c r="BC617" s="12">
        <v>39019.949999999997</v>
      </c>
      <c r="BD617" s="14">
        <v>131569.07</v>
      </c>
    </row>
    <row r="618" spans="1:56" s="1" customFormat="1" ht="20.149999999999999" customHeight="1">
      <c r="A618" s="83"/>
      <c r="B618" s="25" t="s">
        <v>213</v>
      </c>
      <c r="C618" s="9">
        <v>16091.34</v>
      </c>
      <c r="D618" s="9">
        <v>4692.8999999999996</v>
      </c>
      <c r="E618" s="9">
        <v>19520.02</v>
      </c>
      <c r="F618" s="9">
        <v>13200.76</v>
      </c>
      <c r="G618" s="9">
        <v>43873.42</v>
      </c>
      <c r="H618" s="9">
        <v>54838.68</v>
      </c>
      <c r="I618" s="9">
        <v>22382.52</v>
      </c>
      <c r="J618" s="9">
        <v>89161.94</v>
      </c>
      <c r="K618" s="9">
        <v>263761.58</v>
      </c>
      <c r="L618" s="9">
        <v>3285.75</v>
      </c>
      <c r="M618" s="9">
        <v>945.91</v>
      </c>
      <c r="N618" s="9">
        <v>3748.82</v>
      </c>
      <c r="O618" s="9">
        <v>3650.65</v>
      </c>
      <c r="P618" s="9">
        <v>136.79</v>
      </c>
      <c r="Q618" s="9">
        <v>1287.96</v>
      </c>
      <c r="R618" s="9">
        <v>5451.39</v>
      </c>
      <c r="S618" s="9">
        <v>5290</v>
      </c>
      <c r="T618" s="9">
        <v>23797.27</v>
      </c>
      <c r="U618" s="9">
        <v>1960.24</v>
      </c>
      <c r="V618" s="9">
        <v>125</v>
      </c>
      <c r="W618" s="9">
        <v>1909.83</v>
      </c>
      <c r="X618" s="9">
        <v>2407.04</v>
      </c>
      <c r="Y618" s="9">
        <v>2127.02</v>
      </c>
      <c r="Z618" s="9">
        <v>11454.39</v>
      </c>
      <c r="AA618" s="9">
        <v>11290.6</v>
      </c>
      <c r="AB618" s="9">
        <v>49556.33</v>
      </c>
      <c r="AC618" s="9">
        <v>80830.45</v>
      </c>
      <c r="AD618" s="9">
        <v>3845.14</v>
      </c>
      <c r="AE618" s="9">
        <v>2449</v>
      </c>
      <c r="AF618" s="9">
        <v>5124.71</v>
      </c>
      <c r="AG618" s="9">
        <v>5650.68</v>
      </c>
      <c r="AH618" s="9">
        <v>1393.07</v>
      </c>
      <c r="AI618" s="9">
        <v>1695.71</v>
      </c>
      <c r="AJ618" s="9">
        <v>2242.5500000000002</v>
      </c>
      <c r="AK618" s="9">
        <v>1572.75</v>
      </c>
      <c r="AL618" s="9">
        <v>23973.61</v>
      </c>
      <c r="AM618" s="9">
        <v>2526.65</v>
      </c>
      <c r="AN618" s="9">
        <v>1279.53</v>
      </c>
      <c r="AO618" s="9">
        <v>2678.57</v>
      </c>
      <c r="AP618" s="9">
        <v>4607.6099999999997</v>
      </c>
      <c r="AQ618" s="9">
        <v>2216.5500000000002</v>
      </c>
      <c r="AR618" s="9">
        <v>521.77</v>
      </c>
      <c r="AS618" s="9">
        <v>5310.17</v>
      </c>
      <c r="AT618" s="9">
        <v>180.88</v>
      </c>
      <c r="AU618" s="9">
        <v>19321.73</v>
      </c>
      <c r="AV618" s="9">
        <v>12549.65</v>
      </c>
      <c r="AW618" s="9">
        <v>8018.79</v>
      </c>
      <c r="AX618" s="9">
        <v>24002.69</v>
      </c>
      <c r="AY618" s="9">
        <v>22114.91</v>
      </c>
      <c r="AZ618" s="9">
        <v>28103.93</v>
      </c>
      <c r="BA618" s="9">
        <v>70920.399999999994</v>
      </c>
      <c r="BB618" s="9">
        <v>21003.55</v>
      </c>
      <c r="BC618" s="9">
        <v>21388.27</v>
      </c>
      <c r="BD618" s="11">
        <v>208102.19</v>
      </c>
    </row>
    <row r="619" spans="1:56" s="1" customFormat="1" ht="20.149999999999999" customHeight="1">
      <c r="A619" s="83"/>
      <c r="B619" s="25" t="s">
        <v>214</v>
      </c>
      <c r="C619" s="12">
        <v>4627.58</v>
      </c>
      <c r="D619" s="12">
        <v>2076.5300000000002</v>
      </c>
      <c r="E619" s="12">
        <v>10349.549999999999</v>
      </c>
      <c r="F619" s="12">
        <v>5479.16</v>
      </c>
      <c r="G619" s="12">
        <v>10589.66</v>
      </c>
      <c r="H619" s="12">
        <v>18449.62</v>
      </c>
      <c r="I619" s="12">
        <v>10414.98</v>
      </c>
      <c r="J619" s="12">
        <v>38664.46</v>
      </c>
      <c r="K619" s="12">
        <v>100651.54</v>
      </c>
      <c r="L619" s="12">
        <v>0.35</v>
      </c>
      <c r="M619" s="13" t="s">
        <v>80</v>
      </c>
      <c r="N619" s="12">
        <v>1167.7</v>
      </c>
      <c r="O619" s="12">
        <v>436.55</v>
      </c>
      <c r="P619" s="12">
        <v>296.42</v>
      </c>
      <c r="Q619" s="12">
        <v>1078.19</v>
      </c>
      <c r="R619" s="12">
        <v>613.41</v>
      </c>
      <c r="S619" s="12">
        <v>1350.08</v>
      </c>
      <c r="T619" s="12">
        <v>4942.7</v>
      </c>
      <c r="U619" s="12">
        <v>411.16</v>
      </c>
      <c r="V619" s="12">
        <v>180.91</v>
      </c>
      <c r="W619" s="12">
        <v>1650.82</v>
      </c>
      <c r="X619" s="12">
        <v>1468.35</v>
      </c>
      <c r="Y619" s="12">
        <v>777.79</v>
      </c>
      <c r="Z619" s="12">
        <v>4595.3</v>
      </c>
      <c r="AA619" s="12">
        <v>3016.45</v>
      </c>
      <c r="AB619" s="12">
        <v>21362.62</v>
      </c>
      <c r="AC619" s="12">
        <v>33463.4</v>
      </c>
      <c r="AD619" s="12">
        <v>2276.9499999999998</v>
      </c>
      <c r="AE619" s="12">
        <v>96.21</v>
      </c>
      <c r="AF619" s="12">
        <v>6303.74</v>
      </c>
      <c r="AG619" s="12">
        <v>3112.77</v>
      </c>
      <c r="AH619" s="12">
        <v>1088.81</v>
      </c>
      <c r="AI619" s="13" t="s">
        <v>80</v>
      </c>
      <c r="AJ619" s="13" t="s">
        <v>80</v>
      </c>
      <c r="AK619" s="12">
        <v>15.47</v>
      </c>
      <c r="AL619" s="12">
        <v>12893.95</v>
      </c>
      <c r="AM619" s="12">
        <v>2168.8200000000002</v>
      </c>
      <c r="AN619" s="12">
        <v>57.01</v>
      </c>
      <c r="AO619" s="12">
        <v>6472.21</v>
      </c>
      <c r="AP619" s="12">
        <v>3056.65</v>
      </c>
      <c r="AQ619" s="12">
        <v>1119.1300000000001</v>
      </c>
      <c r="AR619" s="12">
        <v>14.91</v>
      </c>
      <c r="AS619" s="12">
        <v>3.94</v>
      </c>
      <c r="AT619" s="13" t="s">
        <v>80</v>
      </c>
      <c r="AU619" s="12">
        <v>12892.67</v>
      </c>
      <c r="AV619" s="12">
        <v>5282.32</v>
      </c>
      <c r="AW619" s="12">
        <v>1141.42</v>
      </c>
      <c r="AX619" s="12">
        <v>5988.72</v>
      </c>
      <c r="AY619" s="12">
        <v>5138.25</v>
      </c>
      <c r="AZ619" s="12">
        <v>4093.96</v>
      </c>
      <c r="BA619" s="12">
        <v>26186.13</v>
      </c>
      <c r="BB619" s="12">
        <v>9692.07</v>
      </c>
      <c r="BC619" s="12">
        <v>11385.8</v>
      </c>
      <c r="BD619" s="14">
        <v>68908.67</v>
      </c>
    </row>
    <row r="620" spans="1:56" s="1" customFormat="1" ht="20.149999999999999" customHeight="1">
      <c r="A620" s="83"/>
      <c r="B620" s="25" t="s">
        <v>215</v>
      </c>
      <c r="C620" s="9">
        <v>6077.99</v>
      </c>
      <c r="D620" s="9">
        <v>2453.5700000000002</v>
      </c>
      <c r="E620" s="9">
        <v>20458.080000000002</v>
      </c>
      <c r="F620" s="9">
        <v>9309.8700000000008</v>
      </c>
      <c r="G620" s="9">
        <v>31604.880000000001</v>
      </c>
      <c r="H620" s="9">
        <v>7002.17</v>
      </c>
      <c r="I620" s="9">
        <v>19742.419999999998</v>
      </c>
      <c r="J620" s="9">
        <v>368.25</v>
      </c>
      <c r="K620" s="9">
        <v>97017.23</v>
      </c>
      <c r="L620" s="9">
        <v>4618.0200000000004</v>
      </c>
      <c r="M620" s="10" t="s">
        <v>80</v>
      </c>
      <c r="N620" s="9">
        <v>40</v>
      </c>
      <c r="O620" s="9">
        <v>0.37</v>
      </c>
      <c r="P620" s="9">
        <v>140.74</v>
      </c>
      <c r="Q620" s="9">
        <v>342.28</v>
      </c>
      <c r="R620" s="9">
        <v>450.13</v>
      </c>
      <c r="S620" s="9">
        <v>800</v>
      </c>
      <c r="T620" s="9">
        <v>6391.54</v>
      </c>
      <c r="U620" s="9">
        <v>434.21</v>
      </c>
      <c r="V620" s="9">
        <v>255.36</v>
      </c>
      <c r="W620" s="9">
        <v>630.58000000000004</v>
      </c>
      <c r="X620" s="9">
        <v>479.2</v>
      </c>
      <c r="Y620" s="9">
        <v>677.12</v>
      </c>
      <c r="Z620" s="9">
        <v>6444.47</v>
      </c>
      <c r="AA620" s="9">
        <v>8285.51</v>
      </c>
      <c r="AB620" s="9">
        <v>14078.51</v>
      </c>
      <c r="AC620" s="9">
        <v>31284.959999999999</v>
      </c>
      <c r="AD620" s="9">
        <v>140.54</v>
      </c>
      <c r="AE620" s="9">
        <v>14.1</v>
      </c>
      <c r="AF620" s="9">
        <v>116.69</v>
      </c>
      <c r="AG620" s="9">
        <v>276.89999999999998</v>
      </c>
      <c r="AH620" s="9">
        <v>9.77</v>
      </c>
      <c r="AI620" s="10" t="s">
        <v>80</v>
      </c>
      <c r="AJ620" s="10" t="s">
        <v>80</v>
      </c>
      <c r="AK620" s="10" t="s">
        <v>80</v>
      </c>
      <c r="AL620" s="9">
        <v>558</v>
      </c>
      <c r="AM620" s="9">
        <v>394.32</v>
      </c>
      <c r="AN620" s="9">
        <v>2.96</v>
      </c>
      <c r="AO620" s="9">
        <v>17.440000000000001</v>
      </c>
      <c r="AP620" s="9">
        <v>24.3</v>
      </c>
      <c r="AQ620" s="9">
        <v>74.430000000000007</v>
      </c>
      <c r="AR620" s="9">
        <v>41.86</v>
      </c>
      <c r="AS620" s="9">
        <v>2.68</v>
      </c>
      <c r="AT620" s="10" t="s">
        <v>80</v>
      </c>
      <c r="AU620" s="9">
        <v>557.99</v>
      </c>
      <c r="AV620" s="9">
        <v>905.59</v>
      </c>
      <c r="AW620" s="9">
        <v>738.39</v>
      </c>
      <c r="AX620" s="9">
        <v>2845.2</v>
      </c>
      <c r="AY620" s="9">
        <v>2925.21</v>
      </c>
      <c r="AZ620" s="9">
        <v>4528.16</v>
      </c>
      <c r="BA620" s="9">
        <v>41275.629999999997</v>
      </c>
      <c r="BB620" s="9">
        <v>7282.15</v>
      </c>
      <c r="BC620" s="9">
        <v>9265.43</v>
      </c>
      <c r="BD620" s="11">
        <v>69765.759999999995</v>
      </c>
    </row>
    <row r="621" spans="1:56" s="1" customFormat="1" ht="14.5" customHeight="1">
      <c r="A621" s="83"/>
      <c r="B621" s="15" t="s">
        <v>186</v>
      </c>
      <c r="C621" s="16">
        <v>293837.57</v>
      </c>
      <c r="D621" s="16">
        <v>111950.12</v>
      </c>
      <c r="E621" s="16">
        <v>473949.45</v>
      </c>
      <c r="F621" s="16">
        <v>408755.4</v>
      </c>
      <c r="G621" s="16">
        <v>836170.93</v>
      </c>
      <c r="H621" s="16">
        <v>1044243.33</v>
      </c>
      <c r="I621" s="16">
        <v>275876.09999999998</v>
      </c>
      <c r="J621" s="16">
        <v>681609.56</v>
      </c>
      <c r="K621" s="16">
        <v>4126392.46</v>
      </c>
      <c r="L621" s="16">
        <v>49263.82</v>
      </c>
      <c r="M621" s="16">
        <v>10412.459999999999</v>
      </c>
      <c r="N621" s="16">
        <v>34840.04</v>
      </c>
      <c r="O621" s="16">
        <v>41879.86</v>
      </c>
      <c r="P621" s="16">
        <v>28377.3</v>
      </c>
      <c r="Q621" s="16">
        <v>41493.919999999998</v>
      </c>
      <c r="R621" s="16">
        <v>46758.81</v>
      </c>
      <c r="S621" s="16">
        <v>86113.65</v>
      </c>
      <c r="T621" s="16">
        <v>339139.86</v>
      </c>
      <c r="U621" s="16">
        <v>74850.070000000007</v>
      </c>
      <c r="V621" s="16">
        <v>11815.76</v>
      </c>
      <c r="W621" s="16">
        <v>72396.800000000003</v>
      </c>
      <c r="X621" s="16">
        <v>45771.97</v>
      </c>
      <c r="Y621" s="16">
        <v>57108.27</v>
      </c>
      <c r="Z621" s="16">
        <v>168924.85</v>
      </c>
      <c r="AA621" s="16">
        <v>174681.95</v>
      </c>
      <c r="AB621" s="16">
        <v>685452.71</v>
      </c>
      <c r="AC621" s="16">
        <v>1291002.3799999999</v>
      </c>
      <c r="AD621" s="16">
        <v>96685.59</v>
      </c>
      <c r="AE621" s="16">
        <v>36999.69</v>
      </c>
      <c r="AF621" s="16">
        <v>158060.18</v>
      </c>
      <c r="AG621" s="16">
        <v>118781.54</v>
      </c>
      <c r="AH621" s="16">
        <v>56192.6</v>
      </c>
      <c r="AI621" s="16">
        <v>48681.54</v>
      </c>
      <c r="AJ621" s="16">
        <v>35883.629999999997</v>
      </c>
      <c r="AK621" s="16">
        <v>32681.48</v>
      </c>
      <c r="AL621" s="16">
        <v>583966.25</v>
      </c>
      <c r="AM621" s="16">
        <v>91407.55</v>
      </c>
      <c r="AN621" s="16">
        <v>42702.720000000001</v>
      </c>
      <c r="AO621" s="16">
        <v>135505.94</v>
      </c>
      <c r="AP621" s="16">
        <v>104427.76</v>
      </c>
      <c r="AQ621" s="16">
        <v>86190.73</v>
      </c>
      <c r="AR621" s="16">
        <v>40347.82</v>
      </c>
      <c r="AS621" s="16">
        <v>43003.03</v>
      </c>
      <c r="AT621" s="16">
        <v>21071.599999999999</v>
      </c>
      <c r="AU621" s="16">
        <v>564657.15</v>
      </c>
      <c r="AV621" s="16">
        <v>207921.02</v>
      </c>
      <c r="AW621" s="16">
        <v>75287.34</v>
      </c>
      <c r="AX621" s="16">
        <v>342385.2</v>
      </c>
      <c r="AY621" s="16">
        <v>245673.01</v>
      </c>
      <c r="AZ621" s="16">
        <v>345766.3</v>
      </c>
      <c r="BA621" s="16">
        <v>992215.79</v>
      </c>
      <c r="BB621" s="16">
        <v>349990.09</v>
      </c>
      <c r="BC621" s="16">
        <v>544058.73</v>
      </c>
      <c r="BD621" s="17">
        <v>3103297.48</v>
      </c>
    </row>
    <row r="622" spans="1:56" s="1" customFormat="1" ht="20.149999999999999" customHeight="1">
      <c r="A622" s="83"/>
      <c r="B622" s="25" t="s">
        <v>216</v>
      </c>
      <c r="C622" s="9">
        <v>18150.12</v>
      </c>
      <c r="D622" s="9">
        <v>6590.52</v>
      </c>
      <c r="E622" s="9">
        <v>26258.3</v>
      </c>
      <c r="F622" s="9">
        <v>28536.37</v>
      </c>
      <c r="G622" s="9">
        <v>35326.44</v>
      </c>
      <c r="H622" s="9">
        <v>33216.550000000003</v>
      </c>
      <c r="I622" s="9">
        <v>22444.23</v>
      </c>
      <c r="J622" s="9">
        <v>82091.06</v>
      </c>
      <c r="K622" s="9">
        <v>252613.59</v>
      </c>
      <c r="L622" s="9">
        <v>1020.29</v>
      </c>
      <c r="M622" s="9">
        <v>786.68</v>
      </c>
      <c r="N622" s="9">
        <v>3918.49</v>
      </c>
      <c r="O622" s="9">
        <v>4049.95</v>
      </c>
      <c r="P622" s="9">
        <v>6605</v>
      </c>
      <c r="Q622" s="9">
        <v>7605.93</v>
      </c>
      <c r="R622" s="9">
        <v>9370.7999999999993</v>
      </c>
      <c r="S622" s="9">
        <v>10593.96</v>
      </c>
      <c r="T622" s="9">
        <v>43951.1</v>
      </c>
      <c r="U622" s="9">
        <v>19036.72</v>
      </c>
      <c r="V622" s="9">
        <v>2496.5</v>
      </c>
      <c r="W622" s="9">
        <v>8249.24</v>
      </c>
      <c r="X622" s="9">
        <v>9327.98</v>
      </c>
      <c r="Y622" s="9">
        <v>11780.01</v>
      </c>
      <c r="Z622" s="9">
        <v>20263.990000000002</v>
      </c>
      <c r="AA622" s="9">
        <v>9049.77</v>
      </c>
      <c r="AB622" s="9">
        <v>33533.33</v>
      </c>
      <c r="AC622" s="9">
        <v>113737.54</v>
      </c>
      <c r="AD622" s="9">
        <v>5110.33</v>
      </c>
      <c r="AE622" s="9">
        <v>4388.79</v>
      </c>
      <c r="AF622" s="9">
        <v>7679.14</v>
      </c>
      <c r="AG622" s="9">
        <v>4063.19</v>
      </c>
      <c r="AH622" s="9">
        <v>3013.13</v>
      </c>
      <c r="AI622" s="9">
        <v>6743.88</v>
      </c>
      <c r="AJ622" s="9">
        <v>7194.7</v>
      </c>
      <c r="AK622" s="9">
        <v>9655.2999999999993</v>
      </c>
      <c r="AL622" s="9">
        <v>47848.46</v>
      </c>
      <c r="AM622" s="9">
        <v>2665.89</v>
      </c>
      <c r="AN622" s="9">
        <v>1426.23</v>
      </c>
      <c r="AO622" s="9">
        <v>4823.2299999999996</v>
      </c>
      <c r="AP622" s="9">
        <v>5423.32</v>
      </c>
      <c r="AQ622" s="9">
        <v>12361.81</v>
      </c>
      <c r="AR622" s="9">
        <v>7496.34</v>
      </c>
      <c r="AS622" s="9">
        <v>9070.7000000000007</v>
      </c>
      <c r="AT622" s="9">
        <v>4340.63</v>
      </c>
      <c r="AU622" s="9">
        <v>47608.15</v>
      </c>
      <c r="AV622" s="9">
        <v>6054.02</v>
      </c>
      <c r="AW622" s="9">
        <v>2438.04</v>
      </c>
      <c r="AX622" s="9">
        <v>10197.27</v>
      </c>
      <c r="AY622" s="9">
        <v>11220.3</v>
      </c>
      <c r="AZ622" s="9">
        <v>12348.87</v>
      </c>
      <c r="BA622" s="9">
        <v>45312.01</v>
      </c>
      <c r="BB622" s="9">
        <v>26146.22</v>
      </c>
      <c r="BC622" s="9">
        <v>83249.23</v>
      </c>
      <c r="BD622" s="11">
        <v>196965.96</v>
      </c>
    </row>
    <row r="623" spans="1:56" s="1" customFormat="1" ht="20.149999999999999" customHeight="1">
      <c r="A623" s="83"/>
      <c r="B623" s="25" t="s">
        <v>217</v>
      </c>
      <c r="C623" s="12">
        <v>254.65</v>
      </c>
      <c r="D623" s="12">
        <v>200.6</v>
      </c>
      <c r="E623" s="12">
        <v>423.68</v>
      </c>
      <c r="F623" s="12">
        <v>821.96</v>
      </c>
      <c r="G623" s="12">
        <v>1249.1199999999999</v>
      </c>
      <c r="H623" s="12">
        <v>3178.94</v>
      </c>
      <c r="I623" s="12">
        <v>191.49</v>
      </c>
      <c r="J623" s="12">
        <v>6021.19</v>
      </c>
      <c r="K623" s="12">
        <v>12341.63</v>
      </c>
      <c r="L623" s="13" t="s">
        <v>80</v>
      </c>
      <c r="M623" s="13" t="s">
        <v>80</v>
      </c>
      <c r="N623" s="13" t="s">
        <v>80</v>
      </c>
      <c r="O623" s="12">
        <v>12.82</v>
      </c>
      <c r="P623" s="12">
        <v>13.65</v>
      </c>
      <c r="Q623" s="12">
        <v>131.13999999999999</v>
      </c>
      <c r="R623" s="13" t="s">
        <v>80</v>
      </c>
      <c r="S623" s="12">
        <v>41.8</v>
      </c>
      <c r="T623" s="12">
        <v>199.41</v>
      </c>
      <c r="U623" s="12">
        <v>49.71</v>
      </c>
      <c r="V623" s="13" t="s">
        <v>80</v>
      </c>
      <c r="W623" s="12">
        <v>142.5</v>
      </c>
      <c r="X623" s="12">
        <v>10.029999999999999</v>
      </c>
      <c r="Y623" s="12">
        <v>22.47</v>
      </c>
      <c r="Z623" s="12">
        <v>513.53</v>
      </c>
      <c r="AA623" s="12">
        <v>261</v>
      </c>
      <c r="AB623" s="12">
        <v>2301.81</v>
      </c>
      <c r="AC623" s="12">
        <v>3301.05</v>
      </c>
      <c r="AD623" s="12">
        <v>52.33</v>
      </c>
      <c r="AE623" s="12">
        <v>7.35</v>
      </c>
      <c r="AF623" s="12">
        <v>62.82</v>
      </c>
      <c r="AG623" s="12">
        <v>29.56</v>
      </c>
      <c r="AH623" s="12">
        <v>0.4</v>
      </c>
      <c r="AI623" s="12">
        <v>0.13</v>
      </c>
      <c r="AJ623" s="12">
        <v>1.86</v>
      </c>
      <c r="AK623" s="12">
        <v>17.91</v>
      </c>
      <c r="AL623" s="12">
        <v>172.36</v>
      </c>
      <c r="AM623" s="12">
        <v>12.87</v>
      </c>
      <c r="AN623" s="12">
        <v>1.1200000000000001</v>
      </c>
      <c r="AO623" s="12">
        <v>5.46</v>
      </c>
      <c r="AP623" s="12">
        <v>13.77</v>
      </c>
      <c r="AQ623" s="12">
        <v>30.21</v>
      </c>
      <c r="AR623" s="12">
        <v>34.96</v>
      </c>
      <c r="AS623" s="12">
        <v>11.27</v>
      </c>
      <c r="AT623" s="13" t="s">
        <v>80</v>
      </c>
      <c r="AU623" s="12">
        <v>109.66</v>
      </c>
      <c r="AV623" s="12">
        <v>429.5</v>
      </c>
      <c r="AW623" s="12">
        <v>228.36</v>
      </c>
      <c r="AX623" s="12">
        <v>659.93</v>
      </c>
      <c r="AY623" s="12">
        <v>1337.43</v>
      </c>
      <c r="AZ623" s="12">
        <v>1575.64</v>
      </c>
      <c r="BA623" s="12">
        <v>3635.9</v>
      </c>
      <c r="BB623" s="12">
        <v>519.16999999999996</v>
      </c>
      <c r="BC623" s="12">
        <v>465.59</v>
      </c>
      <c r="BD623" s="14">
        <v>8851.52</v>
      </c>
    </row>
    <row r="624" spans="1:56" s="1" customFormat="1" ht="20.149999999999999" customHeight="1">
      <c r="A624" s="83"/>
      <c r="B624" s="25" t="s">
        <v>218</v>
      </c>
      <c r="C624" s="9">
        <v>1147.8399999999999</v>
      </c>
      <c r="D624" s="9">
        <v>122.8</v>
      </c>
      <c r="E624" s="9">
        <v>1098.56</v>
      </c>
      <c r="F624" s="9">
        <v>611.20000000000005</v>
      </c>
      <c r="G624" s="9">
        <v>2537.0300000000002</v>
      </c>
      <c r="H624" s="9">
        <v>13860.37</v>
      </c>
      <c r="I624" s="9">
        <v>846.98</v>
      </c>
      <c r="J624" s="9">
        <v>79.98</v>
      </c>
      <c r="K624" s="9">
        <v>20304.759999999998</v>
      </c>
      <c r="L624" s="9">
        <v>0.04</v>
      </c>
      <c r="M624" s="10" t="s">
        <v>80</v>
      </c>
      <c r="N624" s="9">
        <v>54.28</v>
      </c>
      <c r="O624" s="9">
        <v>15.08</v>
      </c>
      <c r="P624" s="9">
        <v>213.86</v>
      </c>
      <c r="Q624" s="9">
        <v>55.45</v>
      </c>
      <c r="R624" s="9">
        <v>138.03</v>
      </c>
      <c r="S624" s="10" t="s">
        <v>80</v>
      </c>
      <c r="T624" s="9">
        <v>476.74</v>
      </c>
      <c r="U624" s="9">
        <v>47.88</v>
      </c>
      <c r="V624" s="9">
        <v>352.62</v>
      </c>
      <c r="W624" s="9">
        <v>849.26</v>
      </c>
      <c r="X624" s="9">
        <v>759.04</v>
      </c>
      <c r="Y624" s="9">
        <v>1431.06</v>
      </c>
      <c r="Z624" s="9">
        <v>1306.24</v>
      </c>
      <c r="AA624" s="9">
        <v>131</v>
      </c>
      <c r="AB624" s="9">
        <v>389.7</v>
      </c>
      <c r="AC624" s="9">
        <v>5266.8</v>
      </c>
      <c r="AD624" s="9">
        <v>86.95</v>
      </c>
      <c r="AE624" s="9">
        <v>27.42</v>
      </c>
      <c r="AF624" s="9">
        <v>1224.1500000000001</v>
      </c>
      <c r="AG624" s="9">
        <v>618.85</v>
      </c>
      <c r="AH624" s="9">
        <v>481.71</v>
      </c>
      <c r="AI624" s="9">
        <v>0.47</v>
      </c>
      <c r="AJ624" s="10" t="s">
        <v>80</v>
      </c>
      <c r="AK624" s="10" t="s">
        <v>80</v>
      </c>
      <c r="AL624" s="9">
        <v>2439.5500000000002</v>
      </c>
      <c r="AM624" s="9">
        <v>44.2</v>
      </c>
      <c r="AN624" s="9">
        <v>1.0900000000000001</v>
      </c>
      <c r="AO624" s="9">
        <v>1279.17</v>
      </c>
      <c r="AP624" s="9">
        <v>509.3</v>
      </c>
      <c r="AQ624" s="9">
        <v>588.63</v>
      </c>
      <c r="AR624" s="9">
        <v>15.62</v>
      </c>
      <c r="AS624" s="9">
        <v>3.38</v>
      </c>
      <c r="AT624" s="10" t="s">
        <v>80</v>
      </c>
      <c r="AU624" s="9">
        <v>2441.39</v>
      </c>
      <c r="AV624" s="9">
        <v>1938.39</v>
      </c>
      <c r="AW624" s="9">
        <v>232.32</v>
      </c>
      <c r="AX624" s="9">
        <v>827.75</v>
      </c>
      <c r="AY624" s="9">
        <v>977.01</v>
      </c>
      <c r="AZ624" s="9">
        <v>3078.91</v>
      </c>
      <c r="BA624" s="9">
        <v>5870.34</v>
      </c>
      <c r="BB624" s="9">
        <v>1104.42</v>
      </c>
      <c r="BC624" s="9">
        <v>1216.92</v>
      </c>
      <c r="BD624" s="11">
        <v>15246.06</v>
      </c>
    </row>
    <row r="625" spans="1:56" s="1" customFormat="1" ht="20.149999999999999" customHeight="1">
      <c r="A625" s="83"/>
      <c r="B625" s="25" t="s">
        <v>219</v>
      </c>
      <c r="C625" s="12">
        <v>828.79</v>
      </c>
      <c r="D625" s="12">
        <v>388.8</v>
      </c>
      <c r="E625" s="12">
        <v>1627.39</v>
      </c>
      <c r="F625" s="12">
        <v>1124.6600000000001</v>
      </c>
      <c r="G625" s="12">
        <v>1493.22</v>
      </c>
      <c r="H625" s="12">
        <v>2709.57</v>
      </c>
      <c r="I625" s="12">
        <v>176.21</v>
      </c>
      <c r="J625" s="12">
        <v>15.2</v>
      </c>
      <c r="K625" s="12">
        <v>8363.84</v>
      </c>
      <c r="L625" s="12">
        <v>402.86</v>
      </c>
      <c r="M625" s="12">
        <v>27.14</v>
      </c>
      <c r="N625" s="12">
        <v>50</v>
      </c>
      <c r="O625" s="12">
        <v>320.08999999999997</v>
      </c>
      <c r="P625" s="12">
        <v>268.86</v>
      </c>
      <c r="Q625" s="12">
        <v>206.67</v>
      </c>
      <c r="R625" s="12">
        <v>250</v>
      </c>
      <c r="S625" s="13" t="s">
        <v>80</v>
      </c>
      <c r="T625" s="12">
        <v>1525.62</v>
      </c>
      <c r="U625" s="12">
        <v>66.19</v>
      </c>
      <c r="V625" s="12">
        <v>6.9</v>
      </c>
      <c r="W625" s="12">
        <v>603.91</v>
      </c>
      <c r="X625" s="12">
        <v>212.07</v>
      </c>
      <c r="Y625" s="12">
        <v>57.12</v>
      </c>
      <c r="Z625" s="12">
        <v>516.97</v>
      </c>
      <c r="AA625" s="12">
        <v>552.4</v>
      </c>
      <c r="AB625" s="12">
        <v>1343.1</v>
      </c>
      <c r="AC625" s="12">
        <v>3358.66</v>
      </c>
      <c r="AD625" s="12">
        <v>157.22</v>
      </c>
      <c r="AE625" s="12">
        <v>0.83</v>
      </c>
      <c r="AF625" s="12">
        <v>26.67</v>
      </c>
      <c r="AG625" s="12">
        <v>1.57</v>
      </c>
      <c r="AH625" s="12">
        <v>0.08</v>
      </c>
      <c r="AI625" s="12">
        <v>3.85</v>
      </c>
      <c r="AJ625" s="13" t="s">
        <v>80</v>
      </c>
      <c r="AK625" s="12">
        <v>5.29</v>
      </c>
      <c r="AL625" s="12">
        <v>195.51</v>
      </c>
      <c r="AM625" s="12">
        <v>55.15</v>
      </c>
      <c r="AN625" s="12">
        <v>27.32</v>
      </c>
      <c r="AO625" s="12">
        <v>1.74</v>
      </c>
      <c r="AP625" s="12">
        <v>1.45</v>
      </c>
      <c r="AQ625" s="12">
        <v>9.35</v>
      </c>
      <c r="AR625" s="12">
        <v>14.81</v>
      </c>
      <c r="AS625" s="13" t="s">
        <v>80</v>
      </c>
      <c r="AT625" s="13" t="s">
        <v>80</v>
      </c>
      <c r="AU625" s="12">
        <v>109.82</v>
      </c>
      <c r="AV625" s="12">
        <v>234.66</v>
      </c>
      <c r="AW625" s="12">
        <v>150.91</v>
      </c>
      <c r="AX625" s="12">
        <v>365.78</v>
      </c>
      <c r="AY625" s="12">
        <v>233.85</v>
      </c>
      <c r="AZ625" s="12">
        <v>696.45</v>
      </c>
      <c r="BA625" s="12">
        <v>2640.41</v>
      </c>
      <c r="BB625" s="12">
        <v>585.33000000000004</v>
      </c>
      <c r="BC625" s="12">
        <v>1678.7</v>
      </c>
      <c r="BD625" s="14">
        <v>6586.09</v>
      </c>
    </row>
    <row r="626" spans="1:56" s="1" customFormat="1" ht="20.149999999999999" customHeight="1">
      <c r="A626" s="83"/>
      <c r="B626" s="25" t="s">
        <v>220</v>
      </c>
      <c r="C626" s="9">
        <v>627.85</v>
      </c>
      <c r="D626" s="9">
        <v>242.15</v>
      </c>
      <c r="E626" s="9">
        <v>1342.65</v>
      </c>
      <c r="F626" s="9">
        <v>1318.28</v>
      </c>
      <c r="G626" s="9">
        <v>2930.29</v>
      </c>
      <c r="H626" s="9">
        <v>4340.97</v>
      </c>
      <c r="I626" s="9">
        <v>375.17</v>
      </c>
      <c r="J626" s="9">
        <v>24.77</v>
      </c>
      <c r="K626" s="9">
        <v>11202.13</v>
      </c>
      <c r="L626" s="9">
        <v>768.19</v>
      </c>
      <c r="M626" s="10" t="s">
        <v>80</v>
      </c>
      <c r="N626" s="9">
        <v>67.86</v>
      </c>
      <c r="O626" s="9">
        <v>148.56</v>
      </c>
      <c r="P626" s="9">
        <v>140.80000000000001</v>
      </c>
      <c r="Q626" s="9">
        <v>282.83</v>
      </c>
      <c r="R626" s="9">
        <v>38.65</v>
      </c>
      <c r="S626" s="9">
        <v>145.19999999999999</v>
      </c>
      <c r="T626" s="9">
        <v>1592.09</v>
      </c>
      <c r="U626" s="9">
        <v>374.28</v>
      </c>
      <c r="V626" s="9">
        <v>72.63</v>
      </c>
      <c r="W626" s="9">
        <v>226.99</v>
      </c>
      <c r="X626" s="9">
        <v>39.82</v>
      </c>
      <c r="Y626" s="9">
        <v>17.41</v>
      </c>
      <c r="Z626" s="9">
        <v>237.33</v>
      </c>
      <c r="AA626" s="9">
        <v>677.34</v>
      </c>
      <c r="AB626" s="9">
        <v>3059.08</v>
      </c>
      <c r="AC626" s="9">
        <v>4704.88</v>
      </c>
      <c r="AD626" s="9">
        <v>217.67</v>
      </c>
      <c r="AE626" s="9">
        <v>0.69</v>
      </c>
      <c r="AF626" s="9">
        <v>108.64</v>
      </c>
      <c r="AG626" s="9">
        <v>75.14</v>
      </c>
      <c r="AH626" s="9">
        <v>79.290000000000006</v>
      </c>
      <c r="AI626" s="10" t="s">
        <v>80</v>
      </c>
      <c r="AJ626" s="10" t="s">
        <v>80</v>
      </c>
      <c r="AK626" s="10" t="s">
        <v>80</v>
      </c>
      <c r="AL626" s="9">
        <v>481.43</v>
      </c>
      <c r="AM626" s="9">
        <v>218.17</v>
      </c>
      <c r="AN626" s="9">
        <v>7.0000000000000007E-2</v>
      </c>
      <c r="AO626" s="9">
        <v>107.12</v>
      </c>
      <c r="AP626" s="9">
        <v>55.86</v>
      </c>
      <c r="AQ626" s="9">
        <v>72.069999999999993</v>
      </c>
      <c r="AR626" s="9">
        <v>11.4</v>
      </c>
      <c r="AS626" s="9">
        <v>1.06</v>
      </c>
      <c r="AT626" s="9">
        <v>0.4</v>
      </c>
      <c r="AU626" s="9">
        <v>466.15</v>
      </c>
      <c r="AV626" s="9">
        <v>348.63</v>
      </c>
      <c r="AW626" s="9">
        <v>84.6</v>
      </c>
      <c r="AX626" s="9">
        <v>661.07</v>
      </c>
      <c r="AY626" s="9">
        <v>784.73</v>
      </c>
      <c r="AZ626" s="9">
        <v>1253.8699999999999</v>
      </c>
      <c r="BA626" s="9">
        <v>2882.86</v>
      </c>
      <c r="BB626" s="9">
        <v>812.09</v>
      </c>
      <c r="BC626" s="9">
        <v>949.21</v>
      </c>
      <c r="BD626" s="11">
        <v>7777.06</v>
      </c>
    </row>
    <row r="627" spans="1:56" s="1" customFormat="1" ht="20.149999999999999" customHeight="1">
      <c r="A627" s="83"/>
      <c r="B627" s="25" t="s">
        <v>221</v>
      </c>
      <c r="C627" s="12">
        <v>1876.57</v>
      </c>
      <c r="D627" s="12">
        <v>1741.8</v>
      </c>
      <c r="E627" s="12">
        <v>6988.5</v>
      </c>
      <c r="F627" s="12">
        <v>6682.26</v>
      </c>
      <c r="G627" s="12">
        <v>13351.63</v>
      </c>
      <c r="H627" s="12">
        <v>24201.02</v>
      </c>
      <c r="I627" s="12">
        <v>1667.13</v>
      </c>
      <c r="J627" s="12">
        <v>1105.95</v>
      </c>
      <c r="K627" s="12">
        <v>57614.86</v>
      </c>
      <c r="L627" s="12">
        <v>523.34</v>
      </c>
      <c r="M627" s="12">
        <v>330</v>
      </c>
      <c r="N627" s="12">
        <v>580.85</v>
      </c>
      <c r="O627" s="12">
        <v>841</v>
      </c>
      <c r="P627" s="12">
        <v>765</v>
      </c>
      <c r="Q627" s="12">
        <v>1526.74</v>
      </c>
      <c r="R627" s="12">
        <v>620.05999999999995</v>
      </c>
      <c r="S627" s="13" t="s">
        <v>80</v>
      </c>
      <c r="T627" s="12">
        <v>5186.99</v>
      </c>
      <c r="U627" s="12">
        <v>2092.31</v>
      </c>
      <c r="V627" s="12">
        <v>532.65</v>
      </c>
      <c r="W627" s="12">
        <v>2665.02</v>
      </c>
      <c r="X627" s="12">
        <v>1564.8</v>
      </c>
      <c r="Y627" s="12">
        <v>3279.57</v>
      </c>
      <c r="Z627" s="12">
        <v>4819.13</v>
      </c>
      <c r="AA627" s="12">
        <v>743.4</v>
      </c>
      <c r="AB627" s="12">
        <v>5457.71</v>
      </c>
      <c r="AC627" s="12">
        <v>21154.59</v>
      </c>
      <c r="AD627" s="12">
        <v>431.77</v>
      </c>
      <c r="AE627" s="12">
        <v>1.82</v>
      </c>
      <c r="AF627" s="12">
        <v>62.6</v>
      </c>
      <c r="AG627" s="12">
        <v>432.8</v>
      </c>
      <c r="AH627" s="12">
        <v>96.52</v>
      </c>
      <c r="AI627" s="12">
        <v>121.65</v>
      </c>
      <c r="AJ627" s="12">
        <v>51.63</v>
      </c>
      <c r="AK627" s="12">
        <v>42.84</v>
      </c>
      <c r="AL627" s="12">
        <v>1241.6300000000001</v>
      </c>
      <c r="AM627" s="12">
        <v>164.06</v>
      </c>
      <c r="AN627" s="12">
        <v>10.1</v>
      </c>
      <c r="AO627" s="12">
        <v>704.49</v>
      </c>
      <c r="AP627" s="12">
        <v>549.54999999999995</v>
      </c>
      <c r="AQ627" s="12">
        <v>671.87</v>
      </c>
      <c r="AR627" s="12">
        <v>243.52</v>
      </c>
      <c r="AS627" s="12">
        <v>92.27</v>
      </c>
      <c r="AT627" s="13" t="s">
        <v>80</v>
      </c>
      <c r="AU627" s="12">
        <v>2435.86</v>
      </c>
      <c r="AV627" s="12">
        <v>3551.79</v>
      </c>
      <c r="AW627" s="12">
        <v>1057.32</v>
      </c>
      <c r="AX627" s="12">
        <v>3160.31</v>
      </c>
      <c r="AY627" s="12">
        <v>3372.79</v>
      </c>
      <c r="AZ627" s="12">
        <v>5991.87</v>
      </c>
      <c r="BA627" s="12">
        <v>18224.939999999999</v>
      </c>
      <c r="BB627" s="12">
        <v>3341.97</v>
      </c>
      <c r="BC627" s="12">
        <v>5395.71</v>
      </c>
      <c r="BD627" s="14">
        <v>44096.7</v>
      </c>
    </row>
    <row r="628" spans="1:56" s="1" customFormat="1" ht="20.149999999999999" customHeight="1">
      <c r="A628" s="83"/>
      <c r="B628" s="25" t="s">
        <v>222</v>
      </c>
      <c r="C628" s="9">
        <v>22703.86</v>
      </c>
      <c r="D628" s="9">
        <v>7288.12</v>
      </c>
      <c r="E628" s="9">
        <v>18957.09</v>
      </c>
      <c r="F628" s="9">
        <v>20887.03</v>
      </c>
      <c r="G628" s="9">
        <v>17959.52</v>
      </c>
      <c r="H628" s="9">
        <v>126568.53</v>
      </c>
      <c r="I628" s="9">
        <v>5224.33</v>
      </c>
      <c r="J628" s="9">
        <v>76658.5</v>
      </c>
      <c r="K628" s="9">
        <v>296246.98</v>
      </c>
      <c r="L628" s="9">
        <v>2179.02</v>
      </c>
      <c r="M628" s="9">
        <v>565.12</v>
      </c>
      <c r="N628" s="9">
        <v>2980.61</v>
      </c>
      <c r="O628" s="9">
        <v>4029.55</v>
      </c>
      <c r="P628" s="9">
        <v>999.08</v>
      </c>
      <c r="Q628" s="9">
        <v>4028.92</v>
      </c>
      <c r="R628" s="9">
        <v>6474.45</v>
      </c>
      <c r="S628" s="9">
        <v>11749.85</v>
      </c>
      <c r="T628" s="9">
        <v>33006.6</v>
      </c>
      <c r="U628" s="9">
        <v>20692.97</v>
      </c>
      <c r="V628" s="9">
        <v>2692.1</v>
      </c>
      <c r="W628" s="9">
        <v>7566.13</v>
      </c>
      <c r="X628" s="9">
        <v>7183.02</v>
      </c>
      <c r="Y628" s="9">
        <v>7752.56</v>
      </c>
      <c r="Z628" s="9">
        <v>34347.67</v>
      </c>
      <c r="AA628" s="9">
        <v>5051.12</v>
      </c>
      <c r="AB628" s="9">
        <v>26328.03</v>
      </c>
      <c r="AC628" s="9">
        <v>111613.6</v>
      </c>
      <c r="AD628" s="9">
        <v>7751.68</v>
      </c>
      <c r="AE628" s="9">
        <v>1288.74</v>
      </c>
      <c r="AF628" s="9">
        <v>5855.24</v>
      </c>
      <c r="AG628" s="9">
        <v>5119.54</v>
      </c>
      <c r="AH628" s="9">
        <v>1117.9000000000001</v>
      </c>
      <c r="AI628" s="9">
        <v>2588.7800000000002</v>
      </c>
      <c r="AJ628" s="9">
        <v>1404.62</v>
      </c>
      <c r="AK628" s="9">
        <v>106.48</v>
      </c>
      <c r="AL628" s="9">
        <v>25232.98</v>
      </c>
      <c r="AM628" s="9">
        <v>1918.34</v>
      </c>
      <c r="AN628" s="9">
        <v>777.62</v>
      </c>
      <c r="AO628" s="9">
        <v>3683.12</v>
      </c>
      <c r="AP628" s="9">
        <v>4636.29</v>
      </c>
      <c r="AQ628" s="9">
        <v>2224.7399999999998</v>
      </c>
      <c r="AR628" s="9">
        <v>3005.35</v>
      </c>
      <c r="AS628" s="9">
        <v>4623.9399999999996</v>
      </c>
      <c r="AT628" s="9">
        <v>576.69000000000005</v>
      </c>
      <c r="AU628" s="9">
        <v>21446.09</v>
      </c>
      <c r="AV628" s="9">
        <v>14548.93</v>
      </c>
      <c r="AW628" s="9">
        <v>6939.38</v>
      </c>
      <c r="AX628" s="9">
        <v>22673.07</v>
      </c>
      <c r="AY628" s="9">
        <v>22676.59</v>
      </c>
      <c r="AZ628" s="9">
        <v>25700.78</v>
      </c>
      <c r="BA628" s="9">
        <v>110569.48</v>
      </c>
      <c r="BB628" s="9">
        <v>18146.419999999998</v>
      </c>
      <c r="BC628" s="9">
        <v>18465.990000000002</v>
      </c>
      <c r="BD628" s="11">
        <v>239720.64</v>
      </c>
    </row>
    <row r="629" spans="1:56" s="1" customFormat="1" ht="20.149999999999999" customHeight="1">
      <c r="A629" s="83"/>
      <c r="B629" s="25" t="s">
        <v>223</v>
      </c>
      <c r="C629" s="12">
        <v>18042.62</v>
      </c>
      <c r="D629" s="12">
        <v>7877.61</v>
      </c>
      <c r="E629" s="12">
        <v>30301.8</v>
      </c>
      <c r="F629" s="12">
        <v>26548.07</v>
      </c>
      <c r="G629" s="12">
        <v>45908.57</v>
      </c>
      <c r="H629" s="12">
        <v>44248.86</v>
      </c>
      <c r="I629" s="12">
        <v>60062.39</v>
      </c>
      <c r="J629" s="12">
        <v>59623.71</v>
      </c>
      <c r="K629" s="12">
        <v>292613.63</v>
      </c>
      <c r="L629" s="12">
        <v>18822.96</v>
      </c>
      <c r="M629" s="12">
        <v>827.12</v>
      </c>
      <c r="N629" s="12">
        <v>8490.36</v>
      </c>
      <c r="O629" s="12">
        <v>12668.64</v>
      </c>
      <c r="P629" s="12">
        <v>15858.94</v>
      </c>
      <c r="Q629" s="12">
        <v>20865.900000000001</v>
      </c>
      <c r="R629" s="12">
        <v>23205.360000000001</v>
      </c>
      <c r="S629" s="12">
        <v>44602.21</v>
      </c>
      <c r="T629" s="12">
        <v>145341.49</v>
      </c>
      <c r="U629" s="12">
        <v>33185.19</v>
      </c>
      <c r="V629" s="12">
        <v>11781.27</v>
      </c>
      <c r="W629" s="12">
        <v>9870</v>
      </c>
      <c r="X629" s="12">
        <v>7724.21</v>
      </c>
      <c r="Y629" s="12">
        <v>15840.55</v>
      </c>
      <c r="Z629" s="12">
        <v>24187.23</v>
      </c>
      <c r="AA629" s="12">
        <v>21255.200000000001</v>
      </c>
      <c r="AB629" s="12">
        <v>47549.95</v>
      </c>
      <c r="AC629" s="12">
        <v>171393.6</v>
      </c>
      <c r="AD629" s="12">
        <v>13087.71</v>
      </c>
      <c r="AE629" s="12">
        <v>2949.22</v>
      </c>
      <c r="AF629" s="12">
        <v>8448.49</v>
      </c>
      <c r="AG629" s="12">
        <v>7147.45</v>
      </c>
      <c r="AH629" s="12">
        <v>5953.32</v>
      </c>
      <c r="AI629" s="12">
        <v>20604.03</v>
      </c>
      <c r="AJ629" s="12">
        <v>19408.560000000001</v>
      </c>
      <c r="AK629" s="12">
        <v>24948.73</v>
      </c>
      <c r="AL629" s="12">
        <v>102547.51</v>
      </c>
      <c r="AM629" s="12">
        <v>8648.23</v>
      </c>
      <c r="AN629" s="12">
        <v>2558.36</v>
      </c>
      <c r="AO629" s="12">
        <v>10771.2</v>
      </c>
      <c r="AP629" s="12">
        <v>15152.74</v>
      </c>
      <c r="AQ629" s="12">
        <v>19937.54</v>
      </c>
      <c r="AR629" s="12">
        <v>21243.26</v>
      </c>
      <c r="AS629" s="12">
        <v>16347.29</v>
      </c>
      <c r="AT629" s="12">
        <v>18965.43</v>
      </c>
      <c r="AU629" s="12">
        <v>113624.05</v>
      </c>
      <c r="AV629" s="12">
        <v>4127.51</v>
      </c>
      <c r="AW629" s="12">
        <v>5698.54</v>
      </c>
      <c r="AX629" s="12">
        <v>18564.86</v>
      </c>
      <c r="AY629" s="12">
        <v>20459.29</v>
      </c>
      <c r="AZ629" s="12">
        <v>31946.3</v>
      </c>
      <c r="BA629" s="12">
        <v>118574.57</v>
      </c>
      <c r="BB629" s="12">
        <v>49389.99</v>
      </c>
      <c r="BC629" s="12">
        <v>41488.379999999997</v>
      </c>
      <c r="BD629" s="14">
        <v>290249.44</v>
      </c>
    </row>
    <row r="630" spans="1:56" s="1" customFormat="1" ht="20.149999999999999" customHeight="1">
      <c r="A630" s="83"/>
      <c r="B630" s="25" t="s">
        <v>224</v>
      </c>
      <c r="C630" s="9">
        <v>5251.42</v>
      </c>
      <c r="D630" s="9">
        <v>3307.79</v>
      </c>
      <c r="E630" s="9">
        <v>14505.64</v>
      </c>
      <c r="F630" s="9">
        <v>5878.2</v>
      </c>
      <c r="G630" s="9">
        <v>6252.3</v>
      </c>
      <c r="H630" s="9">
        <v>16913.22</v>
      </c>
      <c r="I630" s="9">
        <v>1045.47</v>
      </c>
      <c r="J630" s="9">
        <v>962.68</v>
      </c>
      <c r="K630" s="9">
        <v>54116.72</v>
      </c>
      <c r="L630" s="9">
        <v>1737.3</v>
      </c>
      <c r="M630" s="9">
        <v>486.39</v>
      </c>
      <c r="N630" s="9">
        <v>796.54</v>
      </c>
      <c r="O630" s="9">
        <v>1819.22</v>
      </c>
      <c r="P630" s="9">
        <v>1195.9100000000001</v>
      </c>
      <c r="Q630" s="9">
        <v>3115.29</v>
      </c>
      <c r="R630" s="10" t="s">
        <v>80</v>
      </c>
      <c r="S630" s="9">
        <v>308.91000000000003</v>
      </c>
      <c r="T630" s="9">
        <v>9459.56</v>
      </c>
      <c r="U630" s="9">
        <v>430</v>
      </c>
      <c r="V630" s="10" t="s">
        <v>80</v>
      </c>
      <c r="W630" s="9">
        <v>2531.4699999999998</v>
      </c>
      <c r="X630" s="9">
        <v>615.03</v>
      </c>
      <c r="Y630" s="9">
        <v>471.61</v>
      </c>
      <c r="Z630" s="9">
        <v>2041.54</v>
      </c>
      <c r="AA630" s="9">
        <v>1757.79</v>
      </c>
      <c r="AB630" s="9">
        <v>13606.73</v>
      </c>
      <c r="AC630" s="9">
        <v>21454.17</v>
      </c>
      <c r="AD630" s="9">
        <v>435.32</v>
      </c>
      <c r="AE630" s="9">
        <v>41.43</v>
      </c>
      <c r="AF630" s="9">
        <v>308.35000000000002</v>
      </c>
      <c r="AG630" s="9">
        <v>236.14</v>
      </c>
      <c r="AH630" s="9">
        <v>860.7</v>
      </c>
      <c r="AI630" s="9">
        <v>726.35</v>
      </c>
      <c r="AJ630" s="9">
        <v>538.66999999999996</v>
      </c>
      <c r="AK630" s="9">
        <v>51.59</v>
      </c>
      <c r="AL630" s="9">
        <v>3198.55</v>
      </c>
      <c r="AM630" s="9">
        <v>814.73</v>
      </c>
      <c r="AN630" s="9">
        <v>528.97</v>
      </c>
      <c r="AO630" s="9">
        <v>790.21</v>
      </c>
      <c r="AP630" s="9">
        <v>1829.73</v>
      </c>
      <c r="AQ630" s="9">
        <v>496.53</v>
      </c>
      <c r="AR630" s="9">
        <v>240.55</v>
      </c>
      <c r="AS630" s="9">
        <v>36.32</v>
      </c>
      <c r="AT630" s="9">
        <v>6.4</v>
      </c>
      <c r="AU630" s="9">
        <v>4743.4399999999996</v>
      </c>
      <c r="AV630" s="9">
        <v>5403.07</v>
      </c>
      <c r="AW630" s="9">
        <v>605.22</v>
      </c>
      <c r="AX630" s="9">
        <v>3028.86</v>
      </c>
      <c r="AY630" s="9">
        <v>3037.74</v>
      </c>
      <c r="AZ630" s="9">
        <v>15175.64</v>
      </c>
      <c r="BA630" s="9">
        <v>13421.43</v>
      </c>
      <c r="BB630" s="9">
        <v>2521.23</v>
      </c>
      <c r="BC630" s="9">
        <v>2877.42</v>
      </c>
      <c r="BD630" s="11">
        <v>46070.61</v>
      </c>
    </row>
    <row r="631" spans="1:56" s="1" customFormat="1" ht="20.149999999999999" customHeight="1">
      <c r="A631" s="83"/>
      <c r="B631" s="25" t="s">
        <v>225</v>
      </c>
      <c r="C631" s="12">
        <v>5487.3564999999999</v>
      </c>
      <c r="D631" s="12">
        <v>3522.6750000000002</v>
      </c>
      <c r="E631" s="12">
        <v>9062.7386000000006</v>
      </c>
      <c r="F631" s="12">
        <v>5044.0913</v>
      </c>
      <c r="G631" s="12">
        <v>6064.7880999999998</v>
      </c>
      <c r="H631" s="12">
        <v>5818.2053999999998</v>
      </c>
      <c r="I631" s="12">
        <v>3937.9308999999998</v>
      </c>
      <c r="J631" s="12">
        <v>2396.21</v>
      </c>
      <c r="K631" s="12">
        <v>41333.995799999997</v>
      </c>
      <c r="L631" s="12">
        <v>215.50020000000001</v>
      </c>
      <c r="M631" s="12">
        <v>432.80130000000003</v>
      </c>
      <c r="N631" s="12">
        <v>1601.9775</v>
      </c>
      <c r="O631" s="12">
        <v>1502.549</v>
      </c>
      <c r="P631" s="12">
        <v>368.7577</v>
      </c>
      <c r="Q631" s="12">
        <v>692.87829999999997</v>
      </c>
      <c r="R631" s="12">
        <v>696.17920000000004</v>
      </c>
      <c r="S631" s="12">
        <v>1000.615</v>
      </c>
      <c r="T631" s="12">
        <v>6511.2582000000002</v>
      </c>
      <c r="U631" s="12">
        <v>4077.047</v>
      </c>
      <c r="V631" s="12">
        <v>1103.4856</v>
      </c>
      <c r="W631" s="12">
        <v>2846.5160000000001</v>
      </c>
      <c r="X631" s="12">
        <v>1335.7204999999999</v>
      </c>
      <c r="Y631" s="12">
        <v>2100.4661000000001</v>
      </c>
      <c r="Z631" s="12">
        <v>2868.5158000000001</v>
      </c>
      <c r="AA631" s="12">
        <v>2183.6579000000002</v>
      </c>
      <c r="AB631" s="12">
        <v>1762.8175000000001</v>
      </c>
      <c r="AC631" s="12">
        <v>18278.2264</v>
      </c>
      <c r="AD631" s="12">
        <v>412.1814</v>
      </c>
      <c r="AE631" s="12">
        <v>274.15519999999998</v>
      </c>
      <c r="AF631" s="12">
        <v>832.81179999999995</v>
      </c>
      <c r="AG631" s="12">
        <v>521.32809999999995</v>
      </c>
      <c r="AH631" s="12">
        <v>4.3620000000000001</v>
      </c>
      <c r="AI631" s="13" t="s">
        <v>80</v>
      </c>
      <c r="AJ631" s="12">
        <v>13.0284</v>
      </c>
      <c r="AK631" s="13" t="s">
        <v>80</v>
      </c>
      <c r="AL631" s="12">
        <v>2057.8669</v>
      </c>
      <c r="AM631" s="12">
        <v>265.06040000000002</v>
      </c>
      <c r="AN631" s="12">
        <v>420.58569999999997</v>
      </c>
      <c r="AO631" s="12">
        <v>1303.7987000000001</v>
      </c>
      <c r="AP631" s="12">
        <v>933.43380000000002</v>
      </c>
      <c r="AQ631" s="12">
        <v>409.06900000000002</v>
      </c>
      <c r="AR631" s="12">
        <v>95.101799999999997</v>
      </c>
      <c r="AS631" s="12">
        <v>37.585900000000002</v>
      </c>
      <c r="AT631" s="12">
        <v>498.70580000000001</v>
      </c>
      <c r="AU631" s="12">
        <v>3963.3411000000001</v>
      </c>
      <c r="AV631" s="12">
        <v>5136.4879000000001</v>
      </c>
      <c r="AW631" s="12">
        <v>2751.9569999999999</v>
      </c>
      <c r="AX631" s="12">
        <v>3322.3217</v>
      </c>
      <c r="AY631" s="12">
        <v>3110.239</v>
      </c>
      <c r="AZ631" s="12">
        <v>4637.1553000000004</v>
      </c>
      <c r="BA631" s="12">
        <v>5271.0668999999998</v>
      </c>
      <c r="BB631" s="12">
        <v>2805.0944</v>
      </c>
      <c r="BC631" s="12">
        <v>4737.7048000000004</v>
      </c>
      <c r="BD631" s="14">
        <v>31772.026999999998</v>
      </c>
    </row>
    <row r="632" spans="1:56" s="1" customFormat="1" ht="20.149999999999999" customHeight="1">
      <c r="A632" s="83"/>
      <c r="B632" s="25" t="s">
        <v>226</v>
      </c>
      <c r="C632" s="9">
        <v>3892.28</v>
      </c>
      <c r="D632" s="9">
        <v>2324.63</v>
      </c>
      <c r="E632" s="9">
        <v>6478.76</v>
      </c>
      <c r="F632" s="9">
        <v>2605.21</v>
      </c>
      <c r="G632" s="9">
        <v>5511.43</v>
      </c>
      <c r="H632" s="9">
        <v>34600.06</v>
      </c>
      <c r="I632" s="9">
        <v>8382.7199999999993</v>
      </c>
      <c r="J632" s="9">
        <v>425.53</v>
      </c>
      <c r="K632" s="9">
        <v>64220.62</v>
      </c>
      <c r="L632" s="9">
        <v>475</v>
      </c>
      <c r="M632" s="10" t="s">
        <v>80</v>
      </c>
      <c r="N632" s="10" t="s">
        <v>80</v>
      </c>
      <c r="O632" s="10" t="s">
        <v>80</v>
      </c>
      <c r="P632" s="10" t="s">
        <v>80</v>
      </c>
      <c r="Q632" s="10" t="s">
        <v>80</v>
      </c>
      <c r="R632" s="10" t="s">
        <v>80</v>
      </c>
      <c r="S632" s="9">
        <v>600</v>
      </c>
      <c r="T632" s="9">
        <v>1075</v>
      </c>
      <c r="U632" s="9">
        <v>477.15</v>
      </c>
      <c r="V632" s="9">
        <v>429.04</v>
      </c>
      <c r="W632" s="9">
        <v>3630.2</v>
      </c>
      <c r="X632" s="9">
        <v>1949.37</v>
      </c>
      <c r="Y632" s="9">
        <v>2402.42</v>
      </c>
      <c r="Z632" s="9">
        <v>4752.1400000000003</v>
      </c>
      <c r="AA632" s="9">
        <v>3364.97</v>
      </c>
      <c r="AB632" s="9">
        <v>8735.7800000000007</v>
      </c>
      <c r="AC632" s="9">
        <v>25741.07</v>
      </c>
      <c r="AD632" s="9">
        <v>475.71</v>
      </c>
      <c r="AE632" s="9">
        <v>1067.6099999999999</v>
      </c>
      <c r="AF632" s="9">
        <v>5059.41</v>
      </c>
      <c r="AG632" s="9">
        <v>2371.27</v>
      </c>
      <c r="AH632" s="9">
        <v>847.89</v>
      </c>
      <c r="AI632" s="10" t="s">
        <v>80</v>
      </c>
      <c r="AJ632" s="10" t="s">
        <v>80</v>
      </c>
      <c r="AK632" s="10" t="s">
        <v>80</v>
      </c>
      <c r="AL632" s="9">
        <v>9821.89</v>
      </c>
      <c r="AM632" s="9">
        <v>422.84</v>
      </c>
      <c r="AN632" s="9">
        <v>1116</v>
      </c>
      <c r="AO632" s="9">
        <v>5000.37</v>
      </c>
      <c r="AP632" s="9">
        <v>2410.61</v>
      </c>
      <c r="AQ632" s="9">
        <v>872.45</v>
      </c>
      <c r="AR632" s="9">
        <v>1.29</v>
      </c>
      <c r="AS632" s="9">
        <v>1</v>
      </c>
      <c r="AT632" s="10" t="s">
        <v>80</v>
      </c>
      <c r="AU632" s="9">
        <v>9824.56</v>
      </c>
      <c r="AV632" s="9">
        <v>1569.73</v>
      </c>
      <c r="AW632" s="9">
        <v>551.95000000000005</v>
      </c>
      <c r="AX632" s="9">
        <v>2080.4299999999998</v>
      </c>
      <c r="AY632" s="9">
        <v>3605.49</v>
      </c>
      <c r="AZ632" s="9">
        <v>3910.2</v>
      </c>
      <c r="BA632" s="9">
        <v>18366.23</v>
      </c>
      <c r="BB632" s="9">
        <v>5553.93</v>
      </c>
      <c r="BC632" s="9">
        <v>3562.46</v>
      </c>
      <c r="BD632" s="11">
        <v>39200.42</v>
      </c>
    </row>
    <row r="633" spans="1:56" s="1" customFormat="1" ht="20.149999999999999" customHeight="1">
      <c r="A633" s="83"/>
      <c r="B633" s="25" t="s">
        <v>227</v>
      </c>
      <c r="C633" s="12">
        <v>1320.16</v>
      </c>
      <c r="D633" s="12">
        <v>491.56</v>
      </c>
      <c r="E633" s="12">
        <v>1675.38</v>
      </c>
      <c r="F633" s="12">
        <v>2089.48</v>
      </c>
      <c r="G633" s="12">
        <v>6492.24</v>
      </c>
      <c r="H633" s="12">
        <v>12293.5</v>
      </c>
      <c r="I633" s="12">
        <v>4853.72</v>
      </c>
      <c r="J633" s="12">
        <v>6840.18</v>
      </c>
      <c r="K633" s="12">
        <v>36056.22</v>
      </c>
      <c r="L633" s="12">
        <v>350.49</v>
      </c>
      <c r="M633" s="13" t="s">
        <v>80</v>
      </c>
      <c r="N633" s="12">
        <v>146.57</v>
      </c>
      <c r="O633" s="12">
        <v>117.92</v>
      </c>
      <c r="P633" s="12">
        <v>74.5</v>
      </c>
      <c r="Q633" s="12">
        <v>249.89</v>
      </c>
      <c r="R633" s="12">
        <v>160.88999999999999</v>
      </c>
      <c r="S633" s="12">
        <v>479.5</v>
      </c>
      <c r="T633" s="12">
        <v>1579.76</v>
      </c>
      <c r="U633" s="12">
        <v>485.72</v>
      </c>
      <c r="V633" s="13" t="s">
        <v>80</v>
      </c>
      <c r="W633" s="12">
        <v>145.57</v>
      </c>
      <c r="X633" s="12">
        <v>135.33000000000001</v>
      </c>
      <c r="Y633" s="12">
        <v>216.32</v>
      </c>
      <c r="Z633" s="12">
        <v>1519.76</v>
      </c>
      <c r="AA633" s="12">
        <v>1515.18</v>
      </c>
      <c r="AB633" s="12">
        <v>9414.6</v>
      </c>
      <c r="AC633" s="12">
        <v>13432.48</v>
      </c>
      <c r="AD633" s="12">
        <v>654.66999999999996</v>
      </c>
      <c r="AE633" s="12">
        <v>109.63</v>
      </c>
      <c r="AF633" s="12">
        <v>1008.16</v>
      </c>
      <c r="AG633" s="12">
        <v>407.79</v>
      </c>
      <c r="AH633" s="12">
        <v>349.18</v>
      </c>
      <c r="AI633" s="12">
        <v>17.37</v>
      </c>
      <c r="AJ633" s="13" t="s">
        <v>80</v>
      </c>
      <c r="AK633" s="13" t="s">
        <v>80</v>
      </c>
      <c r="AL633" s="12">
        <v>2546.8000000000002</v>
      </c>
      <c r="AM633" s="12">
        <v>527.88</v>
      </c>
      <c r="AN633" s="12">
        <v>12.86</v>
      </c>
      <c r="AO633" s="12">
        <v>1127.52</v>
      </c>
      <c r="AP633" s="12">
        <v>389.3</v>
      </c>
      <c r="AQ633" s="12">
        <v>428.49</v>
      </c>
      <c r="AR633" s="12">
        <v>41.84</v>
      </c>
      <c r="AS633" s="12">
        <v>15.87</v>
      </c>
      <c r="AT633" s="12">
        <v>7.0000000000000007E-2</v>
      </c>
      <c r="AU633" s="12">
        <v>2543.83</v>
      </c>
      <c r="AV633" s="12">
        <v>1017.82</v>
      </c>
      <c r="AW633" s="12">
        <v>294.54000000000002</v>
      </c>
      <c r="AX633" s="12">
        <v>1620.41</v>
      </c>
      <c r="AY633" s="12">
        <v>1719.59</v>
      </c>
      <c r="AZ633" s="12">
        <v>3555.07</v>
      </c>
      <c r="BA633" s="12">
        <v>11376.94</v>
      </c>
      <c r="BB633" s="12">
        <v>2618.14</v>
      </c>
      <c r="BC633" s="12">
        <v>3005.17</v>
      </c>
      <c r="BD633" s="14">
        <v>25207.68</v>
      </c>
    </row>
    <row r="634" spans="1:56" s="1" customFormat="1" ht="20.149999999999999" customHeight="1">
      <c r="A634" s="83"/>
      <c r="B634" s="25" t="s">
        <v>228</v>
      </c>
      <c r="C634" s="9">
        <v>2489.17</v>
      </c>
      <c r="D634" s="9">
        <v>783.35</v>
      </c>
      <c r="E634" s="9">
        <v>6626.09</v>
      </c>
      <c r="F634" s="9">
        <v>3925.22</v>
      </c>
      <c r="G634" s="9">
        <v>8168.79</v>
      </c>
      <c r="H634" s="9">
        <v>8094.44</v>
      </c>
      <c r="I634" s="9">
        <v>4372.25</v>
      </c>
      <c r="J634" s="9">
        <v>4193.66</v>
      </c>
      <c r="K634" s="9">
        <v>38652.97</v>
      </c>
      <c r="L634" s="9">
        <v>2641.71</v>
      </c>
      <c r="M634" s="10" t="s">
        <v>80</v>
      </c>
      <c r="N634" s="9">
        <v>452.75</v>
      </c>
      <c r="O634" s="9">
        <v>395.56</v>
      </c>
      <c r="P634" s="9">
        <v>359.32</v>
      </c>
      <c r="Q634" s="10" t="s">
        <v>80</v>
      </c>
      <c r="R634" s="10" t="s">
        <v>80</v>
      </c>
      <c r="S634" s="9">
        <v>150</v>
      </c>
      <c r="T634" s="9">
        <v>3999.34</v>
      </c>
      <c r="U634" s="9">
        <v>4934.25</v>
      </c>
      <c r="V634" s="9">
        <v>295.45999999999998</v>
      </c>
      <c r="W634" s="9">
        <v>1355.31</v>
      </c>
      <c r="X634" s="9">
        <v>997.83</v>
      </c>
      <c r="Y634" s="9">
        <v>1710.12</v>
      </c>
      <c r="Z634" s="9">
        <v>2360.87</v>
      </c>
      <c r="AA634" s="9">
        <v>1119.92</v>
      </c>
      <c r="AB634" s="9">
        <v>1095.08</v>
      </c>
      <c r="AC634" s="9">
        <v>13868.84</v>
      </c>
      <c r="AD634" s="9">
        <v>72.680000000000007</v>
      </c>
      <c r="AE634" s="9">
        <v>9.5399999999999991</v>
      </c>
      <c r="AF634" s="9">
        <v>51.46</v>
      </c>
      <c r="AG634" s="9">
        <v>78.61</v>
      </c>
      <c r="AH634" s="10" t="s">
        <v>80</v>
      </c>
      <c r="AI634" s="10" t="s">
        <v>80</v>
      </c>
      <c r="AJ634" s="10" t="s">
        <v>80</v>
      </c>
      <c r="AK634" s="10" t="s">
        <v>80</v>
      </c>
      <c r="AL634" s="9">
        <v>212.29</v>
      </c>
      <c r="AM634" s="9">
        <v>47.1</v>
      </c>
      <c r="AN634" s="9">
        <v>0.13</v>
      </c>
      <c r="AO634" s="9">
        <v>458.93</v>
      </c>
      <c r="AP634" s="9">
        <v>390.16</v>
      </c>
      <c r="AQ634" s="9">
        <v>371.2</v>
      </c>
      <c r="AR634" s="9">
        <v>3.19</v>
      </c>
      <c r="AS634" s="9">
        <v>16.760000000000002</v>
      </c>
      <c r="AT634" s="9">
        <v>1.1200000000000001</v>
      </c>
      <c r="AU634" s="9">
        <v>1288.5899999999999</v>
      </c>
      <c r="AV634" s="9">
        <v>1392.94</v>
      </c>
      <c r="AW634" s="9">
        <v>246.34</v>
      </c>
      <c r="AX634" s="9">
        <v>1262.8900000000001</v>
      </c>
      <c r="AY634" s="9">
        <v>884.35</v>
      </c>
      <c r="AZ634" s="9">
        <v>9800.44</v>
      </c>
      <c r="BA634" s="9">
        <v>11242.25</v>
      </c>
      <c r="BB634" s="9">
        <v>2507.42</v>
      </c>
      <c r="BC634" s="9">
        <v>2369.2600000000002</v>
      </c>
      <c r="BD634" s="11">
        <v>29705.89</v>
      </c>
    </row>
    <row r="635" spans="1:56" s="1" customFormat="1" ht="20.149999999999999" customHeight="1">
      <c r="A635" s="83"/>
      <c r="B635" s="25" t="s">
        <v>229</v>
      </c>
      <c r="C635" s="12">
        <v>7771.45</v>
      </c>
      <c r="D635" s="12">
        <v>2682.55</v>
      </c>
      <c r="E635" s="12">
        <v>11450.59</v>
      </c>
      <c r="F635" s="12">
        <v>6703.04</v>
      </c>
      <c r="G635" s="12">
        <v>6209.24</v>
      </c>
      <c r="H635" s="12">
        <v>14573.31</v>
      </c>
      <c r="I635" s="12">
        <v>1225.82</v>
      </c>
      <c r="J635" s="12">
        <v>412.77</v>
      </c>
      <c r="K635" s="12">
        <v>51028.77</v>
      </c>
      <c r="L635" s="12">
        <v>9716.64</v>
      </c>
      <c r="M635" s="12">
        <v>641.37</v>
      </c>
      <c r="N635" s="12">
        <v>2519.6799999999998</v>
      </c>
      <c r="O635" s="12">
        <v>1443.35</v>
      </c>
      <c r="P635" s="12">
        <v>2952.79</v>
      </c>
      <c r="Q635" s="12">
        <v>2166.39</v>
      </c>
      <c r="R635" s="12">
        <v>404.3</v>
      </c>
      <c r="S635" s="12">
        <v>566.1</v>
      </c>
      <c r="T635" s="12">
        <v>20410.62</v>
      </c>
      <c r="U635" s="12">
        <v>12086.79</v>
      </c>
      <c r="V635" s="12">
        <v>796.13</v>
      </c>
      <c r="W635" s="12">
        <v>4122.71</v>
      </c>
      <c r="X635" s="12">
        <v>1993.5</v>
      </c>
      <c r="Y635" s="12">
        <v>2111.9</v>
      </c>
      <c r="Z635" s="12">
        <v>5559.13</v>
      </c>
      <c r="AA635" s="12">
        <v>898.01</v>
      </c>
      <c r="AB635" s="12">
        <v>1305.26</v>
      </c>
      <c r="AC635" s="12">
        <v>28873.43</v>
      </c>
      <c r="AD635" s="12">
        <v>648.39</v>
      </c>
      <c r="AE635" s="12">
        <v>53.19</v>
      </c>
      <c r="AF635" s="12">
        <v>433.84</v>
      </c>
      <c r="AG635" s="12">
        <v>747.81</v>
      </c>
      <c r="AH635" s="12">
        <v>32.130000000000003</v>
      </c>
      <c r="AI635" s="12">
        <v>12.8</v>
      </c>
      <c r="AJ635" s="12">
        <v>1.29</v>
      </c>
      <c r="AK635" s="12">
        <v>54.63</v>
      </c>
      <c r="AL635" s="12">
        <v>1984.08</v>
      </c>
      <c r="AM635" s="12">
        <v>289.49</v>
      </c>
      <c r="AN635" s="12">
        <v>238.3</v>
      </c>
      <c r="AO635" s="12">
        <v>1387.64</v>
      </c>
      <c r="AP635" s="12">
        <v>928.81</v>
      </c>
      <c r="AQ635" s="12">
        <v>1520.69</v>
      </c>
      <c r="AR635" s="12">
        <v>578.79</v>
      </c>
      <c r="AS635" s="12">
        <v>15.43</v>
      </c>
      <c r="AT635" s="12">
        <v>244.28</v>
      </c>
      <c r="AU635" s="12">
        <v>5203.43</v>
      </c>
      <c r="AV635" s="12">
        <v>3464.72</v>
      </c>
      <c r="AW635" s="12">
        <v>1094.9000000000001</v>
      </c>
      <c r="AX635" s="12">
        <v>4417.3999999999996</v>
      </c>
      <c r="AY635" s="12">
        <v>4058.3</v>
      </c>
      <c r="AZ635" s="12">
        <v>4914.93</v>
      </c>
      <c r="BA635" s="12">
        <v>18977.55</v>
      </c>
      <c r="BB635" s="12">
        <v>4584.83</v>
      </c>
      <c r="BC635" s="12">
        <v>6943.01</v>
      </c>
      <c r="BD635" s="14">
        <v>48455.64</v>
      </c>
    </row>
    <row r="636" spans="1:56" s="1" customFormat="1" ht="20.149999999999999" customHeight="1">
      <c r="A636" s="83"/>
      <c r="B636" s="25" t="s">
        <v>230</v>
      </c>
      <c r="C636" s="9">
        <v>609.09</v>
      </c>
      <c r="D636" s="9">
        <v>247.99</v>
      </c>
      <c r="E636" s="9">
        <v>1205.8499999999999</v>
      </c>
      <c r="F636" s="9">
        <v>1808.86</v>
      </c>
      <c r="G636" s="9">
        <v>3705.49</v>
      </c>
      <c r="H636" s="9">
        <v>5297.24</v>
      </c>
      <c r="I636" s="9">
        <v>781.08</v>
      </c>
      <c r="J636" s="9">
        <v>1963.38</v>
      </c>
      <c r="K636" s="9">
        <v>15618.98</v>
      </c>
      <c r="L636" s="10" t="s">
        <v>80</v>
      </c>
      <c r="M636" s="10" t="s">
        <v>80</v>
      </c>
      <c r="N636" s="9">
        <v>100</v>
      </c>
      <c r="O636" s="10" t="s">
        <v>80</v>
      </c>
      <c r="P636" s="10" t="s">
        <v>80</v>
      </c>
      <c r="Q636" s="9">
        <v>100</v>
      </c>
      <c r="R636" s="9">
        <v>229.5</v>
      </c>
      <c r="S636" s="9">
        <v>50.5</v>
      </c>
      <c r="T636" s="9">
        <v>480</v>
      </c>
      <c r="U636" s="9">
        <v>142.69</v>
      </c>
      <c r="V636" s="9">
        <v>74.37</v>
      </c>
      <c r="W636" s="9">
        <v>29.82</v>
      </c>
      <c r="X636" s="9">
        <v>39.57</v>
      </c>
      <c r="Y636" s="9">
        <v>56</v>
      </c>
      <c r="Z636" s="9">
        <v>267.29000000000002</v>
      </c>
      <c r="AA636" s="9">
        <v>464.29</v>
      </c>
      <c r="AB636" s="9">
        <v>3250.51</v>
      </c>
      <c r="AC636" s="9">
        <v>4324.54</v>
      </c>
      <c r="AD636" s="9">
        <v>27.45</v>
      </c>
      <c r="AE636" s="9">
        <v>2.2799999999999998</v>
      </c>
      <c r="AF636" s="9">
        <v>12.9</v>
      </c>
      <c r="AG636" s="9">
        <v>6.83</v>
      </c>
      <c r="AH636" s="9">
        <v>9.0399999999999991</v>
      </c>
      <c r="AI636" s="10" t="s">
        <v>80</v>
      </c>
      <c r="AJ636" s="10" t="s">
        <v>80</v>
      </c>
      <c r="AK636" s="10" t="s">
        <v>80</v>
      </c>
      <c r="AL636" s="9">
        <v>58.5</v>
      </c>
      <c r="AM636" s="9">
        <v>17.09</v>
      </c>
      <c r="AN636" s="9">
        <v>0.13</v>
      </c>
      <c r="AO636" s="9">
        <v>1.94</v>
      </c>
      <c r="AP636" s="9">
        <v>2.52</v>
      </c>
      <c r="AQ636" s="9">
        <v>7.57</v>
      </c>
      <c r="AR636" s="9">
        <v>2.17</v>
      </c>
      <c r="AS636" s="9">
        <v>0.63</v>
      </c>
      <c r="AT636" s="10" t="s">
        <v>80</v>
      </c>
      <c r="AU636" s="9">
        <v>32.049999999999997</v>
      </c>
      <c r="AV636" s="9">
        <v>712.47</v>
      </c>
      <c r="AW636" s="9">
        <v>537.14</v>
      </c>
      <c r="AX636" s="9">
        <v>1930.97</v>
      </c>
      <c r="AY636" s="9">
        <v>717.03</v>
      </c>
      <c r="AZ636" s="9">
        <v>2076.75</v>
      </c>
      <c r="BA636" s="9">
        <v>4456.67</v>
      </c>
      <c r="BB636" s="9">
        <v>610.44000000000005</v>
      </c>
      <c r="BC636" s="9">
        <v>661.33</v>
      </c>
      <c r="BD636" s="11">
        <v>11702.8</v>
      </c>
    </row>
    <row r="637" spans="1:56" s="1" customFormat="1" ht="20.149999999999999" customHeight="1">
      <c r="A637" s="83"/>
      <c r="B637" s="25" t="s">
        <v>231</v>
      </c>
      <c r="C637" s="12">
        <v>259.20999999999998</v>
      </c>
      <c r="D637" s="12">
        <v>96.81</v>
      </c>
      <c r="E637" s="12">
        <v>283.87</v>
      </c>
      <c r="F637" s="12">
        <v>476.7</v>
      </c>
      <c r="G637" s="12">
        <v>924.27</v>
      </c>
      <c r="H637" s="12">
        <v>1061.4100000000001</v>
      </c>
      <c r="I637" s="12">
        <v>609</v>
      </c>
      <c r="J637" s="12">
        <v>12.36</v>
      </c>
      <c r="K637" s="12">
        <v>3723.63</v>
      </c>
      <c r="L637" s="13" t="s">
        <v>80</v>
      </c>
      <c r="M637" s="13" t="s">
        <v>80</v>
      </c>
      <c r="N637" s="13" t="s">
        <v>80</v>
      </c>
      <c r="O637" s="12">
        <v>0.04</v>
      </c>
      <c r="P637" s="12">
        <v>0.05</v>
      </c>
      <c r="Q637" s="12">
        <v>1.58</v>
      </c>
      <c r="R637" s="12">
        <v>2.88</v>
      </c>
      <c r="S637" s="12">
        <v>2.86</v>
      </c>
      <c r="T637" s="12">
        <v>7.41</v>
      </c>
      <c r="U637" s="12">
        <v>186.11</v>
      </c>
      <c r="V637" s="12">
        <v>19.670000000000002</v>
      </c>
      <c r="W637" s="12">
        <v>288.8</v>
      </c>
      <c r="X637" s="13" t="s">
        <v>80</v>
      </c>
      <c r="Y637" s="13" t="s">
        <v>80</v>
      </c>
      <c r="Z637" s="12">
        <v>102.39</v>
      </c>
      <c r="AA637" s="12">
        <v>91.7</v>
      </c>
      <c r="AB637" s="12">
        <v>348.93</v>
      </c>
      <c r="AC637" s="12">
        <v>1037.5999999999999</v>
      </c>
      <c r="AD637" s="13" t="s">
        <v>80</v>
      </c>
      <c r="AE637" s="13" t="s">
        <v>80</v>
      </c>
      <c r="AF637" s="13" t="s">
        <v>80</v>
      </c>
      <c r="AG637" s="13" t="s">
        <v>80</v>
      </c>
      <c r="AH637" s="13" t="s">
        <v>80</v>
      </c>
      <c r="AI637" s="13" t="s">
        <v>80</v>
      </c>
      <c r="AJ637" s="13" t="s">
        <v>80</v>
      </c>
      <c r="AK637" s="13" t="s">
        <v>80</v>
      </c>
      <c r="AL637" s="12">
        <v>0</v>
      </c>
      <c r="AM637" s="13" t="s">
        <v>80</v>
      </c>
      <c r="AN637" s="13" t="s">
        <v>80</v>
      </c>
      <c r="AO637" s="13" t="s">
        <v>80</v>
      </c>
      <c r="AP637" s="13" t="s">
        <v>80</v>
      </c>
      <c r="AQ637" s="13" t="s">
        <v>80</v>
      </c>
      <c r="AR637" s="13" t="s">
        <v>80</v>
      </c>
      <c r="AS637" s="13" t="s">
        <v>80</v>
      </c>
      <c r="AT637" s="13" t="s">
        <v>80</v>
      </c>
      <c r="AU637" s="12">
        <v>0</v>
      </c>
      <c r="AV637" s="12">
        <v>156.26</v>
      </c>
      <c r="AW637" s="12">
        <v>147.76</v>
      </c>
      <c r="AX637" s="12">
        <v>153.08000000000001</v>
      </c>
      <c r="AY637" s="12">
        <v>41.59</v>
      </c>
      <c r="AZ637" s="12">
        <v>90.14</v>
      </c>
      <c r="BA637" s="12">
        <v>1160.76</v>
      </c>
      <c r="BB637" s="12">
        <v>184.89</v>
      </c>
      <c r="BC637" s="12">
        <v>241.24</v>
      </c>
      <c r="BD637" s="14">
        <v>2175.7199999999998</v>
      </c>
    </row>
    <row r="638" spans="1:56" s="1" customFormat="1" ht="20.149999999999999" customHeight="1">
      <c r="A638" s="83"/>
      <c r="B638" s="25" t="s">
        <v>232</v>
      </c>
      <c r="C638" s="9">
        <v>868.2</v>
      </c>
      <c r="D638" s="9">
        <v>408.98</v>
      </c>
      <c r="E638" s="9">
        <v>2355.54</v>
      </c>
      <c r="F638" s="9">
        <v>870.5</v>
      </c>
      <c r="G638" s="9">
        <v>1639.21</v>
      </c>
      <c r="H638" s="9">
        <v>2148.52</v>
      </c>
      <c r="I638" s="9">
        <v>30.39</v>
      </c>
      <c r="J638" s="9">
        <v>19.18</v>
      </c>
      <c r="K638" s="9">
        <v>8340.52</v>
      </c>
      <c r="L638" s="9">
        <v>1350.59</v>
      </c>
      <c r="M638" s="9">
        <v>100</v>
      </c>
      <c r="N638" s="9">
        <v>100</v>
      </c>
      <c r="O638" s="9">
        <v>201.5</v>
      </c>
      <c r="P638" s="9">
        <v>300.2</v>
      </c>
      <c r="Q638" s="9">
        <v>399.97</v>
      </c>
      <c r="R638" s="9">
        <v>145.26</v>
      </c>
      <c r="S638" s="9">
        <v>16.96</v>
      </c>
      <c r="T638" s="9">
        <v>2614.48</v>
      </c>
      <c r="U638" s="9">
        <v>159.97</v>
      </c>
      <c r="V638" s="9">
        <v>24.86</v>
      </c>
      <c r="W638" s="9">
        <v>1145.76</v>
      </c>
      <c r="X638" s="9">
        <v>871.32</v>
      </c>
      <c r="Y638" s="9">
        <v>242.14</v>
      </c>
      <c r="Z638" s="9">
        <v>724.03</v>
      </c>
      <c r="AA638" s="9">
        <v>824.76</v>
      </c>
      <c r="AB638" s="9">
        <v>1578.58</v>
      </c>
      <c r="AC638" s="9">
        <v>5571.42</v>
      </c>
      <c r="AD638" s="9">
        <v>29.97</v>
      </c>
      <c r="AE638" s="9">
        <v>17.899999999999999</v>
      </c>
      <c r="AF638" s="9">
        <v>31.33</v>
      </c>
      <c r="AG638" s="9">
        <v>28.83</v>
      </c>
      <c r="AH638" s="9">
        <v>19.29</v>
      </c>
      <c r="AI638" s="9">
        <v>41.07</v>
      </c>
      <c r="AJ638" s="10" t="s">
        <v>80</v>
      </c>
      <c r="AK638" s="9">
        <v>6.92</v>
      </c>
      <c r="AL638" s="9">
        <v>175.31</v>
      </c>
      <c r="AM638" s="10" t="s">
        <v>80</v>
      </c>
      <c r="AN638" s="10" t="s">
        <v>80</v>
      </c>
      <c r="AO638" s="9">
        <v>70.849999999999994</v>
      </c>
      <c r="AP638" s="9">
        <v>52.02</v>
      </c>
      <c r="AQ638" s="10" t="s">
        <v>80</v>
      </c>
      <c r="AR638" s="10" t="s">
        <v>80</v>
      </c>
      <c r="AS638" s="10" t="s">
        <v>80</v>
      </c>
      <c r="AT638" s="10" t="s">
        <v>80</v>
      </c>
      <c r="AU638" s="9">
        <v>122.87</v>
      </c>
      <c r="AV638" s="9">
        <v>332.84</v>
      </c>
      <c r="AW638" s="9">
        <v>179.97</v>
      </c>
      <c r="AX638" s="9">
        <v>606.83000000000004</v>
      </c>
      <c r="AY638" s="9">
        <v>339.94</v>
      </c>
      <c r="AZ638" s="9">
        <v>666.31</v>
      </c>
      <c r="BA638" s="9">
        <v>2066.2199999999998</v>
      </c>
      <c r="BB638" s="9">
        <v>1322.44</v>
      </c>
      <c r="BC638" s="9">
        <v>711.95</v>
      </c>
      <c r="BD638" s="11">
        <v>6226.5</v>
      </c>
    </row>
    <row r="639" spans="1:56" s="1" customFormat="1" ht="20.149999999999999" customHeight="1">
      <c r="A639" s="83"/>
      <c r="B639" s="25" t="s">
        <v>233</v>
      </c>
      <c r="C639" s="12">
        <v>2716.76</v>
      </c>
      <c r="D639" s="12">
        <v>1281.3699999999999</v>
      </c>
      <c r="E639" s="12">
        <v>8923.65</v>
      </c>
      <c r="F639" s="12">
        <v>4620.22</v>
      </c>
      <c r="G639" s="12">
        <v>9166.44</v>
      </c>
      <c r="H639" s="12">
        <v>16104.02</v>
      </c>
      <c r="I639" s="12">
        <v>752.88</v>
      </c>
      <c r="J639" s="12">
        <v>696.96</v>
      </c>
      <c r="K639" s="12">
        <v>44262.3</v>
      </c>
      <c r="L639" s="12">
        <v>220.83</v>
      </c>
      <c r="M639" s="12">
        <v>65.06</v>
      </c>
      <c r="N639" s="12">
        <v>81.489999999999995</v>
      </c>
      <c r="O639" s="12">
        <v>296.39999999999998</v>
      </c>
      <c r="P639" s="12">
        <v>128.03</v>
      </c>
      <c r="Q639" s="12">
        <v>164.67</v>
      </c>
      <c r="R639" s="12">
        <v>128.07</v>
      </c>
      <c r="S639" s="12">
        <v>200</v>
      </c>
      <c r="T639" s="12">
        <v>1284.55</v>
      </c>
      <c r="U639" s="12">
        <v>577.67999999999995</v>
      </c>
      <c r="V639" s="12">
        <v>100.84</v>
      </c>
      <c r="W639" s="12">
        <v>900.01</v>
      </c>
      <c r="X639" s="12">
        <v>613.33000000000004</v>
      </c>
      <c r="Y639" s="12">
        <v>674.39</v>
      </c>
      <c r="Z639" s="12">
        <v>1894.05</v>
      </c>
      <c r="AA639" s="12">
        <v>2310.7199999999998</v>
      </c>
      <c r="AB639" s="12">
        <v>5452.45</v>
      </c>
      <c r="AC639" s="12">
        <v>12523.47</v>
      </c>
      <c r="AD639" s="12">
        <v>324.47000000000003</v>
      </c>
      <c r="AE639" s="12">
        <v>21.4</v>
      </c>
      <c r="AF639" s="13" t="s">
        <v>80</v>
      </c>
      <c r="AG639" s="12">
        <v>138.01</v>
      </c>
      <c r="AH639" s="12">
        <v>23.35</v>
      </c>
      <c r="AI639" s="13" t="s">
        <v>80</v>
      </c>
      <c r="AJ639" s="13" t="s">
        <v>80</v>
      </c>
      <c r="AK639" s="13" t="s">
        <v>80</v>
      </c>
      <c r="AL639" s="12">
        <v>507.23</v>
      </c>
      <c r="AM639" s="12">
        <v>262.2</v>
      </c>
      <c r="AN639" s="12">
        <v>6.33</v>
      </c>
      <c r="AO639" s="12">
        <v>111.48</v>
      </c>
      <c r="AP639" s="12">
        <v>321.88</v>
      </c>
      <c r="AQ639" s="12">
        <v>186.54</v>
      </c>
      <c r="AR639" s="12">
        <v>86.15</v>
      </c>
      <c r="AS639" s="12">
        <v>48.59</v>
      </c>
      <c r="AT639" s="13" t="s">
        <v>80</v>
      </c>
      <c r="AU639" s="12">
        <v>1023.17</v>
      </c>
      <c r="AV639" s="12">
        <v>1640.01</v>
      </c>
      <c r="AW639" s="12">
        <v>785.76</v>
      </c>
      <c r="AX639" s="12">
        <v>4114.1400000000003</v>
      </c>
      <c r="AY639" s="12">
        <v>4449.6400000000003</v>
      </c>
      <c r="AZ639" s="12">
        <v>9301.82</v>
      </c>
      <c r="BA639" s="12">
        <v>4580.83</v>
      </c>
      <c r="BB639" s="12">
        <v>3198</v>
      </c>
      <c r="BC639" s="12">
        <v>3745.33</v>
      </c>
      <c r="BD639" s="14">
        <v>31815.53</v>
      </c>
    </row>
    <row r="640" spans="1:56" s="1" customFormat="1" ht="20.149999999999999" customHeight="1">
      <c r="A640" s="83"/>
      <c r="B640" s="25" t="s">
        <v>234</v>
      </c>
      <c r="C640" s="9">
        <v>873.88</v>
      </c>
      <c r="D640" s="9">
        <v>424.13</v>
      </c>
      <c r="E640" s="9">
        <v>1657.83</v>
      </c>
      <c r="F640" s="9">
        <v>1707.81</v>
      </c>
      <c r="G640" s="9">
        <v>4621.47</v>
      </c>
      <c r="H640" s="9">
        <v>9144.99</v>
      </c>
      <c r="I640" s="9">
        <v>922.89</v>
      </c>
      <c r="J640" s="9">
        <v>870.81</v>
      </c>
      <c r="K640" s="9">
        <v>20223.810000000001</v>
      </c>
      <c r="L640" s="9">
        <v>16.2</v>
      </c>
      <c r="M640" s="10" t="s">
        <v>80</v>
      </c>
      <c r="N640" s="10" t="s">
        <v>80</v>
      </c>
      <c r="O640" s="10" t="s">
        <v>80</v>
      </c>
      <c r="P640" s="9">
        <v>145.38</v>
      </c>
      <c r="Q640" s="9">
        <v>69</v>
      </c>
      <c r="R640" s="9">
        <v>20</v>
      </c>
      <c r="S640" s="10" t="s">
        <v>80</v>
      </c>
      <c r="T640" s="9">
        <v>250.58</v>
      </c>
      <c r="U640" s="9">
        <v>174.47</v>
      </c>
      <c r="V640" s="9">
        <v>19.829999999999998</v>
      </c>
      <c r="W640" s="9">
        <v>176.93</v>
      </c>
      <c r="X640" s="9">
        <v>55.83</v>
      </c>
      <c r="Y640" s="9">
        <v>7.75</v>
      </c>
      <c r="Z640" s="9">
        <v>582.91</v>
      </c>
      <c r="AA640" s="9">
        <v>1278.73</v>
      </c>
      <c r="AB640" s="9">
        <v>3051.82</v>
      </c>
      <c r="AC640" s="9">
        <v>5348.27</v>
      </c>
      <c r="AD640" s="9">
        <v>30.54</v>
      </c>
      <c r="AE640" s="9">
        <v>2.08</v>
      </c>
      <c r="AF640" s="9">
        <v>4.88</v>
      </c>
      <c r="AG640" s="9">
        <v>1.93</v>
      </c>
      <c r="AH640" s="9">
        <v>1.89</v>
      </c>
      <c r="AI640" s="9">
        <v>0.54</v>
      </c>
      <c r="AJ640" s="9">
        <v>0.79</v>
      </c>
      <c r="AK640" s="9">
        <v>11.41</v>
      </c>
      <c r="AL640" s="9">
        <v>54.06</v>
      </c>
      <c r="AM640" s="9">
        <v>27.81</v>
      </c>
      <c r="AN640" s="9">
        <v>0.17</v>
      </c>
      <c r="AO640" s="9">
        <v>0.92</v>
      </c>
      <c r="AP640" s="9">
        <v>3.89</v>
      </c>
      <c r="AQ640" s="9">
        <v>5.13</v>
      </c>
      <c r="AR640" s="9">
        <v>4.3600000000000003</v>
      </c>
      <c r="AS640" s="9">
        <v>1.43</v>
      </c>
      <c r="AT640" s="10" t="s">
        <v>80</v>
      </c>
      <c r="AU640" s="9">
        <v>43.71</v>
      </c>
      <c r="AV640" s="9">
        <v>520.66999999999996</v>
      </c>
      <c r="AW640" s="9">
        <v>437.45</v>
      </c>
      <c r="AX640" s="9">
        <v>2337.04</v>
      </c>
      <c r="AY640" s="9">
        <v>3307.86</v>
      </c>
      <c r="AZ640" s="9">
        <v>4049.89</v>
      </c>
      <c r="BA640" s="9">
        <v>3214.07</v>
      </c>
      <c r="BB640" s="9">
        <v>1307.1099999999999</v>
      </c>
      <c r="BC640" s="9">
        <v>1081.9000000000001</v>
      </c>
      <c r="BD640" s="11">
        <v>16255.99</v>
      </c>
    </row>
    <row r="641" spans="1:56" s="1" customFormat="1" ht="20.149999999999999" customHeight="1">
      <c r="A641" s="83"/>
      <c r="B641" s="25" t="s">
        <v>235</v>
      </c>
      <c r="C641" s="12">
        <v>8635.6190000000006</v>
      </c>
      <c r="D641" s="12">
        <v>3412.9892</v>
      </c>
      <c r="E641" s="12">
        <v>12880.2454</v>
      </c>
      <c r="F641" s="12">
        <v>9814.7189999999991</v>
      </c>
      <c r="G641" s="12">
        <v>19264.006399999998</v>
      </c>
      <c r="H641" s="12">
        <v>3553.6057999999998</v>
      </c>
      <c r="I641" s="12">
        <v>8947.8066999999992</v>
      </c>
      <c r="J641" s="12">
        <v>446.59370000000001</v>
      </c>
      <c r="K641" s="12">
        <v>66955.585200000001</v>
      </c>
      <c r="L641" s="12">
        <v>6501.8505999999998</v>
      </c>
      <c r="M641" s="12">
        <v>1292.6268</v>
      </c>
      <c r="N641" s="12">
        <v>1510.2692999999999</v>
      </c>
      <c r="O641" s="12">
        <v>2455.0603999999998</v>
      </c>
      <c r="P641" s="12">
        <v>1002.0585</v>
      </c>
      <c r="Q641" s="12">
        <v>1475.0088000000001</v>
      </c>
      <c r="R641" s="12">
        <v>246.3321</v>
      </c>
      <c r="S641" s="12">
        <v>6438.9407000000001</v>
      </c>
      <c r="T641" s="12">
        <v>20922.147199999999</v>
      </c>
      <c r="U641" s="12">
        <v>36.840000000000003</v>
      </c>
      <c r="V641" s="13" t="s">
        <v>80</v>
      </c>
      <c r="W641" s="12">
        <v>4316.8616000000002</v>
      </c>
      <c r="X641" s="12">
        <v>1947.5685000000001</v>
      </c>
      <c r="Y641" s="12">
        <v>3169.4414999999999</v>
      </c>
      <c r="Z641" s="12">
        <v>5615.5227999999997</v>
      </c>
      <c r="AA641" s="12">
        <v>8500.4308000000001</v>
      </c>
      <c r="AB641" s="12">
        <v>19389.376899999999</v>
      </c>
      <c r="AC641" s="12">
        <v>42976.042099999999</v>
      </c>
      <c r="AD641" s="12">
        <v>810.86630000000002</v>
      </c>
      <c r="AE641" s="12">
        <v>278.20400000000001</v>
      </c>
      <c r="AF641" s="12">
        <v>826.90459999999996</v>
      </c>
      <c r="AG641" s="12">
        <v>569.23860000000002</v>
      </c>
      <c r="AH641" s="13" t="s">
        <v>80</v>
      </c>
      <c r="AI641" s="13" t="s">
        <v>80</v>
      </c>
      <c r="AJ641" s="13" t="s">
        <v>80</v>
      </c>
      <c r="AK641" s="12">
        <v>9.4999000000000002</v>
      </c>
      <c r="AL641" s="12">
        <v>2494.7134000000001</v>
      </c>
      <c r="AM641" s="12">
        <v>226.78210000000001</v>
      </c>
      <c r="AN641" s="12">
        <v>106.7259</v>
      </c>
      <c r="AO641" s="12">
        <v>641.91800000000001</v>
      </c>
      <c r="AP641" s="12">
        <v>1816.636</v>
      </c>
      <c r="AQ641" s="12">
        <v>188.5608</v>
      </c>
      <c r="AR641" s="12">
        <v>931.57659999999998</v>
      </c>
      <c r="AS641" s="12">
        <v>17.5213</v>
      </c>
      <c r="AT641" s="12">
        <v>960.64089999999999</v>
      </c>
      <c r="AU641" s="12">
        <v>4890.3616000000002</v>
      </c>
      <c r="AV641" s="12">
        <v>1514.5340000000001</v>
      </c>
      <c r="AW641" s="12">
        <v>1008.9421</v>
      </c>
      <c r="AX641" s="12">
        <v>4306.9022000000004</v>
      </c>
      <c r="AY641" s="12">
        <v>3743.6803</v>
      </c>
      <c r="AZ641" s="12">
        <v>5119.0708000000004</v>
      </c>
      <c r="BA641" s="12">
        <v>19309.392500000002</v>
      </c>
      <c r="BB641" s="12">
        <v>6157.6755999999996</v>
      </c>
      <c r="BC641" s="12">
        <v>5839.3688000000002</v>
      </c>
      <c r="BD641" s="14">
        <v>46999.566299999999</v>
      </c>
    </row>
    <row r="642" spans="1:56" s="1" customFormat="1" ht="14.5" customHeight="1">
      <c r="A642" s="83"/>
      <c r="B642" s="15" t="s">
        <v>123</v>
      </c>
      <c r="C642" s="16">
        <v>103806.8955</v>
      </c>
      <c r="D642" s="16">
        <v>43437.224199999997</v>
      </c>
      <c r="E642" s="16">
        <v>164104.15400000001</v>
      </c>
      <c r="F642" s="16">
        <v>132073.88029999999</v>
      </c>
      <c r="G642" s="16">
        <v>198775.4945</v>
      </c>
      <c r="H642" s="16">
        <v>381927.33120000002</v>
      </c>
      <c r="I642" s="16">
        <v>126849.8876</v>
      </c>
      <c r="J642" s="16">
        <v>244860.67370000001</v>
      </c>
      <c r="K642" s="16">
        <v>1395835.541</v>
      </c>
      <c r="L642" s="16">
        <v>46942.810799999999</v>
      </c>
      <c r="M642" s="16">
        <v>5554.3081000000002</v>
      </c>
      <c r="N642" s="16">
        <v>23451.7268</v>
      </c>
      <c r="O642" s="16">
        <v>30317.289400000001</v>
      </c>
      <c r="P642" s="16">
        <v>31392.1862</v>
      </c>
      <c r="Q642" s="16">
        <v>43138.257100000003</v>
      </c>
      <c r="R642" s="16">
        <v>42130.761299999998</v>
      </c>
      <c r="S642" s="16">
        <v>76947.405700000003</v>
      </c>
      <c r="T642" s="16">
        <v>299874.74540000001</v>
      </c>
      <c r="U642" s="16">
        <v>99313.967000000004</v>
      </c>
      <c r="V642" s="16">
        <v>20798.355599999999</v>
      </c>
      <c r="W642" s="16">
        <v>51663.007599999997</v>
      </c>
      <c r="X642" s="16">
        <v>37375.368999999999</v>
      </c>
      <c r="Y642" s="16">
        <v>53343.3076</v>
      </c>
      <c r="Z642" s="16">
        <v>114480.2386</v>
      </c>
      <c r="AA642" s="16">
        <v>62031.388700000003</v>
      </c>
      <c r="AB642" s="16">
        <v>188954.64439999999</v>
      </c>
      <c r="AC642" s="16">
        <v>627960.27850000001</v>
      </c>
      <c r="AD642" s="16">
        <v>30817.9077</v>
      </c>
      <c r="AE642" s="16">
        <v>10542.279200000001</v>
      </c>
      <c r="AF642" s="16">
        <v>32037.796399999999</v>
      </c>
      <c r="AG642" s="16">
        <v>22595.886699999999</v>
      </c>
      <c r="AH642" s="16">
        <v>12890.182000000001</v>
      </c>
      <c r="AI642" s="16">
        <v>30860.92</v>
      </c>
      <c r="AJ642" s="16">
        <v>28615.148399999998</v>
      </c>
      <c r="AK642" s="16">
        <v>34910.599900000001</v>
      </c>
      <c r="AL642" s="16">
        <v>203270.72029999999</v>
      </c>
      <c r="AM642" s="16">
        <v>16627.892500000002</v>
      </c>
      <c r="AN642" s="16">
        <v>7232.1116000000002</v>
      </c>
      <c r="AO642" s="16">
        <v>32271.1067</v>
      </c>
      <c r="AP642" s="16">
        <v>35421.269800000002</v>
      </c>
      <c r="AQ642" s="16">
        <v>40382.449800000002</v>
      </c>
      <c r="AR642" s="16">
        <v>34050.278400000003</v>
      </c>
      <c r="AS642" s="16">
        <v>30341.047200000001</v>
      </c>
      <c r="AT642" s="16">
        <v>25594.366699999999</v>
      </c>
      <c r="AU642" s="16">
        <v>221920.5227</v>
      </c>
      <c r="AV642" s="16">
        <v>54094.981899999999</v>
      </c>
      <c r="AW642" s="16">
        <v>25471.399099999999</v>
      </c>
      <c r="AX642" s="16">
        <v>86291.313899999994</v>
      </c>
      <c r="AY642" s="16">
        <v>90077.439299999998</v>
      </c>
      <c r="AZ642" s="16">
        <v>145890.1061</v>
      </c>
      <c r="BA642" s="16">
        <v>421153.91940000001</v>
      </c>
      <c r="BB642" s="16">
        <v>133416.81</v>
      </c>
      <c r="BC642" s="16">
        <v>188685.87359999999</v>
      </c>
      <c r="BD642" s="17">
        <v>1145081.8433000001</v>
      </c>
    </row>
    <row r="643" spans="1:56" s="1" customFormat="1" ht="20.149999999999999" customHeight="1">
      <c r="A643" s="83"/>
      <c r="B643" s="25" t="s">
        <v>236</v>
      </c>
      <c r="C643" s="12">
        <v>52.22</v>
      </c>
      <c r="D643" s="12">
        <v>32.04</v>
      </c>
      <c r="E643" s="12">
        <v>35.64</v>
      </c>
      <c r="F643" s="12">
        <v>0.64</v>
      </c>
      <c r="G643" s="12">
        <v>0.25</v>
      </c>
      <c r="H643" s="12">
        <v>0.59</v>
      </c>
      <c r="I643" s="13" t="s">
        <v>80</v>
      </c>
      <c r="J643" s="13" t="s">
        <v>80</v>
      </c>
      <c r="K643" s="12">
        <v>121.38</v>
      </c>
      <c r="L643" s="13" t="s">
        <v>80</v>
      </c>
      <c r="M643" s="13" t="s">
        <v>80</v>
      </c>
      <c r="N643" s="13" t="s">
        <v>80</v>
      </c>
      <c r="O643" s="13" t="s">
        <v>80</v>
      </c>
      <c r="P643" s="13" t="s">
        <v>80</v>
      </c>
      <c r="Q643" s="13" t="s">
        <v>80</v>
      </c>
      <c r="R643" s="13" t="s">
        <v>80</v>
      </c>
      <c r="S643" s="13" t="s">
        <v>80</v>
      </c>
      <c r="T643" s="12">
        <v>0</v>
      </c>
      <c r="U643" s="13" t="s">
        <v>80</v>
      </c>
      <c r="V643" s="13" t="s">
        <v>80</v>
      </c>
      <c r="W643" s="12">
        <v>6.5</v>
      </c>
      <c r="X643" s="12">
        <v>6.52</v>
      </c>
      <c r="Y643" s="12">
        <v>9.2899999999999991</v>
      </c>
      <c r="Z643" s="12">
        <v>2.83</v>
      </c>
      <c r="AA643" s="13" t="s">
        <v>80</v>
      </c>
      <c r="AB643" s="13" t="s">
        <v>80</v>
      </c>
      <c r="AC643" s="12">
        <v>25.14</v>
      </c>
      <c r="AD643" s="12">
        <v>44.15</v>
      </c>
      <c r="AE643" s="12">
        <v>26.49</v>
      </c>
      <c r="AF643" s="12">
        <v>17.66</v>
      </c>
      <c r="AG643" s="13" t="s">
        <v>80</v>
      </c>
      <c r="AH643" s="13" t="s">
        <v>80</v>
      </c>
      <c r="AI643" s="13" t="s">
        <v>80</v>
      </c>
      <c r="AJ643" s="13" t="s">
        <v>80</v>
      </c>
      <c r="AK643" s="13" t="s">
        <v>80</v>
      </c>
      <c r="AL643" s="12">
        <v>88.3</v>
      </c>
      <c r="AM643" s="12">
        <v>49.51</v>
      </c>
      <c r="AN643" s="12">
        <v>29.71</v>
      </c>
      <c r="AO643" s="12">
        <v>19.8</v>
      </c>
      <c r="AP643" s="13" t="s">
        <v>80</v>
      </c>
      <c r="AQ643" s="13" t="s">
        <v>80</v>
      </c>
      <c r="AR643" s="13" t="s">
        <v>80</v>
      </c>
      <c r="AS643" s="13" t="s">
        <v>80</v>
      </c>
      <c r="AT643" s="13" t="s">
        <v>80</v>
      </c>
      <c r="AU643" s="12">
        <v>99.02</v>
      </c>
      <c r="AV643" s="12">
        <v>8.4</v>
      </c>
      <c r="AW643" s="12">
        <v>3.04</v>
      </c>
      <c r="AX643" s="12">
        <v>21.22</v>
      </c>
      <c r="AY643" s="12">
        <v>19.420000000000002</v>
      </c>
      <c r="AZ643" s="12">
        <v>5.7</v>
      </c>
      <c r="BA643" s="12">
        <v>4.25</v>
      </c>
      <c r="BB643" s="12">
        <v>0.01</v>
      </c>
      <c r="BC643" s="12">
        <v>0.43</v>
      </c>
      <c r="BD643" s="14">
        <v>62.47</v>
      </c>
    </row>
    <row r="644" spans="1:56" s="1" customFormat="1" ht="20.149999999999999" customHeight="1">
      <c r="A644" s="83"/>
      <c r="B644" s="25" t="s">
        <v>237</v>
      </c>
      <c r="C644" s="9">
        <v>110.9439</v>
      </c>
      <c r="D644" s="9">
        <v>3.9319999999999999</v>
      </c>
      <c r="E644" s="9">
        <v>43.230499999999999</v>
      </c>
      <c r="F644" s="9">
        <v>144.14590000000001</v>
      </c>
      <c r="G644" s="9">
        <v>99.556100000000001</v>
      </c>
      <c r="H644" s="9">
        <v>301.36869999999999</v>
      </c>
      <c r="I644" s="9">
        <v>1.1682999999999999</v>
      </c>
      <c r="J644" s="10" t="s">
        <v>80</v>
      </c>
      <c r="K644" s="9">
        <v>704.34540000000004</v>
      </c>
      <c r="L644" s="9">
        <v>100.999</v>
      </c>
      <c r="M644" s="9">
        <v>115.142</v>
      </c>
      <c r="N644" s="9">
        <v>215.05500000000001</v>
      </c>
      <c r="O644" s="9">
        <v>123.34</v>
      </c>
      <c r="P644" s="10" t="s">
        <v>80</v>
      </c>
      <c r="Q644" s="10" t="s">
        <v>80</v>
      </c>
      <c r="R644" s="10" t="s">
        <v>80</v>
      </c>
      <c r="S644" s="10" t="s">
        <v>80</v>
      </c>
      <c r="T644" s="9">
        <v>554.53599999999994</v>
      </c>
      <c r="U644" s="9">
        <v>14.977499999999999</v>
      </c>
      <c r="V644" s="9">
        <v>7.2135999999999996</v>
      </c>
      <c r="W644" s="9">
        <v>9.9163999999999994</v>
      </c>
      <c r="X644" s="9">
        <v>8.6758000000000006</v>
      </c>
      <c r="Y644" s="9">
        <v>10.524800000000001</v>
      </c>
      <c r="Z644" s="9">
        <v>18.794899999999998</v>
      </c>
      <c r="AA644" s="9">
        <v>49.177500000000002</v>
      </c>
      <c r="AB644" s="9">
        <v>113.31480000000001</v>
      </c>
      <c r="AC644" s="9">
        <v>232.59530000000001</v>
      </c>
      <c r="AD644" s="9">
        <v>15.6953</v>
      </c>
      <c r="AE644" s="9">
        <v>1.1004</v>
      </c>
      <c r="AF644" s="9">
        <v>1.2635000000000001</v>
      </c>
      <c r="AG644" s="9">
        <v>63.619399999999999</v>
      </c>
      <c r="AH644" s="9">
        <v>27.581900000000001</v>
      </c>
      <c r="AI644" s="9">
        <v>1.5377000000000001</v>
      </c>
      <c r="AJ644" s="10" t="s">
        <v>80</v>
      </c>
      <c r="AK644" s="10" t="s">
        <v>80</v>
      </c>
      <c r="AL644" s="9">
        <v>110.79819999999999</v>
      </c>
      <c r="AM644" s="9">
        <v>78.746200000000002</v>
      </c>
      <c r="AN644" s="9">
        <v>65.960899999999995</v>
      </c>
      <c r="AO644" s="9">
        <v>61.983499999999999</v>
      </c>
      <c r="AP644" s="9">
        <v>22.012699999999999</v>
      </c>
      <c r="AQ644" s="9">
        <v>37.571100000000001</v>
      </c>
      <c r="AR644" s="9">
        <v>35.988199999999999</v>
      </c>
      <c r="AS644" s="10" t="s">
        <v>80</v>
      </c>
      <c r="AT644" s="10" t="s">
        <v>80</v>
      </c>
      <c r="AU644" s="9">
        <v>302.26260000000002</v>
      </c>
      <c r="AV644" s="9">
        <v>17.9985</v>
      </c>
      <c r="AW644" s="9">
        <v>116.43340000000001</v>
      </c>
      <c r="AX644" s="9">
        <v>62.917999999999999</v>
      </c>
      <c r="AY644" s="9">
        <v>114.06180000000001</v>
      </c>
      <c r="AZ644" s="9">
        <v>142.21270000000001</v>
      </c>
      <c r="BA644" s="9">
        <v>56.843000000000004</v>
      </c>
      <c r="BB644" s="9">
        <v>5.4654999999999996</v>
      </c>
      <c r="BC644" s="9">
        <v>3.9144999999999999</v>
      </c>
      <c r="BD644" s="11">
        <v>519.84739999999999</v>
      </c>
    </row>
    <row r="645" spans="1:56" s="1" customFormat="1" ht="20.149999999999999" customHeight="1">
      <c r="A645" s="83"/>
      <c r="B645" s="25" t="s">
        <v>238</v>
      </c>
      <c r="C645" s="12">
        <v>40.224899999999998</v>
      </c>
      <c r="D645" s="12">
        <v>32.700000000000003</v>
      </c>
      <c r="E645" s="12">
        <v>171.8065</v>
      </c>
      <c r="F645" s="12">
        <v>241.0573</v>
      </c>
      <c r="G645" s="12">
        <v>188.89009999999999</v>
      </c>
      <c r="H645" s="13" t="s">
        <v>80</v>
      </c>
      <c r="I645" s="13" t="s">
        <v>80</v>
      </c>
      <c r="J645" s="13" t="s">
        <v>80</v>
      </c>
      <c r="K645" s="12">
        <v>674.67880000000002</v>
      </c>
      <c r="L645" s="12">
        <v>97.382400000000004</v>
      </c>
      <c r="M645" s="12">
        <v>47</v>
      </c>
      <c r="N645" s="12">
        <v>327.16680000000002</v>
      </c>
      <c r="O645" s="13" t="s">
        <v>80</v>
      </c>
      <c r="P645" s="13" t="s">
        <v>80</v>
      </c>
      <c r="Q645" s="13" t="s">
        <v>80</v>
      </c>
      <c r="R645" s="13" t="s">
        <v>80</v>
      </c>
      <c r="S645" s="13" t="s">
        <v>80</v>
      </c>
      <c r="T645" s="12">
        <v>471.54919999999998</v>
      </c>
      <c r="U645" s="12">
        <v>113.15260000000001</v>
      </c>
      <c r="V645" s="12">
        <v>65.245999999999995</v>
      </c>
      <c r="W645" s="12">
        <v>57.724800000000002</v>
      </c>
      <c r="X645" s="12">
        <v>91.574100000000001</v>
      </c>
      <c r="Y645" s="12">
        <v>33.664700000000003</v>
      </c>
      <c r="Z645" s="12">
        <v>18.750800000000002</v>
      </c>
      <c r="AA645" s="12">
        <v>0.4698</v>
      </c>
      <c r="AB645" s="12">
        <v>10.3186</v>
      </c>
      <c r="AC645" s="12">
        <v>390.90140000000002</v>
      </c>
      <c r="AD645" s="12">
        <v>21.452200000000001</v>
      </c>
      <c r="AE645" s="12">
        <v>10.699400000000001</v>
      </c>
      <c r="AF645" s="12">
        <v>7.3654999999999999</v>
      </c>
      <c r="AG645" s="13" t="s">
        <v>80</v>
      </c>
      <c r="AH645" s="13" t="s">
        <v>80</v>
      </c>
      <c r="AI645" s="13" t="s">
        <v>80</v>
      </c>
      <c r="AJ645" s="13" t="s">
        <v>80</v>
      </c>
      <c r="AK645" s="13" t="s">
        <v>80</v>
      </c>
      <c r="AL645" s="12">
        <v>39.517099999999999</v>
      </c>
      <c r="AM645" s="12">
        <v>1.1651</v>
      </c>
      <c r="AN645" s="12">
        <v>45.022599999999997</v>
      </c>
      <c r="AO645" s="13" t="s">
        <v>80</v>
      </c>
      <c r="AP645" s="12">
        <v>14.4574</v>
      </c>
      <c r="AQ645" s="13" t="s">
        <v>80</v>
      </c>
      <c r="AR645" s="12">
        <v>0.1087</v>
      </c>
      <c r="AS645" s="13" t="s">
        <v>80</v>
      </c>
      <c r="AT645" s="13" t="s">
        <v>80</v>
      </c>
      <c r="AU645" s="12">
        <v>60.753799999999998</v>
      </c>
      <c r="AV645" s="12">
        <v>663.32719999999995</v>
      </c>
      <c r="AW645" s="12">
        <v>663.32719999999995</v>
      </c>
      <c r="AX645" s="12">
        <v>240.45240000000001</v>
      </c>
      <c r="AY645" s="12">
        <v>18.1967</v>
      </c>
      <c r="AZ645" s="12">
        <v>49.707700000000003</v>
      </c>
      <c r="BA645" s="12">
        <v>43.2044</v>
      </c>
      <c r="BB645" s="12">
        <v>31.930099999999999</v>
      </c>
      <c r="BC645" s="12">
        <v>0.17349999999999999</v>
      </c>
      <c r="BD645" s="14">
        <v>1710.3191999999999</v>
      </c>
    </row>
    <row r="646" spans="1:56" s="1" customFormat="1" ht="20.149999999999999" customHeight="1">
      <c r="A646" s="83"/>
      <c r="B646" s="25" t="s">
        <v>239</v>
      </c>
      <c r="C646" s="9">
        <v>96.585499999999996</v>
      </c>
      <c r="D646" s="9">
        <v>71.214299999999994</v>
      </c>
      <c r="E646" s="9">
        <v>1186.7176999999999</v>
      </c>
      <c r="F646" s="9">
        <v>253.09460000000001</v>
      </c>
      <c r="G646" s="9">
        <v>849.9905</v>
      </c>
      <c r="H646" s="9">
        <v>51.644599999999997</v>
      </c>
      <c r="I646" s="10" t="s">
        <v>80</v>
      </c>
      <c r="J646" s="10" t="s">
        <v>80</v>
      </c>
      <c r="K646" s="9">
        <v>2509.2471999999998</v>
      </c>
      <c r="L646" s="9">
        <v>200</v>
      </c>
      <c r="M646" s="10" t="s">
        <v>80</v>
      </c>
      <c r="N646" s="9">
        <v>445.13690000000003</v>
      </c>
      <c r="O646" s="9">
        <v>141.44900000000001</v>
      </c>
      <c r="P646" s="10" t="s">
        <v>80</v>
      </c>
      <c r="Q646" s="10" t="s">
        <v>80</v>
      </c>
      <c r="R646" s="10" t="s">
        <v>80</v>
      </c>
      <c r="S646" s="10" t="s">
        <v>80</v>
      </c>
      <c r="T646" s="9">
        <v>786.58590000000004</v>
      </c>
      <c r="U646" s="9">
        <v>336.31380000000001</v>
      </c>
      <c r="V646" s="9">
        <v>44.740200000000002</v>
      </c>
      <c r="W646" s="9">
        <v>200.70699999999999</v>
      </c>
      <c r="X646" s="9">
        <v>252.58099999999999</v>
      </c>
      <c r="Y646" s="9">
        <v>145.9787</v>
      </c>
      <c r="Z646" s="9">
        <v>11.9389</v>
      </c>
      <c r="AA646" s="9">
        <v>1.06E-2</v>
      </c>
      <c r="AB646" s="9">
        <v>2.7458999999999998</v>
      </c>
      <c r="AC646" s="9">
        <v>995.01610000000005</v>
      </c>
      <c r="AD646" s="9">
        <v>321.82600000000002</v>
      </c>
      <c r="AE646" s="10" t="s">
        <v>80</v>
      </c>
      <c r="AF646" s="9">
        <v>344.69409999999999</v>
      </c>
      <c r="AG646" s="9">
        <v>234.07390000000001</v>
      </c>
      <c r="AH646" s="9">
        <v>184.6514</v>
      </c>
      <c r="AI646" s="10" t="s">
        <v>80</v>
      </c>
      <c r="AJ646" s="10" t="s">
        <v>80</v>
      </c>
      <c r="AK646" s="9">
        <v>16.324999999999999</v>
      </c>
      <c r="AL646" s="9">
        <v>1101.5704000000001</v>
      </c>
      <c r="AM646" s="9">
        <v>69.459699999999998</v>
      </c>
      <c r="AN646" s="9">
        <v>23.4834</v>
      </c>
      <c r="AO646" s="9">
        <v>1452.4996000000001</v>
      </c>
      <c r="AP646" s="9">
        <v>270.23070000000001</v>
      </c>
      <c r="AQ646" s="9">
        <v>594.43780000000004</v>
      </c>
      <c r="AR646" s="10" t="s">
        <v>80</v>
      </c>
      <c r="AS646" s="10" t="s">
        <v>80</v>
      </c>
      <c r="AT646" s="10" t="s">
        <v>80</v>
      </c>
      <c r="AU646" s="9">
        <v>2410.1111999999998</v>
      </c>
      <c r="AV646" s="9">
        <v>213.0985</v>
      </c>
      <c r="AW646" s="9">
        <v>120.9559</v>
      </c>
      <c r="AX646" s="9">
        <v>1038.2672</v>
      </c>
      <c r="AY646" s="9">
        <v>329.85570000000001</v>
      </c>
      <c r="AZ646" s="9">
        <v>361.99599999999998</v>
      </c>
      <c r="BA646" s="9">
        <v>238.75559999999999</v>
      </c>
      <c r="BB646" s="9">
        <v>73.75</v>
      </c>
      <c r="BC646" s="10" t="s">
        <v>80</v>
      </c>
      <c r="BD646" s="11">
        <v>2376.6788999999999</v>
      </c>
    </row>
    <row r="647" spans="1:56" s="1" customFormat="1" ht="20.149999999999999" customHeight="1">
      <c r="A647" s="83"/>
      <c r="B647" s="25" t="s">
        <v>240</v>
      </c>
      <c r="C647" s="12">
        <v>2414</v>
      </c>
      <c r="D647" s="12">
        <v>497</v>
      </c>
      <c r="E647" s="12">
        <v>464</v>
      </c>
      <c r="F647" s="12">
        <v>105</v>
      </c>
      <c r="G647" s="12">
        <v>41</v>
      </c>
      <c r="H647" s="12">
        <v>3855</v>
      </c>
      <c r="I647" s="12">
        <v>2</v>
      </c>
      <c r="J647" s="13" t="s">
        <v>80</v>
      </c>
      <c r="K647" s="12">
        <v>7378</v>
      </c>
      <c r="L647" s="12">
        <v>5713</v>
      </c>
      <c r="M647" s="13" t="s">
        <v>80</v>
      </c>
      <c r="N647" s="13" t="s">
        <v>80</v>
      </c>
      <c r="O647" s="13" t="s">
        <v>80</v>
      </c>
      <c r="P647" s="13" t="s">
        <v>80</v>
      </c>
      <c r="Q647" s="13" t="s">
        <v>80</v>
      </c>
      <c r="R647" s="13" t="s">
        <v>80</v>
      </c>
      <c r="S647" s="13" t="s">
        <v>80</v>
      </c>
      <c r="T647" s="12">
        <v>5713</v>
      </c>
      <c r="U647" s="12">
        <v>7304</v>
      </c>
      <c r="V647" s="12">
        <v>701</v>
      </c>
      <c r="W647" s="12">
        <v>100</v>
      </c>
      <c r="X647" s="12">
        <v>38</v>
      </c>
      <c r="Y647" s="12">
        <v>48</v>
      </c>
      <c r="Z647" s="12">
        <v>628</v>
      </c>
      <c r="AA647" s="12">
        <v>2</v>
      </c>
      <c r="AB647" s="12">
        <v>13</v>
      </c>
      <c r="AC647" s="12">
        <v>8834</v>
      </c>
      <c r="AD647" s="12">
        <v>30</v>
      </c>
      <c r="AE647" s="12">
        <v>653</v>
      </c>
      <c r="AF647" s="12">
        <v>665</v>
      </c>
      <c r="AG647" s="12">
        <v>547</v>
      </c>
      <c r="AH647" s="12">
        <v>91</v>
      </c>
      <c r="AI647" s="13" t="s">
        <v>80</v>
      </c>
      <c r="AJ647" s="13" t="s">
        <v>80</v>
      </c>
      <c r="AK647" s="13" t="s">
        <v>80</v>
      </c>
      <c r="AL647" s="12">
        <v>1986</v>
      </c>
      <c r="AM647" s="12">
        <v>1550</v>
      </c>
      <c r="AN647" s="13" t="s">
        <v>80</v>
      </c>
      <c r="AO647" s="13" t="s">
        <v>80</v>
      </c>
      <c r="AP647" s="13" t="s">
        <v>80</v>
      </c>
      <c r="AQ647" s="13" t="s">
        <v>80</v>
      </c>
      <c r="AR647" s="12">
        <v>466</v>
      </c>
      <c r="AS647" s="13" t="s">
        <v>80</v>
      </c>
      <c r="AT647" s="13" t="s">
        <v>80</v>
      </c>
      <c r="AU647" s="12">
        <v>2016</v>
      </c>
      <c r="AV647" s="12">
        <v>2566</v>
      </c>
      <c r="AW647" s="12">
        <v>1493</v>
      </c>
      <c r="AX647" s="12">
        <v>1381</v>
      </c>
      <c r="AY647" s="12">
        <v>682</v>
      </c>
      <c r="AZ647" s="12">
        <v>162</v>
      </c>
      <c r="BA647" s="12">
        <v>1213</v>
      </c>
      <c r="BB647" s="12">
        <v>125</v>
      </c>
      <c r="BC647" s="12">
        <v>1</v>
      </c>
      <c r="BD647" s="14">
        <v>7623</v>
      </c>
    </row>
    <row r="648" spans="1:56" s="1" customFormat="1" ht="20.149999999999999" customHeight="1">
      <c r="A648" s="83"/>
      <c r="B648" s="25" t="s">
        <v>241</v>
      </c>
      <c r="C648" s="9">
        <v>47.64</v>
      </c>
      <c r="D648" s="9">
        <v>28.92</v>
      </c>
      <c r="E648" s="9">
        <v>104.39</v>
      </c>
      <c r="F648" s="9">
        <v>70.22</v>
      </c>
      <c r="G648" s="9">
        <v>179.79</v>
      </c>
      <c r="H648" s="9">
        <v>260.24</v>
      </c>
      <c r="I648" s="9">
        <v>4.63</v>
      </c>
      <c r="J648" s="10" t="s">
        <v>80</v>
      </c>
      <c r="K648" s="9">
        <v>695.83</v>
      </c>
      <c r="L648" s="9">
        <v>139.71</v>
      </c>
      <c r="M648" s="10" t="s">
        <v>80</v>
      </c>
      <c r="N648" s="9">
        <v>16</v>
      </c>
      <c r="O648" s="10" t="s">
        <v>80</v>
      </c>
      <c r="P648" s="10" t="s">
        <v>80</v>
      </c>
      <c r="Q648" s="10" t="s">
        <v>80</v>
      </c>
      <c r="R648" s="10" t="s">
        <v>80</v>
      </c>
      <c r="S648" s="10" t="s">
        <v>80</v>
      </c>
      <c r="T648" s="9">
        <v>155.71</v>
      </c>
      <c r="U648" s="9">
        <v>73.84</v>
      </c>
      <c r="V648" s="9">
        <v>47.3</v>
      </c>
      <c r="W648" s="9">
        <v>83.16</v>
      </c>
      <c r="X648" s="9">
        <v>17.5</v>
      </c>
      <c r="Y648" s="9">
        <v>41.85</v>
      </c>
      <c r="Z648" s="9">
        <v>59.78</v>
      </c>
      <c r="AA648" s="9">
        <v>2</v>
      </c>
      <c r="AB648" s="10" t="s">
        <v>80</v>
      </c>
      <c r="AC648" s="9">
        <v>325.43</v>
      </c>
      <c r="AD648" s="9">
        <v>41.25</v>
      </c>
      <c r="AE648" s="9">
        <v>5.38</v>
      </c>
      <c r="AF648" s="9">
        <v>85.69</v>
      </c>
      <c r="AG648" s="9">
        <v>85.07</v>
      </c>
      <c r="AH648" s="9">
        <v>21.37</v>
      </c>
      <c r="AI648" s="9">
        <v>10.65</v>
      </c>
      <c r="AJ648" s="10" t="s">
        <v>80</v>
      </c>
      <c r="AK648" s="9">
        <v>7.33</v>
      </c>
      <c r="AL648" s="9">
        <v>256.74</v>
      </c>
      <c r="AM648" s="9">
        <v>68.400000000000006</v>
      </c>
      <c r="AN648" s="9">
        <v>2.09</v>
      </c>
      <c r="AO648" s="9">
        <v>14.47</v>
      </c>
      <c r="AP648" s="9">
        <v>24.48</v>
      </c>
      <c r="AQ648" s="9">
        <v>33.28</v>
      </c>
      <c r="AR648" s="9">
        <v>28.88</v>
      </c>
      <c r="AS648" s="9">
        <v>2.81</v>
      </c>
      <c r="AT648" s="10" t="s">
        <v>80</v>
      </c>
      <c r="AU648" s="9">
        <v>174.41</v>
      </c>
      <c r="AV648" s="9">
        <v>71.64</v>
      </c>
      <c r="AW648" s="9">
        <v>48.48</v>
      </c>
      <c r="AX648" s="9">
        <v>205.11</v>
      </c>
      <c r="AY648" s="9">
        <v>130.41999999999999</v>
      </c>
      <c r="AZ648" s="9">
        <v>77.94</v>
      </c>
      <c r="BA648" s="9">
        <v>132.5</v>
      </c>
      <c r="BB648" s="9">
        <v>23.71</v>
      </c>
      <c r="BC648" s="9">
        <v>2.8</v>
      </c>
      <c r="BD648" s="11">
        <v>692.6</v>
      </c>
    </row>
    <row r="649" spans="1:56" s="1" customFormat="1" ht="20.149999999999999" customHeight="1">
      <c r="A649" s="83"/>
      <c r="B649" s="25" t="s">
        <v>242</v>
      </c>
      <c r="C649" s="12">
        <v>8.65</v>
      </c>
      <c r="D649" s="12">
        <v>0.04</v>
      </c>
      <c r="E649" s="12">
        <v>14.54</v>
      </c>
      <c r="F649" s="12">
        <v>4.2</v>
      </c>
      <c r="G649" s="12">
        <v>10.09</v>
      </c>
      <c r="H649" s="12">
        <v>57.01</v>
      </c>
      <c r="I649" s="12">
        <v>21.1</v>
      </c>
      <c r="J649" s="13" t="s">
        <v>80</v>
      </c>
      <c r="K649" s="12">
        <v>115.63</v>
      </c>
      <c r="L649" s="12">
        <v>8.4</v>
      </c>
      <c r="M649" s="13" t="s">
        <v>80</v>
      </c>
      <c r="N649" s="13" t="s">
        <v>80</v>
      </c>
      <c r="O649" s="13" t="s">
        <v>80</v>
      </c>
      <c r="P649" s="13" t="s">
        <v>80</v>
      </c>
      <c r="Q649" s="13" t="s">
        <v>80</v>
      </c>
      <c r="R649" s="13" t="s">
        <v>80</v>
      </c>
      <c r="S649" s="13" t="s">
        <v>80</v>
      </c>
      <c r="T649" s="12">
        <v>8.4</v>
      </c>
      <c r="U649" s="12">
        <v>0.02</v>
      </c>
      <c r="V649" s="13" t="s">
        <v>80</v>
      </c>
      <c r="W649" s="13" t="s">
        <v>80</v>
      </c>
      <c r="X649" s="13" t="s">
        <v>80</v>
      </c>
      <c r="Y649" s="12">
        <v>18.600000000000001</v>
      </c>
      <c r="Z649" s="13" t="s">
        <v>80</v>
      </c>
      <c r="AA649" s="12">
        <v>16.190000000000001</v>
      </c>
      <c r="AB649" s="12">
        <v>14.97</v>
      </c>
      <c r="AC649" s="12">
        <v>49.78</v>
      </c>
      <c r="AD649" s="12">
        <v>44.81</v>
      </c>
      <c r="AE649" s="13" t="s">
        <v>80</v>
      </c>
      <c r="AF649" s="13" t="s">
        <v>80</v>
      </c>
      <c r="AG649" s="13" t="s">
        <v>80</v>
      </c>
      <c r="AH649" s="13" t="s">
        <v>80</v>
      </c>
      <c r="AI649" s="13" t="s">
        <v>80</v>
      </c>
      <c r="AJ649" s="13" t="s">
        <v>80</v>
      </c>
      <c r="AK649" s="12">
        <v>1.83</v>
      </c>
      <c r="AL649" s="12">
        <v>46.64</v>
      </c>
      <c r="AM649" s="13" t="s">
        <v>80</v>
      </c>
      <c r="AN649" s="13" t="s">
        <v>80</v>
      </c>
      <c r="AO649" s="13" t="s">
        <v>80</v>
      </c>
      <c r="AP649" s="13" t="s">
        <v>80</v>
      </c>
      <c r="AQ649" s="13" t="s">
        <v>80</v>
      </c>
      <c r="AR649" s="13" t="s">
        <v>80</v>
      </c>
      <c r="AS649" s="13" t="s">
        <v>80</v>
      </c>
      <c r="AT649" s="13" t="s">
        <v>80</v>
      </c>
      <c r="AU649" s="12">
        <v>0</v>
      </c>
      <c r="AV649" s="12">
        <v>1.58</v>
      </c>
      <c r="AW649" s="12">
        <v>15.23</v>
      </c>
      <c r="AX649" s="12">
        <v>13.47</v>
      </c>
      <c r="AY649" s="12">
        <v>4.07</v>
      </c>
      <c r="AZ649" s="12">
        <v>9.85</v>
      </c>
      <c r="BA649" s="12">
        <v>42.86</v>
      </c>
      <c r="BB649" s="12">
        <v>7.64</v>
      </c>
      <c r="BC649" s="12">
        <v>5.19</v>
      </c>
      <c r="BD649" s="14">
        <v>99.89</v>
      </c>
    </row>
    <row r="650" spans="1:56" s="1" customFormat="1" ht="20.149999999999999" customHeight="1">
      <c r="A650" s="83"/>
      <c r="B650" s="25" t="s">
        <v>243</v>
      </c>
      <c r="C650" s="9">
        <v>2594.23</v>
      </c>
      <c r="D650" s="9">
        <v>817.27</v>
      </c>
      <c r="E650" s="9">
        <v>1729.24</v>
      </c>
      <c r="F650" s="9">
        <v>474.73</v>
      </c>
      <c r="G650" s="9">
        <v>70.56</v>
      </c>
      <c r="H650" s="9">
        <v>365.28</v>
      </c>
      <c r="I650" s="9">
        <v>4.29</v>
      </c>
      <c r="J650" s="9">
        <v>0.02</v>
      </c>
      <c r="K650" s="9">
        <v>6055.62</v>
      </c>
      <c r="L650" s="9">
        <v>2178.5700000000002</v>
      </c>
      <c r="M650" s="9">
        <v>661.94</v>
      </c>
      <c r="N650" s="9">
        <v>1494</v>
      </c>
      <c r="O650" s="9">
        <v>979.33</v>
      </c>
      <c r="P650" s="10" t="s">
        <v>80</v>
      </c>
      <c r="Q650" s="10" t="s">
        <v>80</v>
      </c>
      <c r="R650" s="9">
        <v>542.85</v>
      </c>
      <c r="S650" s="10" t="s">
        <v>80</v>
      </c>
      <c r="T650" s="9">
        <v>5856.69</v>
      </c>
      <c r="U650" s="9">
        <v>2978.79</v>
      </c>
      <c r="V650" s="9">
        <v>367.72</v>
      </c>
      <c r="W650" s="9">
        <v>801.28</v>
      </c>
      <c r="X650" s="9">
        <v>377.49</v>
      </c>
      <c r="Y650" s="9">
        <v>65.59</v>
      </c>
      <c r="Z650" s="9">
        <v>115.3</v>
      </c>
      <c r="AA650" s="9">
        <v>136.01</v>
      </c>
      <c r="AB650" s="9">
        <v>0.01</v>
      </c>
      <c r="AC650" s="9">
        <v>4842.1899999999996</v>
      </c>
      <c r="AD650" s="9">
        <v>1152.93</v>
      </c>
      <c r="AE650" s="9">
        <v>1293.1500000000001</v>
      </c>
      <c r="AF650" s="9">
        <v>2160.89</v>
      </c>
      <c r="AG650" s="9">
        <v>1334.53</v>
      </c>
      <c r="AH650" s="10" t="s">
        <v>80</v>
      </c>
      <c r="AI650" s="10" t="s">
        <v>80</v>
      </c>
      <c r="AJ650" s="10" t="s">
        <v>80</v>
      </c>
      <c r="AK650" s="9">
        <v>34.15</v>
      </c>
      <c r="AL650" s="9">
        <v>5975.65</v>
      </c>
      <c r="AM650" s="9">
        <v>943.15</v>
      </c>
      <c r="AN650" s="9">
        <v>1086.27</v>
      </c>
      <c r="AO650" s="9">
        <v>2319.04</v>
      </c>
      <c r="AP650" s="9">
        <v>903.46</v>
      </c>
      <c r="AQ650" s="9">
        <v>40.07</v>
      </c>
      <c r="AR650" s="9">
        <v>125.83</v>
      </c>
      <c r="AS650" s="9">
        <v>542.85</v>
      </c>
      <c r="AT650" s="9">
        <v>2.35</v>
      </c>
      <c r="AU650" s="9">
        <v>5963.02</v>
      </c>
      <c r="AV650" s="9">
        <v>1003.6</v>
      </c>
      <c r="AW650" s="9">
        <v>1879.3</v>
      </c>
      <c r="AX650" s="9">
        <v>2917.88</v>
      </c>
      <c r="AY650" s="9">
        <v>1813.23</v>
      </c>
      <c r="AZ650" s="9">
        <v>13.3</v>
      </c>
      <c r="BA650" s="9">
        <v>82.55</v>
      </c>
      <c r="BB650" s="9">
        <v>39.36</v>
      </c>
      <c r="BC650" s="9">
        <v>16.86</v>
      </c>
      <c r="BD650" s="11">
        <v>7766.08</v>
      </c>
    </row>
    <row r="651" spans="1:56" s="1" customFormat="1" ht="20.149999999999999" customHeight="1">
      <c r="A651" s="83"/>
      <c r="B651" s="25" t="s">
        <v>244</v>
      </c>
      <c r="C651" s="12">
        <v>1332.5813000000001</v>
      </c>
      <c r="D651" s="12">
        <v>1051.9068</v>
      </c>
      <c r="E651" s="12">
        <v>1272.0848000000001</v>
      </c>
      <c r="F651" s="12">
        <v>412.71429999999998</v>
      </c>
      <c r="G651" s="12">
        <v>527.67539999999997</v>
      </c>
      <c r="H651" s="12">
        <v>292.89409999999998</v>
      </c>
      <c r="I651" s="12">
        <v>170.9435</v>
      </c>
      <c r="J651" s="12">
        <v>2.4035000000000002</v>
      </c>
      <c r="K651" s="12">
        <v>5063.2037</v>
      </c>
      <c r="L651" s="12">
        <v>7926.3081000000002</v>
      </c>
      <c r="M651" s="12">
        <v>108.57</v>
      </c>
      <c r="N651" s="12">
        <v>3246.2429999999999</v>
      </c>
      <c r="O651" s="12">
        <v>983</v>
      </c>
      <c r="P651" s="13" t="s">
        <v>80</v>
      </c>
      <c r="Q651" s="13" t="s">
        <v>80</v>
      </c>
      <c r="R651" s="13" t="s">
        <v>80</v>
      </c>
      <c r="S651" s="13" t="s">
        <v>80</v>
      </c>
      <c r="T651" s="12">
        <v>12264.1211</v>
      </c>
      <c r="U651" s="12">
        <v>9698.6193999999996</v>
      </c>
      <c r="V651" s="12">
        <v>1332.7168999999999</v>
      </c>
      <c r="W651" s="12">
        <v>628.73649999999998</v>
      </c>
      <c r="X651" s="12">
        <v>546.72040000000004</v>
      </c>
      <c r="Y651" s="12">
        <v>677.54579999999999</v>
      </c>
      <c r="Z651" s="12">
        <v>734.90380000000005</v>
      </c>
      <c r="AA651" s="12">
        <v>34.433199999999999</v>
      </c>
      <c r="AB651" s="12">
        <v>169.5377</v>
      </c>
      <c r="AC651" s="12">
        <v>13823.2137</v>
      </c>
      <c r="AD651" s="12">
        <v>1669.7239999999999</v>
      </c>
      <c r="AE651" s="12">
        <v>637.82569999999998</v>
      </c>
      <c r="AF651" s="12">
        <v>327.02600000000001</v>
      </c>
      <c r="AG651" s="12">
        <v>587.29259999999999</v>
      </c>
      <c r="AH651" s="12">
        <v>32.5291</v>
      </c>
      <c r="AI651" s="12">
        <v>3.8948999999999998</v>
      </c>
      <c r="AJ651" s="12">
        <v>14.114100000000001</v>
      </c>
      <c r="AK651" s="12">
        <v>39.1691</v>
      </c>
      <c r="AL651" s="12">
        <v>3311.5754999999999</v>
      </c>
      <c r="AM651" s="12">
        <v>1567.6712</v>
      </c>
      <c r="AN651" s="12">
        <v>112.8753</v>
      </c>
      <c r="AO651" s="12">
        <v>3285.0884999999998</v>
      </c>
      <c r="AP651" s="12">
        <v>27.649699999999999</v>
      </c>
      <c r="AQ651" s="12">
        <v>436.97160000000002</v>
      </c>
      <c r="AR651" s="12">
        <v>72.621899999999997</v>
      </c>
      <c r="AS651" s="13" t="s">
        <v>80</v>
      </c>
      <c r="AT651" s="13" t="s">
        <v>80</v>
      </c>
      <c r="AU651" s="12">
        <v>5502.8782000000001</v>
      </c>
      <c r="AV651" s="12">
        <v>1809.1886999999999</v>
      </c>
      <c r="AW651" s="12">
        <v>807.19290000000001</v>
      </c>
      <c r="AX651" s="12">
        <v>700.55179999999996</v>
      </c>
      <c r="AY651" s="12">
        <v>1421.7563</v>
      </c>
      <c r="AZ651" s="12">
        <v>2016.3219999999999</v>
      </c>
      <c r="BA651" s="12">
        <v>1476.2126000000001</v>
      </c>
      <c r="BB651" s="12">
        <v>151.95920000000001</v>
      </c>
      <c r="BC651" s="12">
        <v>89.165999999999997</v>
      </c>
      <c r="BD651" s="14">
        <v>8472.3495000000003</v>
      </c>
    </row>
    <row r="652" spans="1:56" s="1" customFormat="1" ht="20.149999999999999" customHeight="1">
      <c r="A652" s="83"/>
      <c r="B652" s="25" t="s">
        <v>245</v>
      </c>
      <c r="C652" s="9">
        <v>1711.62</v>
      </c>
      <c r="D652" s="9">
        <v>345.33</v>
      </c>
      <c r="E652" s="9">
        <v>766.38</v>
      </c>
      <c r="F652" s="9">
        <v>927.05</v>
      </c>
      <c r="G652" s="9">
        <v>379.91</v>
      </c>
      <c r="H652" s="9">
        <v>1178.02</v>
      </c>
      <c r="I652" s="9">
        <v>271.42</v>
      </c>
      <c r="J652" s="10" t="s">
        <v>80</v>
      </c>
      <c r="K652" s="9">
        <v>5579.73</v>
      </c>
      <c r="L652" s="9">
        <v>2859.34</v>
      </c>
      <c r="M652" s="10" t="s">
        <v>80</v>
      </c>
      <c r="N652" s="10" t="s">
        <v>80</v>
      </c>
      <c r="O652" s="9">
        <v>80</v>
      </c>
      <c r="P652" s="9">
        <v>68.34</v>
      </c>
      <c r="Q652" s="9">
        <v>77.790000000000006</v>
      </c>
      <c r="R652" s="9">
        <v>325.58999999999997</v>
      </c>
      <c r="S652" s="9">
        <v>134.22</v>
      </c>
      <c r="T652" s="9">
        <v>3545.28</v>
      </c>
      <c r="U652" s="9">
        <v>1382.47</v>
      </c>
      <c r="V652" s="9">
        <v>245.13</v>
      </c>
      <c r="W652" s="9">
        <v>651.61</v>
      </c>
      <c r="X652" s="9">
        <v>555.41999999999996</v>
      </c>
      <c r="Y652" s="9">
        <v>775.14</v>
      </c>
      <c r="Z652" s="9">
        <v>296.33999999999997</v>
      </c>
      <c r="AA652" s="9">
        <v>474.69</v>
      </c>
      <c r="AB652" s="9">
        <v>183.54</v>
      </c>
      <c r="AC652" s="9">
        <v>4564.34</v>
      </c>
      <c r="AD652" s="9">
        <v>173.45</v>
      </c>
      <c r="AE652" s="9">
        <v>28.31</v>
      </c>
      <c r="AF652" s="9">
        <v>435.68</v>
      </c>
      <c r="AG652" s="9">
        <v>298.27</v>
      </c>
      <c r="AH652" s="9">
        <v>0.41</v>
      </c>
      <c r="AI652" s="9">
        <v>824.34</v>
      </c>
      <c r="AJ652" s="9">
        <v>272.74</v>
      </c>
      <c r="AK652" s="9">
        <v>16.23</v>
      </c>
      <c r="AL652" s="9">
        <v>2049.4299999999998</v>
      </c>
      <c r="AM652" s="9">
        <v>1047.54</v>
      </c>
      <c r="AN652" s="9">
        <v>1.41</v>
      </c>
      <c r="AO652" s="9">
        <v>6.86</v>
      </c>
      <c r="AP652" s="9">
        <v>4.42</v>
      </c>
      <c r="AQ652" s="9">
        <v>127.59</v>
      </c>
      <c r="AR652" s="9">
        <v>326.88</v>
      </c>
      <c r="AS652" s="9">
        <v>399.6</v>
      </c>
      <c r="AT652" s="9">
        <v>143.6</v>
      </c>
      <c r="AU652" s="9">
        <v>2057.9</v>
      </c>
      <c r="AV652" s="9">
        <v>632.01</v>
      </c>
      <c r="AW652" s="9">
        <v>579.52</v>
      </c>
      <c r="AX652" s="9">
        <v>1121.29</v>
      </c>
      <c r="AY652" s="9">
        <v>572</v>
      </c>
      <c r="AZ652" s="9">
        <v>600.78</v>
      </c>
      <c r="BA652" s="9">
        <v>3571.15</v>
      </c>
      <c r="BB652" s="9">
        <v>654.89</v>
      </c>
      <c r="BC652" s="9">
        <v>5.65</v>
      </c>
      <c r="BD652" s="11">
        <v>7737.29</v>
      </c>
    </row>
    <row r="653" spans="1:56" s="1" customFormat="1" ht="20.149999999999999" customHeight="1">
      <c r="A653" s="83"/>
      <c r="B653" s="25" t="s">
        <v>246</v>
      </c>
      <c r="C653" s="12">
        <v>10295.69</v>
      </c>
      <c r="D653" s="12">
        <v>3438.63</v>
      </c>
      <c r="E653" s="12">
        <v>7637.86</v>
      </c>
      <c r="F653" s="12">
        <v>4315.76</v>
      </c>
      <c r="G653" s="12">
        <v>6607.56</v>
      </c>
      <c r="H653" s="12">
        <v>33543.550000000003</v>
      </c>
      <c r="I653" s="12">
        <v>674.3</v>
      </c>
      <c r="J653" s="12">
        <v>46.03</v>
      </c>
      <c r="K653" s="12">
        <v>66559.38</v>
      </c>
      <c r="L653" s="12">
        <v>18564.86</v>
      </c>
      <c r="M653" s="13" t="s">
        <v>80</v>
      </c>
      <c r="N653" s="12">
        <v>818.39</v>
      </c>
      <c r="O653" s="12">
        <v>926.5</v>
      </c>
      <c r="P653" s="12">
        <v>5439.49</v>
      </c>
      <c r="Q653" s="12">
        <v>6105.26</v>
      </c>
      <c r="R653" s="12">
        <v>1.48</v>
      </c>
      <c r="S653" s="13" t="s">
        <v>80</v>
      </c>
      <c r="T653" s="12">
        <v>31855.98</v>
      </c>
      <c r="U653" s="12">
        <v>21774.34</v>
      </c>
      <c r="V653" s="12">
        <v>3095.88</v>
      </c>
      <c r="W653" s="12">
        <v>3264.42</v>
      </c>
      <c r="X653" s="12">
        <v>1158.99</v>
      </c>
      <c r="Y653" s="12">
        <v>1941.09</v>
      </c>
      <c r="Z653" s="12">
        <v>8093.5</v>
      </c>
      <c r="AA653" s="12">
        <v>1240</v>
      </c>
      <c r="AB653" s="12">
        <v>3508.4</v>
      </c>
      <c r="AC653" s="12">
        <v>44076.62</v>
      </c>
      <c r="AD653" s="12">
        <v>10356.11</v>
      </c>
      <c r="AE653" s="12">
        <v>2061.89</v>
      </c>
      <c r="AF653" s="12">
        <v>3625.84</v>
      </c>
      <c r="AG653" s="12">
        <v>3158.05</v>
      </c>
      <c r="AH653" s="12">
        <v>2676.63</v>
      </c>
      <c r="AI653" s="12">
        <v>710.02</v>
      </c>
      <c r="AJ653" s="12">
        <v>1007</v>
      </c>
      <c r="AK653" s="12">
        <v>106.5</v>
      </c>
      <c r="AL653" s="12">
        <v>23702.04</v>
      </c>
      <c r="AM653" s="12">
        <v>2192.25</v>
      </c>
      <c r="AN653" s="12">
        <v>240.02</v>
      </c>
      <c r="AO653" s="12">
        <v>2622.76</v>
      </c>
      <c r="AP653" s="12">
        <v>2262.94</v>
      </c>
      <c r="AQ653" s="12">
        <v>8740.31</v>
      </c>
      <c r="AR653" s="12">
        <v>10610.58</v>
      </c>
      <c r="AS653" s="12">
        <v>153.54</v>
      </c>
      <c r="AT653" s="13" t="s">
        <v>80</v>
      </c>
      <c r="AU653" s="12">
        <v>26822.400000000001</v>
      </c>
      <c r="AV653" s="12">
        <v>4127.18</v>
      </c>
      <c r="AW653" s="12">
        <v>3550.14</v>
      </c>
      <c r="AX653" s="12">
        <v>6598.09</v>
      </c>
      <c r="AY653" s="12">
        <v>4897.55</v>
      </c>
      <c r="AZ653" s="12">
        <v>4729.87</v>
      </c>
      <c r="BA653" s="12">
        <v>13491.29</v>
      </c>
      <c r="BB653" s="12">
        <v>4271.8100000000004</v>
      </c>
      <c r="BC653" s="12">
        <v>10369.61</v>
      </c>
      <c r="BD653" s="14">
        <v>52035.54</v>
      </c>
    </row>
    <row r="654" spans="1:56" s="1" customFormat="1" ht="20.149999999999999" customHeight="1">
      <c r="A654" s="83"/>
      <c r="B654" s="25" t="s">
        <v>247</v>
      </c>
      <c r="C654" s="9">
        <v>6.1185999999999998</v>
      </c>
      <c r="D654" s="9">
        <v>1.0615000000000001</v>
      </c>
      <c r="E654" s="9">
        <v>6.0808999999999997</v>
      </c>
      <c r="F654" s="9">
        <v>2.3765999999999998</v>
      </c>
      <c r="G654" s="9">
        <v>16.645900000000001</v>
      </c>
      <c r="H654" s="9">
        <v>19.029299999999999</v>
      </c>
      <c r="I654" s="10" t="s">
        <v>80</v>
      </c>
      <c r="J654" s="10" t="s">
        <v>80</v>
      </c>
      <c r="K654" s="9">
        <v>51.312800000000003</v>
      </c>
      <c r="L654" s="9">
        <v>11.5898</v>
      </c>
      <c r="M654" s="10" t="s">
        <v>80</v>
      </c>
      <c r="N654" s="9">
        <v>52.113599999999998</v>
      </c>
      <c r="O654" s="9">
        <v>11.9427</v>
      </c>
      <c r="P654" s="10" t="s">
        <v>80</v>
      </c>
      <c r="Q654" s="10" t="s">
        <v>80</v>
      </c>
      <c r="R654" s="10" t="s">
        <v>80</v>
      </c>
      <c r="S654" s="10" t="s">
        <v>80</v>
      </c>
      <c r="T654" s="9">
        <v>75.646100000000004</v>
      </c>
      <c r="U654" s="9">
        <v>1.9034</v>
      </c>
      <c r="V654" s="9">
        <v>11.3453</v>
      </c>
      <c r="W654" s="9">
        <v>3.3711000000000002</v>
      </c>
      <c r="X654" s="9">
        <v>10.670999999999999</v>
      </c>
      <c r="Y654" s="9">
        <v>3.5788000000000002</v>
      </c>
      <c r="Z654" s="9">
        <v>3.7909000000000002</v>
      </c>
      <c r="AA654" s="10" t="s">
        <v>80</v>
      </c>
      <c r="AB654" s="9">
        <v>1.6799999999999999E-2</v>
      </c>
      <c r="AC654" s="9">
        <v>34.677300000000002</v>
      </c>
      <c r="AD654" s="9">
        <v>2.8224999999999998</v>
      </c>
      <c r="AE654" s="9">
        <v>0.26939999999999997</v>
      </c>
      <c r="AF654" s="9">
        <v>21.581700000000001</v>
      </c>
      <c r="AG654" s="9">
        <v>13.838100000000001</v>
      </c>
      <c r="AH654" s="10" t="s">
        <v>80</v>
      </c>
      <c r="AI654" s="10" t="s">
        <v>80</v>
      </c>
      <c r="AJ654" s="10" t="s">
        <v>80</v>
      </c>
      <c r="AK654" s="10" t="s">
        <v>80</v>
      </c>
      <c r="AL654" s="9">
        <v>38.511699999999998</v>
      </c>
      <c r="AM654" s="9">
        <v>12.2125</v>
      </c>
      <c r="AN654" s="10" t="s">
        <v>80</v>
      </c>
      <c r="AO654" s="9">
        <v>53.0443</v>
      </c>
      <c r="AP654" s="9">
        <v>13.186199999999999</v>
      </c>
      <c r="AQ654" s="9">
        <v>12.433199999999999</v>
      </c>
      <c r="AR654" s="9">
        <v>3.0116000000000001</v>
      </c>
      <c r="AS654" s="10" t="s">
        <v>80</v>
      </c>
      <c r="AT654" s="10" t="s">
        <v>80</v>
      </c>
      <c r="AU654" s="9">
        <v>93.887799999999999</v>
      </c>
      <c r="AV654" s="9">
        <v>24.670300000000001</v>
      </c>
      <c r="AW654" s="9">
        <v>2.5047000000000001</v>
      </c>
      <c r="AX654" s="9">
        <v>102.5745</v>
      </c>
      <c r="AY654" s="9">
        <v>15.547700000000001</v>
      </c>
      <c r="AZ654" s="9">
        <v>2.3599000000000001</v>
      </c>
      <c r="BA654" s="9">
        <v>9.6036000000000001</v>
      </c>
      <c r="BB654" s="9">
        <v>7.65</v>
      </c>
      <c r="BC654" s="9">
        <v>0.3</v>
      </c>
      <c r="BD654" s="11">
        <v>165.2107</v>
      </c>
    </row>
    <row r="655" spans="1:56" s="1" customFormat="1" ht="20.149999999999999" customHeight="1">
      <c r="A655" s="83"/>
      <c r="B655" s="25" t="s">
        <v>248</v>
      </c>
      <c r="C655" s="12">
        <v>68.195999999999998</v>
      </c>
      <c r="D655" s="13" t="s">
        <v>80</v>
      </c>
      <c r="E655" s="12">
        <v>1.9008</v>
      </c>
      <c r="F655" s="13" t="s">
        <v>80</v>
      </c>
      <c r="G655" s="13" t="s">
        <v>80</v>
      </c>
      <c r="H655" s="12">
        <v>13.2921</v>
      </c>
      <c r="I655" s="13" t="s">
        <v>80</v>
      </c>
      <c r="J655" s="13" t="s">
        <v>80</v>
      </c>
      <c r="K655" s="12">
        <v>83.388900000000007</v>
      </c>
      <c r="L655" s="12">
        <v>52.113599999999998</v>
      </c>
      <c r="M655" s="13" t="s">
        <v>80</v>
      </c>
      <c r="N655" s="12">
        <v>64.276499999999999</v>
      </c>
      <c r="O655" s="13" t="s">
        <v>80</v>
      </c>
      <c r="P655" s="13" t="s">
        <v>80</v>
      </c>
      <c r="Q655" s="13" t="s">
        <v>80</v>
      </c>
      <c r="R655" s="13" t="s">
        <v>80</v>
      </c>
      <c r="S655" s="13" t="s">
        <v>80</v>
      </c>
      <c r="T655" s="12">
        <v>116.3901</v>
      </c>
      <c r="U655" s="12">
        <v>47.066699999999997</v>
      </c>
      <c r="V655" s="13" t="s">
        <v>80</v>
      </c>
      <c r="W655" s="13" t="s">
        <v>80</v>
      </c>
      <c r="X655" s="12">
        <v>29.170500000000001</v>
      </c>
      <c r="Y655" s="12">
        <v>47.345500000000001</v>
      </c>
      <c r="Z655" s="13" t="s">
        <v>80</v>
      </c>
      <c r="AA655" s="12">
        <v>0.64839999999999998</v>
      </c>
      <c r="AB655" s="13" t="s">
        <v>80</v>
      </c>
      <c r="AC655" s="12">
        <v>124.2311</v>
      </c>
      <c r="AD655" s="12">
        <v>70.380600000000001</v>
      </c>
      <c r="AE655" s="12">
        <v>14.8584</v>
      </c>
      <c r="AF655" s="12">
        <v>124.8724</v>
      </c>
      <c r="AG655" s="12">
        <v>20.389399999999998</v>
      </c>
      <c r="AH655" s="13" t="s">
        <v>80</v>
      </c>
      <c r="AI655" s="13" t="s">
        <v>80</v>
      </c>
      <c r="AJ655" s="13" t="s">
        <v>80</v>
      </c>
      <c r="AK655" s="13" t="s">
        <v>80</v>
      </c>
      <c r="AL655" s="12">
        <v>230.5008</v>
      </c>
      <c r="AM655" s="12">
        <v>52.1462</v>
      </c>
      <c r="AN655" s="13" t="s">
        <v>80</v>
      </c>
      <c r="AO655" s="12">
        <v>64.356800000000007</v>
      </c>
      <c r="AP655" s="12">
        <v>9.2999999999999999E-2</v>
      </c>
      <c r="AQ655" s="12">
        <v>11.038399999999999</v>
      </c>
      <c r="AR655" s="12">
        <v>0.1772</v>
      </c>
      <c r="AS655" s="13" t="s">
        <v>80</v>
      </c>
      <c r="AT655" s="13" t="s">
        <v>80</v>
      </c>
      <c r="AU655" s="12">
        <v>127.8116</v>
      </c>
      <c r="AV655" s="12">
        <v>178.1011</v>
      </c>
      <c r="AW655" s="12">
        <v>109.25839999999999</v>
      </c>
      <c r="AX655" s="12">
        <v>182.77359999999999</v>
      </c>
      <c r="AY655" s="12">
        <v>59.889400000000002</v>
      </c>
      <c r="AZ655" s="12">
        <v>22.498999999999999</v>
      </c>
      <c r="BA655" s="12">
        <v>37.350999999999999</v>
      </c>
      <c r="BB655" s="13" t="s">
        <v>80</v>
      </c>
      <c r="BC655" s="13" t="s">
        <v>80</v>
      </c>
      <c r="BD655" s="14">
        <v>589.87249999999995</v>
      </c>
    </row>
    <row r="656" spans="1:56" s="1" customFormat="1" ht="20.149999999999999" customHeight="1">
      <c r="A656" s="83"/>
      <c r="B656" s="25" t="s">
        <v>249</v>
      </c>
      <c r="C656" s="9">
        <v>262.51</v>
      </c>
      <c r="D656" s="9">
        <v>46.56</v>
      </c>
      <c r="E656" s="9">
        <v>94.3</v>
      </c>
      <c r="F656" s="9">
        <v>70.489999999999995</v>
      </c>
      <c r="G656" s="9">
        <v>49.08</v>
      </c>
      <c r="H656" s="9">
        <v>73.31</v>
      </c>
      <c r="I656" s="9">
        <v>0.02</v>
      </c>
      <c r="J656" s="10" t="s">
        <v>80</v>
      </c>
      <c r="K656" s="9">
        <v>596.27</v>
      </c>
      <c r="L656" s="9">
        <v>2655.14</v>
      </c>
      <c r="M656" s="9">
        <v>67.86</v>
      </c>
      <c r="N656" s="9">
        <v>219.84</v>
      </c>
      <c r="O656" s="10" t="s">
        <v>80</v>
      </c>
      <c r="P656" s="10" t="s">
        <v>80</v>
      </c>
      <c r="Q656" s="10" t="s">
        <v>80</v>
      </c>
      <c r="R656" s="9">
        <v>135.71</v>
      </c>
      <c r="S656" s="9">
        <v>450.57</v>
      </c>
      <c r="T656" s="9">
        <v>3529.12</v>
      </c>
      <c r="U656" s="9">
        <v>1944.68</v>
      </c>
      <c r="V656" s="9">
        <v>38.57</v>
      </c>
      <c r="W656" s="9">
        <v>113.33</v>
      </c>
      <c r="X656" s="9">
        <v>24.13</v>
      </c>
      <c r="Y656" s="9">
        <v>16.88</v>
      </c>
      <c r="Z656" s="9">
        <v>281.62</v>
      </c>
      <c r="AA656" s="9">
        <v>44.91</v>
      </c>
      <c r="AB656" s="9">
        <v>763.07</v>
      </c>
      <c r="AC656" s="9">
        <v>3227.19</v>
      </c>
      <c r="AD656" s="9">
        <v>41.93</v>
      </c>
      <c r="AE656" s="9">
        <v>449.65</v>
      </c>
      <c r="AF656" s="9">
        <v>383.89</v>
      </c>
      <c r="AG656" s="9">
        <v>368.57</v>
      </c>
      <c r="AH656" s="9">
        <v>113.43</v>
      </c>
      <c r="AI656" s="9">
        <v>20.9</v>
      </c>
      <c r="AJ656" s="10" t="s">
        <v>80</v>
      </c>
      <c r="AK656" s="10" t="s">
        <v>80</v>
      </c>
      <c r="AL656" s="9">
        <v>1378.37</v>
      </c>
      <c r="AM656" s="9">
        <v>256.45</v>
      </c>
      <c r="AN656" s="9">
        <v>68.91</v>
      </c>
      <c r="AO656" s="9">
        <v>99.16</v>
      </c>
      <c r="AP656" s="9">
        <v>5.9</v>
      </c>
      <c r="AQ656" s="9">
        <v>14.08</v>
      </c>
      <c r="AR656" s="9">
        <v>2.56</v>
      </c>
      <c r="AS656" s="9">
        <v>135.71</v>
      </c>
      <c r="AT656" s="9">
        <v>843.9</v>
      </c>
      <c r="AU656" s="9">
        <v>1426.67</v>
      </c>
      <c r="AV656" s="9">
        <v>134.69999999999999</v>
      </c>
      <c r="AW656" s="9">
        <v>560.51</v>
      </c>
      <c r="AX656" s="9">
        <v>651.21</v>
      </c>
      <c r="AY656" s="9">
        <v>598.22</v>
      </c>
      <c r="AZ656" s="9">
        <v>171.93</v>
      </c>
      <c r="BA656" s="9">
        <v>245.4</v>
      </c>
      <c r="BB656" s="9">
        <v>35.71</v>
      </c>
      <c r="BC656" s="9">
        <v>6.52</v>
      </c>
      <c r="BD656" s="11">
        <v>2404.1999999999998</v>
      </c>
    </row>
    <row r="657" spans="1:56" s="1" customFormat="1" ht="20.149999999999999" customHeight="1">
      <c r="A657" s="83"/>
      <c r="B657" s="25" t="s">
        <v>250</v>
      </c>
      <c r="C657" s="12">
        <v>128.3295</v>
      </c>
      <c r="D657" s="12">
        <v>13</v>
      </c>
      <c r="E657" s="12">
        <v>170.99109999999999</v>
      </c>
      <c r="F657" s="12">
        <v>100.16</v>
      </c>
      <c r="G657" s="13" t="s">
        <v>80</v>
      </c>
      <c r="H657" s="12">
        <v>6.2295999999999996</v>
      </c>
      <c r="I657" s="13" t="s">
        <v>80</v>
      </c>
      <c r="J657" s="13" t="s">
        <v>80</v>
      </c>
      <c r="K657" s="12">
        <v>418.71019999999999</v>
      </c>
      <c r="L657" s="12">
        <v>1347.049</v>
      </c>
      <c r="M657" s="12">
        <v>200</v>
      </c>
      <c r="N657" s="13" t="s">
        <v>80</v>
      </c>
      <c r="O657" s="12">
        <v>103.14149999999999</v>
      </c>
      <c r="P657" s="13" t="s">
        <v>80</v>
      </c>
      <c r="Q657" s="13" t="s">
        <v>80</v>
      </c>
      <c r="R657" s="13" t="s">
        <v>80</v>
      </c>
      <c r="S657" s="13" t="s">
        <v>80</v>
      </c>
      <c r="T657" s="12">
        <v>1650.1904999999999</v>
      </c>
      <c r="U657" s="12">
        <v>203.49119999999999</v>
      </c>
      <c r="V657" s="12">
        <v>99.636600000000001</v>
      </c>
      <c r="W657" s="12">
        <v>516.84879999999998</v>
      </c>
      <c r="X657" s="12">
        <v>329.24329999999998</v>
      </c>
      <c r="Y657" s="12">
        <v>567.6123</v>
      </c>
      <c r="Z657" s="12">
        <v>375.79750000000001</v>
      </c>
      <c r="AA657" s="12">
        <v>336.935</v>
      </c>
      <c r="AB657" s="12">
        <v>272.47949999999997</v>
      </c>
      <c r="AC657" s="12">
        <v>2702.0441999999998</v>
      </c>
      <c r="AD657" s="12">
        <v>35.863300000000002</v>
      </c>
      <c r="AE657" s="13" t="s">
        <v>80</v>
      </c>
      <c r="AF657" s="13" t="s">
        <v>80</v>
      </c>
      <c r="AG657" s="12">
        <v>105.12739999999999</v>
      </c>
      <c r="AH657" s="13" t="s">
        <v>80</v>
      </c>
      <c r="AI657" s="13" t="s">
        <v>80</v>
      </c>
      <c r="AJ657" s="13" t="s">
        <v>80</v>
      </c>
      <c r="AK657" s="12">
        <v>21.713999999999999</v>
      </c>
      <c r="AL657" s="12">
        <v>162.7047</v>
      </c>
      <c r="AM657" s="12">
        <v>135.71250000000001</v>
      </c>
      <c r="AN657" s="13" t="s">
        <v>80</v>
      </c>
      <c r="AO657" s="12">
        <v>4.2396000000000003</v>
      </c>
      <c r="AP657" s="12">
        <v>117.21129999999999</v>
      </c>
      <c r="AQ657" s="13" t="s">
        <v>80</v>
      </c>
      <c r="AR657" s="13" t="s">
        <v>80</v>
      </c>
      <c r="AS657" s="13" t="s">
        <v>80</v>
      </c>
      <c r="AT657" s="13" t="s">
        <v>80</v>
      </c>
      <c r="AU657" s="12">
        <v>257.16340000000002</v>
      </c>
      <c r="AV657" s="12">
        <v>125</v>
      </c>
      <c r="AW657" s="12">
        <v>75</v>
      </c>
      <c r="AX657" s="12">
        <v>150</v>
      </c>
      <c r="AY657" s="12">
        <v>105.0399</v>
      </c>
      <c r="AZ657" s="13" t="s">
        <v>80</v>
      </c>
      <c r="BA657" s="13" t="s">
        <v>80</v>
      </c>
      <c r="BB657" s="13" t="s">
        <v>80</v>
      </c>
      <c r="BC657" s="13" t="s">
        <v>80</v>
      </c>
      <c r="BD657" s="14">
        <v>455.03989999999999</v>
      </c>
    </row>
    <row r="658" spans="1:56" s="1" customFormat="1" ht="20.149999999999999" customHeight="1">
      <c r="A658" s="83"/>
      <c r="B658" s="25" t="s">
        <v>251</v>
      </c>
      <c r="C658" s="9">
        <v>70.819999999999993</v>
      </c>
      <c r="D658" s="9">
        <v>28.7</v>
      </c>
      <c r="E658" s="9">
        <v>36.06</v>
      </c>
      <c r="F658" s="9">
        <v>4.8600000000000003</v>
      </c>
      <c r="G658" s="9">
        <v>17.25</v>
      </c>
      <c r="H658" s="9">
        <v>34.44</v>
      </c>
      <c r="I658" s="9">
        <v>0.57999999999999996</v>
      </c>
      <c r="J658" s="10" t="s">
        <v>80</v>
      </c>
      <c r="K658" s="9">
        <v>192.71</v>
      </c>
      <c r="L658" s="9">
        <v>60.87</v>
      </c>
      <c r="M658" s="10" t="s">
        <v>80</v>
      </c>
      <c r="N658" s="9">
        <v>4.71</v>
      </c>
      <c r="O658" s="9">
        <v>0.48</v>
      </c>
      <c r="P658" s="10" t="s">
        <v>80</v>
      </c>
      <c r="Q658" s="10" t="s">
        <v>80</v>
      </c>
      <c r="R658" s="10" t="s">
        <v>80</v>
      </c>
      <c r="S658" s="10" t="s">
        <v>80</v>
      </c>
      <c r="T658" s="9">
        <v>66.06</v>
      </c>
      <c r="U658" s="9">
        <v>26.47</v>
      </c>
      <c r="V658" s="10" t="s">
        <v>80</v>
      </c>
      <c r="W658" s="9">
        <v>7.36</v>
      </c>
      <c r="X658" s="9">
        <v>5.14</v>
      </c>
      <c r="Y658" s="9">
        <v>0.23</v>
      </c>
      <c r="Z658" s="9">
        <v>80.47</v>
      </c>
      <c r="AA658" s="10" t="s">
        <v>80</v>
      </c>
      <c r="AB658" s="10" t="s">
        <v>80</v>
      </c>
      <c r="AC658" s="9">
        <v>119.67</v>
      </c>
      <c r="AD658" s="9">
        <v>2.38</v>
      </c>
      <c r="AE658" s="9">
        <v>1.31</v>
      </c>
      <c r="AF658" s="9">
        <v>38.75</v>
      </c>
      <c r="AG658" s="9">
        <v>12.82</v>
      </c>
      <c r="AH658" s="10" t="s">
        <v>80</v>
      </c>
      <c r="AI658" s="10" t="s">
        <v>80</v>
      </c>
      <c r="AJ658" s="10" t="s">
        <v>80</v>
      </c>
      <c r="AK658" s="10" t="s">
        <v>80</v>
      </c>
      <c r="AL658" s="9">
        <v>55.26</v>
      </c>
      <c r="AM658" s="9">
        <v>48.25</v>
      </c>
      <c r="AN658" s="10" t="s">
        <v>80</v>
      </c>
      <c r="AO658" s="9">
        <v>4.7</v>
      </c>
      <c r="AP658" s="9">
        <v>0.48</v>
      </c>
      <c r="AQ658" s="10" t="s">
        <v>80</v>
      </c>
      <c r="AR658" s="10" t="s">
        <v>80</v>
      </c>
      <c r="AS658" s="10" t="s">
        <v>80</v>
      </c>
      <c r="AT658" s="10" t="s">
        <v>80</v>
      </c>
      <c r="AU658" s="9">
        <v>53.43</v>
      </c>
      <c r="AV658" s="9">
        <v>54.67</v>
      </c>
      <c r="AW658" s="9">
        <v>30.16</v>
      </c>
      <c r="AX658" s="9">
        <v>150.26</v>
      </c>
      <c r="AY658" s="9">
        <v>14.33</v>
      </c>
      <c r="AZ658" s="10" t="s">
        <v>80</v>
      </c>
      <c r="BA658" s="9">
        <v>26.9</v>
      </c>
      <c r="BB658" s="9">
        <v>0.14000000000000001</v>
      </c>
      <c r="BC658" s="10" t="s">
        <v>80</v>
      </c>
      <c r="BD658" s="11">
        <v>276.45999999999998</v>
      </c>
    </row>
    <row r="659" spans="1:56" s="1" customFormat="1" ht="20.149999999999999" customHeight="1">
      <c r="A659" s="83"/>
      <c r="B659" s="25" t="s">
        <v>252</v>
      </c>
      <c r="C659" s="12">
        <v>5901.77</v>
      </c>
      <c r="D659" s="12">
        <v>1925.848</v>
      </c>
      <c r="E659" s="12">
        <v>3140.7984999999999</v>
      </c>
      <c r="F659" s="12">
        <v>1282.0764999999999</v>
      </c>
      <c r="G659" s="12">
        <v>1376.0026</v>
      </c>
      <c r="H659" s="12">
        <v>1457.9259999999999</v>
      </c>
      <c r="I659" s="12">
        <v>279.97300000000001</v>
      </c>
      <c r="J659" s="12">
        <v>123.23180000000001</v>
      </c>
      <c r="K659" s="12">
        <v>15487.626399999999</v>
      </c>
      <c r="L659" s="12">
        <v>9956.1744999999992</v>
      </c>
      <c r="M659" s="12">
        <v>1182.7782999999999</v>
      </c>
      <c r="N659" s="12">
        <v>2578.8150000000001</v>
      </c>
      <c r="O659" s="12">
        <v>114.63379999999999</v>
      </c>
      <c r="P659" s="12">
        <v>834.90719999999999</v>
      </c>
      <c r="Q659" s="12">
        <v>2180.0691000000002</v>
      </c>
      <c r="R659" s="13" t="s">
        <v>80</v>
      </c>
      <c r="S659" s="13" t="s">
        <v>80</v>
      </c>
      <c r="T659" s="12">
        <v>16847.377899999999</v>
      </c>
      <c r="U659" s="12">
        <v>7806.1706000000004</v>
      </c>
      <c r="V659" s="12">
        <v>430.34530000000001</v>
      </c>
      <c r="W659" s="12">
        <v>728.5684</v>
      </c>
      <c r="X659" s="12">
        <v>406.2176</v>
      </c>
      <c r="Y659" s="12">
        <v>6476.8950999999997</v>
      </c>
      <c r="Z659" s="12">
        <v>834.31290000000001</v>
      </c>
      <c r="AA659" s="12">
        <v>54.5762</v>
      </c>
      <c r="AB659" s="12">
        <v>1430.1826000000001</v>
      </c>
      <c r="AC659" s="12">
        <v>18167.268700000001</v>
      </c>
      <c r="AD659" s="12">
        <v>2715.7368999999999</v>
      </c>
      <c r="AE659" s="12">
        <v>609.92100000000005</v>
      </c>
      <c r="AF659" s="12">
        <v>1114.6366</v>
      </c>
      <c r="AG659" s="12">
        <v>1004.1048</v>
      </c>
      <c r="AH659" s="12">
        <v>75.089100000000002</v>
      </c>
      <c r="AI659" s="13" t="s">
        <v>80</v>
      </c>
      <c r="AJ659" s="13" t="s">
        <v>80</v>
      </c>
      <c r="AK659" s="12">
        <v>64.124200000000002</v>
      </c>
      <c r="AL659" s="12">
        <v>5583.6126000000004</v>
      </c>
      <c r="AM659" s="12">
        <v>796.33900000000006</v>
      </c>
      <c r="AN659" s="12">
        <v>1184.2952</v>
      </c>
      <c r="AO659" s="12">
        <v>3072.2766000000001</v>
      </c>
      <c r="AP659" s="12">
        <v>475.38920000000002</v>
      </c>
      <c r="AQ659" s="12">
        <v>1133.204</v>
      </c>
      <c r="AR659" s="12">
        <v>2248.2975999999999</v>
      </c>
      <c r="AS659" s="12">
        <v>0.42649999999999999</v>
      </c>
      <c r="AT659" s="13" t="s">
        <v>80</v>
      </c>
      <c r="AU659" s="12">
        <v>8910.2281000000003</v>
      </c>
      <c r="AV659" s="12">
        <v>3481.4265</v>
      </c>
      <c r="AW659" s="12">
        <v>1138.0651</v>
      </c>
      <c r="AX659" s="12">
        <v>3810.5875999999998</v>
      </c>
      <c r="AY659" s="12">
        <v>2036.8271</v>
      </c>
      <c r="AZ659" s="12">
        <v>936.54700000000003</v>
      </c>
      <c r="BA659" s="12">
        <v>1259.0853</v>
      </c>
      <c r="BB659" s="12">
        <v>1058.0583999999999</v>
      </c>
      <c r="BC659" s="12">
        <v>137.4632</v>
      </c>
      <c r="BD659" s="14">
        <v>13858.0602</v>
      </c>
    </row>
    <row r="660" spans="1:56" s="1" customFormat="1" ht="20.149999999999999" customHeight="1">
      <c r="A660" s="83"/>
      <c r="B660" s="25" t="s">
        <v>253</v>
      </c>
      <c r="C660" s="9">
        <v>3367.0445</v>
      </c>
      <c r="D660" s="9">
        <v>833.43359999999996</v>
      </c>
      <c r="E660" s="9">
        <v>1444.9878000000001</v>
      </c>
      <c r="F660" s="9">
        <v>1519.2562</v>
      </c>
      <c r="G660" s="9">
        <v>2139.3598999999999</v>
      </c>
      <c r="H660" s="9">
        <v>11140.1787</v>
      </c>
      <c r="I660" s="9">
        <v>350.02839999999998</v>
      </c>
      <c r="J660" s="9">
        <v>2.1100000000000001E-2</v>
      </c>
      <c r="K660" s="9">
        <v>20794.3102</v>
      </c>
      <c r="L660" s="9">
        <v>6908.0464000000002</v>
      </c>
      <c r="M660" s="10" t="s">
        <v>80</v>
      </c>
      <c r="N660" s="9">
        <v>434.28</v>
      </c>
      <c r="O660" s="9">
        <v>88.524799999999999</v>
      </c>
      <c r="P660" s="9">
        <v>620</v>
      </c>
      <c r="Q660" s="9">
        <v>61.955300000000001</v>
      </c>
      <c r="R660" s="10" t="s">
        <v>80</v>
      </c>
      <c r="S660" s="10" t="s">
        <v>80</v>
      </c>
      <c r="T660" s="9">
        <v>8112.8064999999997</v>
      </c>
      <c r="U660" s="9">
        <v>5396.7820000000002</v>
      </c>
      <c r="V660" s="9">
        <v>220.77209999999999</v>
      </c>
      <c r="W660" s="9">
        <v>423.65480000000002</v>
      </c>
      <c r="X660" s="9">
        <v>404.53469999999999</v>
      </c>
      <c r="Y660" s="9">
        <v>897.18020000000001</v>
      </c>
      <c r="Z660" s="9">
        <v>2835.3321999999998</v>
      </c>
      <c r="AA660" s="9">
        <v>193.7482</v>
      </c>
      <c r="AB660" s="9">
        <v>253.70009999999999</v>
      </c>
      <c r="AC660" s="9">
        <v>10625.704299999999</v>
      </c>
      <c r="AD660" s="9">
        <v>1929.1892</v>
      </c>
      <c r="AE660" s="9">
        <v>711.78380000000004</v>
      </c>
      <c r="AF660" s="9">
        <v>1013.7122000000001</v>
      </c>
      <c r="AG660" s="9">
        <v>1730.8834999999999</v>
      </c>
      <c r="AH660" s="9">
        <v>390.32119999999998</v>
      </c>
      <c r="AI660" s="10" t="s">
        <v>80</v>
      </c>
      <c r="AJ660" s="10" t="s">
        <v>80</v>
      </c>
      <c r="AK660" s="10" t="s">
        <v>80</v>
      </c>
      <c r="AL660" s="9">
        <v>5775.8899000000001</v>
      </c>
      <c r="AM660" s="9">
        <v>4471.0081</v>
      </c>
      <c r="AN660" s="9">
        <v>0.61099999999999999</v>
      </c>
      <c r="AO660" s="9">
        <v>510.82569999999998</v>
      </c>
      <c r="AP660" s="9">
        <v>274.70609999999999</v>
      </c>
      <c r="AQ660" s="9">
        <v>428.22059999999999</v>
      </c>
      <c r="AR660" s="9">
        <v>1988.6479999999999</v>
      </c>
      <c r="AS660" s="10" t="s">
        <v>80</v>
      </c>
      <c r="AT660" s="10" t="s">
        <v>80</v>
      </c>
      <c r="AU660" s="9">
        <v>7674.0195000000003</v>
      </c>
      <c r="AV660" s="9">
        <v>4473.7542000000003</v>
      </c>
      <c r="AW660" s="9">
        <v>1439.1117999999999</v>
      </c>
      <c r="AX660" s="9">
        <v>4561.7704999999996</v>
      </c>
      <c r="AY660" s="9">
        <v>2284.8478</v>
      </c>
      <c r="AZ660" s="9">
        <v>1928.3747000000001</v>
      </c>
      <c r="BA660" s="9">
        <v>4569.1979000000001</v>
      </c>
      <c r="BB660" s="9">
        <v>699.8107</v>
      </c>
      <c r="BC660" s="9">
        <v>2417.2797</v>
      </c>
      <c r="BD660" s="11">
        <v>22374.147300000001</v>
      </c>
    </row>
    <row r="661" spans="1:56" s="1" customFormat="1" ht="20.149999999999999" customHeight="1">
      <c r="A661" s="83"/>
      <c r="B661" s="25" t="s">
        <v>255</v>
      </c>
      <c r="C661" s="12">
        <v>6.1748000000000003</v>
      </c>
      <c r="D661" s="12">
        <v>22.429099999999998</v>
      </c>
      <c r="E661" s="12">
        <v>1.5286</v>
      </c>
      <c r="F661" s="12">
        <v>15.0966</v>
      </c>
      <c r="G661" s="12">
        <v>6.6120000000000001</v>
      </c>
      <c r="H661" s="12">
        <v>19.486000000000001</v>
      </c>
      <c r="I661" s="12">
        <v>0.01</v>
      </c>
      <c r="J661" s="13" t="s">
        <v>80</v>
      </c>
      <c r="K661" s="12">
        <v>71.337100000000007</v>
      </c>
      <c r="L661" s="12">
        <v>490.9051</v>
      </c>
      <c r="M661" s="13" t="s">
        <v>80</v>
      </c>
      <c r="N661" s="12">
        <v>196.24029999999999</v>
      </c>
      <c r="O661" s="12">
        <v>5.5641999999999996</v>
      </c>
      <c r="P661" s="12">
        <v>1.0043</v>
      </c>
      <c r="Q661" s="13" t="s">
        <v>80</v>
      </c>
      <c r="R661" s="13" t="s">
        <v>80</v>
      </c>
      <c r="S661" s="13" t="s">
        <v>80</v>
      </c>
      <c r="T661" s="12">
        <v>693.71389999999997</v>
      </c>
      <c r="U661" s="12">
        <v>311.64909999999998</v>
      </c>
      <c r="V661" s="12">
        <v>25.2483</v>
      </c>
      <c r="W661" s="12">
        <v>126.32810000000001</v>
      </c>
      <c r="X661" s="12">
        <v>99.461600000000004</v>
      </c>
      <c r="Y661" s="12">
        <v>218.83959999999999</v>
      </c>
      <c r="Z661" s="12">
        <v>2.7578</v>
      </c>
      <c r="AA661" s="12">
        <v>0.183</v>
      </c>
      <c r="AB661" s="12">
        <v>0.30430000000000001</v>
      </c>
      <c r="AC661" s="12">
        <v>784.77179999999998</v>
      </c>
      <c r="AD661" s="12">
        <v>1.9208000000000001</v>
      </c>
      <c r="AE661" s="12">
        <v>0.83309999999999995</v>
      </c>
      <c r="AF661" s="12">
        <v>75.207099999999997</v>
      </c>
      <c r="AG661" s="12">
        <v>25.547999999999998</v>
      </c>
      <c r="AH661" s="13" t="s">
        <v>80</v>
      </c>
      <c r="AI661" s="13" t="s">
        <v>80</v>
      </c>
      <c r="AJ661" s="13" t="s">
        <v>80</v>
      </c>
      <c r="AK661" s="12">
        <v>5.8898999999999999</v>
      </c>
      <c r="AL661" s="12">
        <v>109.3989</v>
      </c>
      <c r="AM661" s="12">
        <v>57.087600000000002</v>
      </c>
      <c r="AN661" s="13" t="s">
        <v>80</v>
      </c>
      <c r="AO661" s="12">
        <v>196.24029999999999</v>
      </c>
      <c r="AP661" s="12">
        <v>5.5641999999999996</v>
      </c>
      <c r="AQ661" s="12">
        <v>1.0043</v>
      </c>
      <c r="AR661" s="12">
        <v>2.9030999999999998</v>
      </c>
      <c r="AS661" s="13" t="s">
        <v>80</v>
      </c>
      <c r="AT661" s="13" t="s">
        <v>80</v>
      </c>
      <c r="AU661" s="12">
        <v>262.79950000000002</v>
      </c>
      <c r="AV661" s="12">
        <v>12.936</v>
      </c>
      <c r="AW661" s="12">
        <v>0.83250000000000002</v>
      </c>
      <c r="AX661" s="12">
        <v>143.06100000000001</v>
      </c>
      <c r="AY661" s="12">
        <v>49.538400000000003</v>
      </c>
      <c r="AZ661" s="12">
        <v>35</v>
      </c>
      <c r="BA661" s="12">
        <v>18.001999999999999</v>
      </c>
      <c r="BB661" s="13" t="s">
        <v>80</v>
      </c>
      <c r="BC661" s="13" t="s">
        <v>80</v>
      </c>
      <c r="BD661" s="14">
        <v>259.36989999999997</v>
      </c>
    </row>
    <row r="662" spans="1:56" s="1" customFormat="1" ht="20.149999999999999" customHeight="1">
      <c r="A662" s="83"/>
      <c r="B662" s="25" t="s">
        <v>256</v>
      </c>
      <c r="C662" s="9">
        <v>11687.030500000001</v>
      </c>
      <c r="D662" s="9">
        <v>2079.8924000000002</v>
      </c>
      <c r="E662" s="9">
        <v>6276.0011000000004</v>
      </c>
      <c r="F662" s="9">
        <v>1882.5935999999999</v>
      </c>
      <c r="G662" s="9">
        <v>8274.9015999999992</v>
      </c>
      <c r="H662" s="9">
        <v>2980.9791</v>
      </c>
      <c r="I662" s="9">
        <v>23684.603800000001</v>
      </c>
      <c r="J662" s="10" t="s">
        <v>80</v>
      </c>
      <c r="K662" s="9">
        <v>56866.002099999998</v>
      </c>
      <c r="L662" s="9">
        <v>12526.5771</v>
      </c>
      <c r="M662" s="9">
        <v>1085.7</v>
      </c>
      <c r="N662" s="9">
        <v>4098.5176000000001</v>
      </c>
      <c r="O662" s="10" t="s">
        <v>80</v>
      </c>
      <c r="P662" s="10" t="s">
        <v>80</v>
      </c>
      <c r="Q662" s="10" t="s">
        <v>80</v>
      </c>
      <c r="R662" s="10" t="s">
        <v>80</v>
      </c>
      <c r="S662" s="10" t="s">
        <v>80</v>
      </c>
      <c r="T662" s="9">
        <v>17710.794699999999</v>
      </c>
      <c r="U662" s="9">
        <v>15705.583000000001</v>
      </c>
      <c r="V662" s="9">
        <v>4436.9304000000002</v>
      </c>
      <c r="W662" s="9">
        <v>4208.1049000000003</v>
      </c>
      <c r="X662" s="9">
        <v>4241.1446999999998</v>
      </c>
      <c r="Y662" s="9">
        <v>5335.0034999999998</v>
      </c>
      <c r="Z662" s="9">
        <v>3409.6098999999999</v>
      </c>
      <c r="AA662" s="9">
        <v>806.9665</v>
      </c>
      <c r="AB662" s="9">
        <v>7035.3580000000002</v>
      </c>
      <c r="AC662" s="9">
        <v>45178.700900000003</v>
      </c>
      <c r="AD662" s="9">
        <v>2140.5154000000002</v>
      </c>
      <c r="AE662" s="9">
        <v>957.29870000000005</v>
      </c>
      <c r="AF662" s="9">
        <v>2865.5223999999998</v>
      </c>
      <c r="AG662" s="9">
        <v>4285.6998000000003</v>
      </c>
      <c r="AH662" s="9">
        <v>1249.6175000000001</v>
      </c>
      <c r="AI662" s="9">
        <v>2983.7750999999998</v>
      </c>
      <c r="AJ662" s="9">
        <v>2482.9616999999998</v>
      </c>
      <c r="AK662" s="9">
        <v>2280.3656000000001</v>
      </c>
      <c r="AL662" s="9">
        <v>19245.7562</v>
      </c>
      <c r="AM662" s="9">
        <v>4275.2601999999997</v>
      </c>
      <c r="AN662" s="9">
        <v>1219.1479999999999</v>
      </c>
      <c r="AO662" s="9">
        <v>6755.6885000000002</v>
      </c>
      <c r="AP662" s="9">
        <v>1255.0467000000001</v>
      </c>
      <c r="AQ662" s="9">
        <v>1898.0094999999999</v>
      </c>
      <c r="AR662" s="9">
        <v>1480.1421</v>
      </c>
      <c r="AS662" s="9">
        <v>840.74649999999997</v>
      </c>
      <c r="AT662" s="9">
        <v>1420.7855</v>
      </c>
      <c r="AU662" s="9">
        <v>19144.827000000001</v>
      </c>
      <c r="AV662" s="9">
        <v>4911.5594000000001</v>
      </c>
      <c r="AW662" s="9">
        <v>2964.2026000000001</v>
      </c>
      <c r="AX662" s="9">
        <v>6221.6473999999998</v>
      </c>
      <c r="AY662" s="9">
        <v>6283.6046999999999</v>
      </c>
      <c r="AZ662" s="9">
        <v>1714.8806999999999</v>
      </c>
      <c r="BA662" s="9">
        <v>3025.0203000000001</v>
      </c>
      <c r="BB662" s="9">
        <v>3636.1441</v>
      </c>
      <c r="BC662" s="9">
        <v>6951.6419999999998</v>
      </c>
      <c r="BD662" s="11">
        <v>35708.701200000003</v>
      </c>
    </row>
    <row r="663" spans="1:56" s="1" customFormat="1" ht="20.149999999999999" customHeight="1">
      <c r="A663" s="83"/>
      <c r="B663" s="25" t="s">
        <v>257</v>
      </c>
      <c r="C663" s="12">
        <v>10.257999999999999</v>
      </c>
      <c r="D663" s="12">
        <v>4.3837999999999999</v>
      </c>
      <c r="E663" s="12">
        <v>16.778300000000002</v>
      </c>
      <c r="F663" s="12">
        <v>14.5205</v>
      </c>
      <c r="G663" s="12">
        <v>43.568399999999997</v>
      </c>
      <c r="H663" s="12">
        <v>59.296500000000002</v>
      </c>
      <c r="I663" s="13" t="s">
        <v>80</v>
      </c>
      <c r="J663" s="13" t="s">
        <v>80</v>
      </c>
      <c r="K663" s="12">
        <v>148.80549999999999</v>
      </c>
      <c r="L663" s="13" t="s">
        <v>80</v>
      </c>
      <c r="M663" s="13" t="s">
        <v>80</v>
      </c>
      <c r="N663" s="13" t="s">
        <v>80</v>
      </c>
      <c r="O663" s="13" t="s">
        <v>80</v>
      </c>
      <c r="P663" s="13" t="s">
        <v>80</v>
      </c>
      <c r="Q663" s="13" t="s">
        <v>80</v>
      </c>
      <c r="R663" s="13" t="s">
        <v>80</v>
      </c>
      <c r="S663" s="13" t="s">
        <v>80</v>
      </c>
      <c r="T663" s="12">
        <v>0</v>
      </c>
      <c r="U663" s="13" t="s">
        <v>80</v>
      </c>
      <c r="V663" s="13" t="s">
        <v>80</v>
      </c>
      <c r="W663" s="12">
        <v>7.8728999999999996</v>
      </c>
      <c r="X663" s="12">
        <v>20.178799999999999</v>
      </c>
      <c r="Y663" s="12">
        <v>0.42749999999999999</v>
      </c>
      <c r="Z663" s="12">
        <v>11.602</v>
      </c>
      <c r="AA663" s="13" t="s">
        <v>80</v>
      </c>
      <c r="AB663" s="13" t="s">
        <v>80</v>
      </c>
      <c r="AC663" s="12">
        <v>40.081200000000003</v>
      </c>
      <c r="AD663" s="12">
        <v>4.1378000000000004</v>
      </c>
      <c r="AE663" s="13" t="s">
        <v>80</v>
      </c>
      <c r="AF663" s="12">
        <v>5.5399999999999998E-2</v>
      </c>
      <c r="AG663" s="13" t="s">
        <v>80</v>
      </c>
      <c r="AH663" s="13" t="s">
        <v>80</v>
      </c>
      <c r="AI663" s="13" t="s">
        <v>80</v>
      </c>
      <c r="AJ663" s="13" t="s">
        <v>80</v>
      </c>
      <c r="AK663" s="12">
        <v>2.0356999999999998</v>
      </c>
      <c r="AL663" s="12">
        <v>6.2289000000000003</v>
      </c>
      <c r="AM663" s="12">
        <v>1.1309</v>
      </c>
      <c r="AN663" s="12">
        <v>4.5895999999999999</v>
      </c>
      <c r="AO663" s="12">
        <v>6.6193</v>
      </c>
      <c r="AP663" s="12">
        <v>16.4832</v>
      </c>
      <c r="AQ663" s="12">
        <v>2.7616000000000001</v>
      </c>
      <c r="AR663" s="12">
        <v>3.9899999999999998E-2</v>
      </c>
      <c r="AS663" s="13" t="s">
        <v>80</v>
      </c>
      <c r="AT663" s="13" t="s">
        <v>80</v>
      </c>
      <c r="AU663" s="12">
        <v>31.624500000000001</v>
      </c>
      <c r="AV663" s="13" t="s">
        <v>80</v>
      </c>
      <c r="AW663" s="13" t="s">
        <v>80</v>
      </c>
      <c r="AX663" s="12">
        <v>3.4296000000000002</v>
      </c>
      <c r="AY663" s="12">
        <v>4.7699999999999999E-2</v>
      </c>
      <c r="AZ663" s="12">
        <v>0.13850000000000001</v>
      </c>
      <c r="BA663" s="12">
        <v>0.77339999999999998</v>
      </c>
      <c r="BB663" s="12">
        <v>9.9099999999999994E-2</v>
      </c>
      <c r="BC663" s="12">
        <v>0.63759999999999994</v>
      </c>
      <c r="BD663" s="14">
        <v>5.1258999999999997</v>
      </c>
    </row>
    <row r="664" spans="1:56" s="1" customFormat="1" ht="20.149999999999999" customHeight="1">
      <c r="A664" s="83"/>
      <c r="B664" s="25" t="s">
        <v>258</v>
      </c>
      <c r="C664" s="9">
        <v>93.81</v>
      </c>
      <c r="D664" s="9">
        <v>0.11</v>
      </c>
      <c r="E664" s="9">
        <v>4</v>
      </c>
      <c r="F664" s="9">
        <v>38.5</v>
      </c>
      <c r="G664" s="10" t="s">
        <v>80</v>
      </c>
      <c r="H664" s="9">
        <v>40.681600000000003</v>
      </c>
      <c r="I664" s="10" t="s">
        <v>80</v>
      </c>
      <c r="J664" s="10" t="s">
        <v>80</v>
      </c>
      <c r="K664" s="9">
        <v>177.10159999999999</v>
      </c>
      <c r="L664" s="10" t="s">
        <v>80</v>
      </c>
      <c r="M664" s="10" t="s">
        <v>80</v>
      </c>
      <c r="N664" s="9">
        <v>108.57</v>
      </c>
      <c r="O664" s="10" t="s">
        <v>80</v>
      </c>
      <c r="P664" s="10" t="s">
        <v>80</v>
      </c>
      <c r="Q664" s="10" t="s">
        <v>80</v>
      </c>
      <c r="R664" s="10" t="s">
        <v>80</v>
      </c>
      <c r="S664" s="10" t="s">
        <v>80</v>
      </c>
      <c r="T664" s="9">
        <v>108.57</v>
      </c>
      <c r="U664" s="10" t="s">
        <v>80</v>
      </c>
      <c r="V664" s="10" t="s">
        <v>80</v>
      </c>
      <c r="W664" s="10" t="s">
        <v>80</v>
      </c>
      <c r="X664" s="10" t="s">
        <v>80</v>
      </c>
      <c r="Y664" s="10" t="s">
        <v>80</v>
      </c>
      <c r="Z664" s="10" t="s">
        <v>80</v>
      </c>
      <c r="AA664" s="10" t="s">
        <v>80</v>
      </c>
      <c r="AB664" s="9">
        <v>103.7775</v>
      </c>
      <c r="AC664" s="9">
        <v>103.7775</v>
      </c>
      <c r="AD664" s="9">
        <v>12.5855</v>
      </c>
      <c r="AE664" s="10" t="s">
        <v>80</v>
      </c>
      <c r="AF664" s="10" t="s">
        <v>80</v>
      </c>
      <c r="AG664" s="10" t="s">
        <v>80</v>
      </c>
      <c r="AH664" s="10" t="s">
        <v>80</v>
      </c>
      <c r="AI664" s="10" t="s">
        <v>80</v>
      </c>
      <c r="AJ664" s="10" t="s">
        <v>80</v>
      </c>
      <c r="AK664" s="10" t="s">
        <v>80</v>
      </c>
      <c r="AL664" s="9">
        <v>12.5855</v>
      </c>
      <c r="AM664" s="10" t="s">
        <v>80</v>
      </c>
      <c r="AN664" s="10" t="s">
        <v>80</v>
      </c>
      <c r="AO664" s="9">
        <v>108.57</v>
      </c>
      <c r="AP664" s="10" t="s">
        <v>80</v>
      </c>
      <c r="AQ664" s="10" t="s">
        <v>80</v>
      </c>
      <c r="AR664" s="10" t="s">
        <v>80</v>
      </c>
      <c r="AS664" s="10" t="s">
        <v>80</v>
      </c>
      <c r="AT664" s="10" t="s">
        <v>80</v>
      </c>
      <c r="AU664" s="9">
        <v>108.57</v>
      </c>
      <c r="AV664" s="10" t="s">
        <v>80</v>
      </c>
      <c r="AW664" s="10" t="s">
        <v>80</v>
      </c>
      <c r="AX664" s="9">
        <v>14.710699999999999</v>
      </c>
      <c r="AY664" s="9">
        <v>110</v>
      </c>
      <c r="AZ664" s="9">
        <v>102.5</v>
      </c>
      <c r="BA664" s="9">
        <v>110</v>
      </c>
      <c r="BB664" s="10" t="s">
        <v>80</v>
      </c>
      <c r="BC664" s="10" t="s">
        <v>80</v>
      </c>
      <c r="BD664" s="11">
        <v>337.21069999999997</v>
      </c>
    </row>
    <row r="665" spans="1:56" s="1" customFormat="1" ht="20.149999999999999" customHeight="1">
      <c r="A665" s="83"/>
      <c r="B665" s="25" t="s">
        <v>259</v>
      </c>
      <c r="C665" s="12">
        <v>3276.9582</v>
      </c>
      <c r="D665" s="12">
        <v>795.47619999999995</v>
      </c>
      <c r="E665" s="12">
        <v>1985.0712000000001</v>
      </c>
      <c r="F665" s="12">
        <v>1272.3945000000001</v>
      </c>
      <c r="G665" s="12">
        <v>1805.9088999999999</v>
      </c>
      <c r="H665" s="12">
        <v>1232.8978</v>
      </c>
      <c r="I665" s="13" t="s">
        <v>80</v>
      </c>
      <c r="J665" s="13" t="s">
        <v>80</v>
      </c>
      <c r="K665" s="12">
        <v>10368.7068</v>
      </c>
      <c r="L665" s="12">
        <v>7692.1476000000002</v>
      </c>
      <c r="M665" s="13" t="s">
        <v>80</v>
      </c>
      <c r="N665" s="13" t="s">
        <v>80</v>
      </c>
      <c r="O665" s="12">
        <v>186.34229999999999</v>
      </c>
      <c r="P665" s="13" t="s">
        <v>80</v>
      </c>
      <c r="Q665" s="13" t="s">
        <v>80</v>
      </c>
      <c r="R665" s="13" t="s">
        <v>80</v>
      </c>
      <c r="S665" s="13" t="s">
        <v>80</v>
      </c>
      <c r="T665" s="12">
        <v>7878.4898999999996</v>
      </c>
      <c r="U665" s="12">
        <v>8394.3968000000004</v>
      </c>
      <c r="V665" s="12">
        <v>234.28280000000001</v>
      </c>
      <c r="W665" s="12">
        <v>558.13850000000002</v>
      </c>
      <c r="X665" s="12">
        <v>1059.5877</v>
      </c>
      <c r="Y665" s="12">
        <v>6807.1103000000003</v>
      </c>
      <c r="Z665" s="12">
        <v>537.89080000000001</v>
      </c>
      <c r="AA665" s="12">
        <v>98.891599999999997</v>
      </c>
      <c r="AB665" s="12">
        <v>1.0001</v>
      </c>
      <c r="AC665" s="12">
        <v>17691.298599999998</v>
      </c>
      <c r="AD665" s="12">
        <v>65.156199999999998</v>
      </c>
      <c r="AE665" s="12">
        <v>390.46100000000001</v>
      </c>
      <c r="AF665" s="12">
        <v>34.108600000000003</v>
      </c>
      <c r="AG665" s="12">
        <v>1278.5135</v>
      </c>
      <c r="AH665" s="12">
        <v>4.9249999999999998</v>
      </c>
      <c r="AI665" s="12">
        <v>587.50519999999995</v>
      </c>
      <c r="AJ665" s="12">
        <v>5.9432</v>
      </c>
      <c r="AK665" s="12">
        <v>1.4556</v>
      </c>
      <c r="AL665" s="12">
        <v>2368.0682999999999</v>
      </c>
      <c r="AM665" s="12">
        <v>2855.8427000000001</v>
      </c>
      <c r="AN665" s="12">
        <v>3.3290999999999999</v>
      </c>
      <c r="AO665" s="13" t="s">
        <v>80</v>
      </c>
      <c r="AP665" s="12">
        <v>235.0857</v>
      </c>
      <c r="AQ665" s="12">
        <v>736.91890000000001</v>
      </c>
      <c r="AR665" s="13" t="s">
        <v>80</v>
      </c>
      <c r="AS665" s="13" t="s">
        <v>80</v>
      </c>
      <c r="AT665" s="12">
        <v>0.18870000000000001</v>
      </c>
      <c r="AU665" s="12">
        <v>3831.3651</v>
      </c>
      <c r="AV665" s="12">
        <v>1429.6143999999999</v>
      </c>
      <c r="AW665" s="12">
        <v>277.91370000000001</v>
      </c>
      <c r="AX665" s="12">
        <v>1078.9022</v>
      </c>
      <c r="AY665" s="12">
        <v>1014.6407</v>
      </c>
      <c r="AZ665" s="12">
        <v>238.9169</v>
      </c>
      <c r="BA665" s="12">
        <v>1110.7719999999999</v>
      </c>
      <c r="BB665" s="12">
        <v>50</v>
      </c>
      <c r="BC665" s="12">
        <v>143.755</v>
      </c>
      <c r="BD665" s="14">
        <v>5344.5149000000001</v>
      </c>
    </row>
    <row r="666" spans="1:56" s="1" customFormat="1" ht="20.149999999999999" customHeight="1">
      <c r="A666" s="83"/>
      <c r="B666" s="25" t="s">
        <v>260</v>
      </c>
      <c r="C666" s="9">
        <v>4.7</v>
      </c>
      <c r="D666" s="9">
        <v>0.03</v>
      </c>
      <c r="E666" s="9">
        <v>1.24</v>
      </c>
      <c r="F666" s="10" t="s">
        <v>80</v>
      </c>
      <c r="G666" s="9">
        <v>3.04</v>
      </c>
      <c r="H666" s="9">
        <v>0.93</v>
      </c>
      <c r="I666" s="10" t="s">
        <v>80</v>
      </c>
      <c r="J666" s="10" t="s">
        <v>80</v>
      </c>
      <c r="K666" s="9">
        <v>9.94</v>
      </c>
      <c r="L666" s="10" t="s">
        <v>80</v>
      </c>
      <c r="M666" s="10" t="s">
        <v>80</v>
      </c>
      <c r="N666" s="10" t="s">
        <v>80</v>
      </c>
      <c r="O666" s="10" t="s">
        <v>80</v>
      </c>
      <c r="P666" s="10" t="s">
        <v>80</v>
      </c>
      <c r="Q666" s="10" t="s">
        <v>80</v>
      </c>
      <c r="R666" s="10" t="s">
        <v>80</v>
      </c>
      <c r="S666" s="10" t="s">
        <v>80</v>
      </c>
      <c r="T666" s="9">
        <v>0</v>
      </c>
      <c r="U666" s="10" t="s">
        <v>80</v>
      </c>
      <c r="V666" s="9">
        <v>0.49</v>
      </c>
      <c r="W666" s="9">
        <v>0.99</v>
      </c>
      <c r="X666" s="10" t="s">
        <v>80</v>
      </c>
      <c r="Y666" s="9">
        <v>0.94</v>
      </c>
      <c r="Z666" s="10" t="s">
        <v>80</v>
      </c>
      <c r="AA666" s="10" t="s">
        <v>80</v>
      </c>
      <c r="AB666" s="10" t="s">
        <v>80</v>
      </c>
      <c r="AC666" s="9">
        <v>2.42</v>
      </c>
      <c r="AD666" s="9">
        <v>5.72</v>
      </c>
      <c r="AE666" s="10" t="s">
        <v>80</v>
      </c>
      <c r="AF666" s="10" t="s">
        <v>80</v>
      </c>
      <c r="AG666" s="10" t="s">
        <v>80</v>
      </c>
      <c r="AH666" s="10" t="s">
        <v>80</v>
      </c>
      <c r="AI666" s="9">
        <v>1.0900000000000001</v>
      </c>
      <c r="AJ666" s="10" t="s">
        <v>80</v>
      </c>
      <c r="AK666" s="10" t="s">
        <v>80</v>
      </c>
      <c r="AL666" s="9">
        <v>6.81</v>
      </c>
      <c r="AM666" s="9">
        <v>0.05</v>
      </c>
      <c r="AN666" s="10" t="s">
        <v>80</v>
      </c>
      <c r="AO666" s="9">
        <v>0.89</v>
      </c>
      <c r="AP666" s="10" t="s">
        <v>80</v>
      </c>
      <c r="AQ666" s="10" t="s">
        <v>80</v>
      </c>
      <c r="AR666" s="9">
        <v>0.3</v>
      </c>
      <c r="AS666" s="10" t="s">
        <v>80</v>
      </c>
      <c r="AT666" s="10" t="s">
        <v>80</v>
      </c>
      <c r="AU666" s="9">
        <v>1.24</v>
      </c>
      <c r="AV666" s="9">
        <v>3.67</v>
      </c>
      <c r="AW666" s="9">
        <v>3.89</v>
      </c>
      <c r="AX666" s="9">
        <v>22.06</v>
      </c>
      <c r="AY666" s="9">
        <v>8.52</v>
      </c>
      <c r="AZ666" s="9">
        <v>34.79</v>
      </c>
      <c r="BA666" s="9">
        <v>15.57</v>
      </c>
      <c r="BB666" s="10" t="s">
        <v>80</v>
      </c>
      <c r="BC666" s="10" t="s">
        <v>80</v>
      </c>
      <c r="BD666" s="11">
        <v>88.5</v>
      </c>
    </row>
    <row r="667" spans="1:56" s="1" customFormat="1" ht="20.149999999999999" customHeight="1">
      <c r="A667" s="83"/>
      <c r="B667" s="25" t="s">
        <v>261</v>
      </c>
      <c r="C667" s="12">
        <v>16.4513</v>
      </c>
      <c r="D667" s="12">
        <v>7.4999999999999997E-2</v>
      </c>
      <c r="E667" s="12">
        <v>0.27039999999999997</v>
      </c>
      <c r="F667" s="12">
        <v>2.8972000000000002</v>
      </c>
      <c r="G667" s="12">
        <v>59.8157</v>
      </c>
      <c r="H667" s="13" t="s">
        <v>80</v>
      </c>
      <c r="I667" s="13" t="s">
        <v>80</v>
      </c>
      <c r="J667" s="13" t="s">
        <v>80</v>
      </c>
      <c r="K667" s="12">
        <v>79.509600000000006</v>
      </c>
      <c r="L667" s="12">
        <v>106.6421</v>
      </c>
      <c r="M667" s="12">
        <v>62.818600000000004</v>
      </c>
      <c r="N667" s="12">
        <v>285.78339999999997</v>
      </c>
      <c r="O667" s="12">
        <v>126.4135</v>
      </c>
      <c r="P667" s="13" t="s">
        <v>80</v>
      </c>
      <c r="Q667" s="13" t="s">
        <v>80</v>
      </c>
      <c r="R667" s="13" t="s">
        <v>80</v>
      </c>
      <c r="S667" s="12">
        <v>99.070099999999996</v>
      </c>
      <c r="T667" s="12">
        <v>680.72770000000003</v>
      </c>
      <c r="U667" s="12">
        <v>17.5</v>
      </c>
      <c r="V667" s="13" t="s">
        <v>80</v>
      </c>
      <c r="W667" s="12">
        <v>1.1303000000000001</v>
      </c>
      <c r="X667" s="12">
        <v>99.271799999999999</v>
      </c>
      <c r="Y667" s="12">
        <v>21.150500000000001</v>
      </c>
      <c r="Z667" s="13" t="s">
        <v>80</v>
      </c>
      <c r="AA667" s="13" t="s">
        <v>80</v>
      </c>
      <c r="AB667" s="13" t="s">
        <v>80</v>
      </c>
      <c r="AC667" s="12">
        <v>139.05260000000001</v>
      </c>
      <c r="AD667" s="12">
        <v>104.8694</v>
      </c>
      <c r="AE667" s="12">
        <v>87.383799999999994</v>
      </c>
      <c r="AF667" s="12">
        <v>445.28789999999998</v>
      </c>
      <c r="AG667" s="12">
        <v>129.58529999999999</v>
      </c>
      <c r="AH667" s="13" t="s">
        <v>80</v>
      </c>
      <c r="AI667" s="13" t="s">
        <v>80</v>
      </c>
      <c r="AJ667" s="13" t="s">
        <v>80</v>
      </c>
      <c r="AK667" s="12">
        <v>5.2927999999999997</v>
      </c>
      <c r="AL667" s="12">
        <v>772.41920000000005</v>
      </c>
      <c r="AM667" s="12">
        <v>110.05500000000001</v>
      </c>
      <c r="AN667" s="12">
        <v>51.764499999999998</v>
      </c>
      <c r="AO667" s="12">
        <v>283.3965</v>
      </c>
      <c r="AP667" s="12">
        <v>140.2466</v>
      </c>
      <c r="AQ667" s="12">
        <v>36.490299999999998</v>
      </c>
      <c r="AR667" s="13" t="s">
        <v>80</v>
      </c>
      <c r="AS667" s="13" t="s">
        <v>80</v>
      </c>
      <c r="AT667" s="12">
        <v>99.070099999999996</v>
      </c>
      <c r="AU667" s="12">
        <v>721.02300000000002</v>
      </c>
      <c r="AV667" s="12">
        <v>96.997399999999999</v>
      </c>
      <c r="AW667" s="12">
        <v>87.383799999999994</v>
      </c>
      <c r="AX667" s="12">
        <v>445.44459999999998</v>
      </c>
      <c r="AY667" s="12">
        <v>129.69550000000001</v>
      </c>
      <c r="AZ667" s="12">
        <v>0.17299999999999999</v>
      </c>
      <c r="BA667" s="12">
        <v>0.3987</v>
      </c>
      <c r="BB667" s="12">
        <v>3.1899999999999998E-2</v>
      </c>
      <c r="BC667" s="12">
        <v>0.20960000000000001</v>
      </c>
      <c r="BD667" s="14">
        <v>760.33450000000005</v>
      </c>
    </row>
    <row r="668" spans="1:56" s="1" customFormat="1" ht="20.149999999999999" customHeight="1">
      <c r="A668" s="83"/>
      <c r="B668" s="25" t="s">
        <v>262</v>
      </c>
      <c r="C668" s="9">
        <v>25.2866</v>
      </c>
      <c r="D668" s="9">
        <v>4.3900000000000002E-2</v>
      </c>
      <c r="E668" s="9">
        <v>6.0582000000000003</v>
      </c>
      <c r="F668" s="9">
        <v>68.089100000000002</v>
      </c>
      <c r="G668" s="9">
        <v>38.652099999999997</v>
      </c>
      <c r="H668" s="9">
        <v>31.732399999999998</v>
      </c>
      <c r="I668" s="9">
        <v>13.621499999999999</v>
      </c>
      <c r="J668" s="10" t="s">
        <v>80</v>
      </c>
      <c r="K668" s="9">
        <v>183.4838</v>
      </c>
      <c r="L668" s="10" t="s">
        <v>80</v>
      </c>
      <c r="M668" s="10" t="s">
        <v>80</v>
      </c>
      <c r="N668" s="10" t="s">
        <v>80</v>
      </c>
      <c r="O668" s="10" t="s">
        <v>80</v>
      </c>
      <c r="P668" s="10" t="s">
        <v>80</v>
      </c>
      <c r="Q668" s="10" t="s">
        <v>80</v>
      </c>
      <c r="R668" s="10" t="s">
        <v>80</v>
      </c>
      <c r="S668" s="10" t="s">
        <v>80</v>
      </c>
      <c r="T668" s="9">
        <v>0</v>
      </c>
      <c r="U668" s="10" t="s">
        <v>80</v>
      </c>
      <c r="V668" s="9">
        <v>5.7685000000000004</v>
      </c>
      <c r="W668" s="10" t="s">
        <v>80</v>
      </c>
      <c r="X668" s="9">
        <v>4.1749000000000001</v>
      </c>
      <c r="Y668" s="9">
        <v>5.6189999999999998</v>
      </c>
      <c r="Z668" s="9">
        <v>16.542999999999999</v>
      </c>
      <c r="AA668" s="9">
        <v>14.4855</v>
      </c>
      <c r="AB668" s="10" t="s">
        <v>80</v>
      </c>
      <c r="AC668" s="9">
        <v>46.590899999999998</v>
      </c>
      <c r="AD668" s="9">
        <v>7.7851999999999997</v>
      </c>
      <c r="AE668" s="10" t="s">
        <v>80</v>
      </c>
      <c r="AF668" s="9">
        <v>5.9635999999999996</v>
      </c>
      <c r="AG668" s="9">
        <v>2.7654999999999998</v>
      </c>
      <c r="AH668" s="9">
        <v>10.858599999999999</v>
      </c>
      <c r="AI668" s="10" t="s">
        <v>80</v>
      </c>
      <c r="AJ668" s="10" t="s">
        <v>80</v>
      </c>
      <c r="AK668" s="10" t="s">
        <v>80</v>
      </c>
      <c r="AL668" s="9">
        <v>27.372900000000001</v>
      </c>
      <c r="AM668" s="9">
        <v>7.4066999999999998</v>
      </c>
      <c r="AN668" s="10" t="s">
        <v>80</v>
      </c>
      <c r="AO668" s="9">
        <v>0.92010000000000003</v>
      </c>
      <c r="AP668" s="10" t="s">
        <v>80</v>
      </c>
      <c r="AQ668" s="10" t="s">
        <v>80</v>
      </c>
      <c r="AR668" s="9">
        <v>12.927300000000001</v>
      </c>
      <c r="AS668" s="9">
        <v>4.6005000000000003</v>
      </c>
      <c r="AT668" s="10" t="s">
        <v>80</v>
      </c>
      <c r="AU668" s="9">
        <v>25.854700000000001</v>
      </c>
      <c r="AV668" s="9">
        <v>6.0027999999999997</v>
      </c>
      <c r="AW668" s="9">
        <v>2.5741999999999998</v>
      </c>
      <c r="AX668" s="9">
        <v>7.4245999999999999</v>
      </c>
      <c r="AY668" s="10" t="s">
        <v>80</v>
      </c>
      <c r="AZ668" s="10" t="s">
        <v>80</v>
      </c>
      <c r="BA668" s="10" t="s">
        <v>80</v>
      </c>
      <c r="BB668" s="10" t="s">
        <v>80</v>
      </c>
      <c r="BC668" s="10" t="s">
        <v>80</v>
      </c>
      <c r="BD668" s="11">
        <v>16.0016</v>
      </c>
    </row>
    <row r="669" spans="1:56" s="1" customFormat="1" ht="20.149999999999999" customHeight="1">
      <c r="A669" s="83"/>
      <c r="B669" s="25" t="s">
        <v>263</v>
      </c>
      <c r="C669" s="12">
        <v>17.8996</v>
      </c>
      <c r="D669" s="13" t="s">
        <v>80</v>
      </c>
      <c r="E669" s="12">
        <v>0.03</v>
      </c>
      <c r="F669" s="13" t="s">
        <v>80</v>
      </c>
      <c r="G669" s="12">
        <v>1.26E-2</v>
      </c>
      <c r="H669" s="12">
        <v>101.4962</v>
      </c>
      <c r="I669" s="13" t="s">
        <v>80</v>
      </c>
      <c r="J669" s="13" t="s">
        <v>80</v>
      </c>
      <c r="K669" s="12">
        <v>119.43859999999999</v>
      </c>
      <c r="L669" s="13" t="s">
        <v>80</v>
      </c>
      <c r="M669" s="13" t="s">
        <v>80</v>
      </c>
      <c r="N669" s="13" t="s">
        <v>80</v>
      </c>
      <c r="O669" s="13" t="s">
        <v>80</v>
      </c>
      <c r="P669" s="13" t="s">
        <v>80</v>
      </c>
      <c r="Q669" s="13" t="s">
        <v>80</v>
      </c>
      <c r="R669" s="13" t="s">
        <v>80</v>
      </c>
      <c r="S669" s="13" t="s">
        <v>80</v>
      </c>
      <c r="T669" s="12">
        <v>0</v>
      </c>
      <c r="U669" s="13" t="s">
        <v>80</v>
      </c>
      <c r="V669" s="13" t="s">
        <v>80</v>
      </c>
      <c r="W669" s="12">
        <v>4.9359000000000002</v>
      </c>
      <c r="X669" s="12">
        <v>29.9544</v>
      </c>
      <c r="Y669" s="12">
        <v>0.73499999999999999</v>
      </c>
      <c r="Z669" s="12">
        <v>10.88</v>
      </c>
      <c r="AA669" s="13" t="s">
        <v>80</v>
      </c>
      <c r="AB669" s="13" t="s">
        <v>80</v>
      </c>
      <c r="AC669" s="12">
        <v>46.505299999999998</v>
      </c>
      <c r="AD669" s="12">
        <v>90.843699999999998</v>
      </c>
      <c r="AE669" s="12">
        <v>2.6604999999999999</v>
      </c>
      <c r="AF669" s="12">
        <v>24.0779</v>
      </c>
      <c r="AG669" s="12">
        <v>11.5779</v>
      </c>
      <c r="AH669" s="13" t="s">
        <v>80</v>
      </c>
      <c r="AI669" s="13" t="s">
        <v>80</v>
      </c>
      <c r="AJ669" s="13" t="s">
        <v>80</v>
      </c>
      <c r="AK669" s="13" t="s">
        <v>80</v>
      </c>
      <c r="AL669" s="12">
        <v>129.16</v>
      </c>
      <c r="AM669" s="12">
        <v>15.9658</v>
      </c>
      <c r="AN669" s="13" t="s">
        <v>80</v>
      </c>
      <c r="AO669" s="13" t="s">
        <v>80</v>
      </c>
      <c r="AP669" s="12">
        <v>0.37530000000000002</v>
      </c>
      <c r="AQ669" s="13" t="s">
        <v>80</v>
      </c>
      <c r="AR669" s="12">
        <v>90.236999999999995</v>
      </c>
      <c r="AS669" s="13" t="s">
        <v>80</v>
      </c>
      <c r="AT669" s="13" t="s">
        <v>80</v>
      </c>
      <c r="AU669" s="12">
        <v>106.57810000000001</v>
      </c>
      <c r="AV669" s="12">
        <v>13.392300000000001</v>
      </c>
      <c r="AW669" s="12">
        <v>5.5369999999999999</v>
      </c>
      <c r="AX669" s="12">
        <v>24.2273</v>
      </c>
      <c r="AY669" s="12">
        <v>11.578200000000001</v>
      </c>
      <c r="AZ669" s="13" t="s">
        <v>80</v>
      </c>
      <c r="BA669" s="13" t="s">
        <v>80</v>
      </c>
      <c r="BB669" s="13" t="s">
        <v>80</v>
      </c>
      <c r="BC669" s="13" t="s">
        <v>80</v>
      </c>
      <c r="BD669" s="14">
        <v>54.735900000000001</v>
      </c>
    </row>
    <row r="670" spans="1:56" s="1" customFormat="1" ht="20.149999999999999" customHeight="1">
      <c r="A670" s="83"/>
      <c r="B670" s="25" t="s">
        <v>264</v>
      </c>
      <c r="C670" s="9">
        <v>529.58780000000002</v>
      </c>
      <c r="D670" s="9">
        <v>48.139499999999998</v>
      </c>
      <c r="E670" s="9">
        <v>181.63929999999999</v>
      </c>
      <c r="F670" s="9">
        <v>137.4</v>
      </c>
      <c r="G670" s="9">
        <v>64.755499999999998</v>
      </c>
      <c r="H670" s="9">
        <v>781.84569999999997</v>
      </c>
      <c r="I670" s="10" t="s">
        <v>80</v>
      </c>
      <c r="J670" s="10" t="s">
        <v>80</v>
      </c>
      <c r="K670" s="9">
        <v>1743.3678</v>
      </c>
      <c r="L670" s="9">
        <v>465.99650000000003</v>
      </c>
      <c r="M670" s="9">
        <v>1222.845</v>
      </c>
      <c r="N670" s="9">
        <v>6.0053000000000001</v>
      </c>
      <c r="O670" s="10" t="s">
        <v>80</v>
      </c>
      <c r="P670" s="9">
        <v>352.85250000000002</v>
      </c>
      <c r="Q670" s="9">
        <v>156.3408</v>
      </c>
      <c r="R670" s="10" t="s">
        <v>80</v>
      </c>
      <c r="S670" s="10" t="s">
        <v>80</v>
      </c>
      <c r="T670" s="9">
        <v>2204.0401000000002</v>
      </c>
      <c r="U670" s="9">
        <v>314.30340000000001</v>
      </c>
      <c r="V670" s="9">
        <v>235.1885</v>
      </c>
      <c r="W670" s="9">
        <v>647.64940000000001</v>
      </c>
      <c r="X670" s="10" t="s">
        <v>80</v>
      </c>
      <c r="Y670" s="10" t="s">
        <v>80</v>
      </c>
      <c r="Z670" s="9">
        <v>96.375</v>
      </c>
      <c r="AA670" s="9">
        <v>89.939800000000005</v>
      </c>
      <c r="AB670" s="10" t="s">
        <v>80</v>
      </c>
      <c r="AC670" s="9">
        <v>1383.4561000000001</v>
      </c>
      <c r="AD670" s="9">
        <v>551.72619999999995</v>
      </c>
      <c r="AE670" s="9">
        <v>135.71250000000001</v>
      </c>
      <c r="AF670" s="9">
        <v>279.54329999999999</v>
      </c>
      <c r="AG670" s="9">
        <v>542.85</v>
      </c>
      <c r="AH670" s="10" t="s">
        <v>80</v>
      </c>
      <c r="AI670" s="10" t="s">
        <v>80</v>
      </c>
      <c r="AJ670" s="10" t="s">
        <v>80</v>
      </c>
      <c r="AK670" s="10" t="s">
        <v>80</v>
      </c>
      <c r="AL670" s="9">
        <v>1509.8320000000001</v>
      </c>
      <c r="AM670" s="9">
        <v>275.15530000000001</v>
      </c>
      <c r="AN670" s="9">
        <v>922.84500000000003</v>
      </c>
      <c r="AO670" s="9">
        <v>6.0053000000000001</v>
      </c>
      <c r="AP670" s="10" t="s">
        <v>80</v>
      </c>
      <c r="AQ670" s="9">
        <v>352.9298</v>
      </c>
      <c r="AR670" s="9">
        <v>159.30709999999999</v>
      </c>
      <c r="AS670" s="10" t="s">
        <v>80</v>
      </c>
      <c r="AT670" s="10" t="s">
        <v>80</v>
      </c>
      <c r="AU670" s="9">
        <v>1716.2425000000001</v>
      </c>
      <c r="AV670" s="9">
        <v>1330.9047</v>
      </c>
      <c r="AW670" s="9">
        <v>1033.9603999999999</v>
      </c>
      <c r="AX670" s="9">
        <v>573.57309999999995</v>
      </c>
      <c r="AY670" s="9">
        <v>725.2509</v>
      </c>
      <c r="AZ670" s="9">
        <v>404.51549999999997</v>
      </c>
      <c r="BA670" s="9">
        <v>717.56010000000003</v>
      </c>
      <c r="BB670" s="9">
        <v>482.97550000000001</v>
      </c>
      <c r="BC670" s="9">
        <v>250.10910000000001</v>
      </c>
      <c r="BD670" s="11">
        <v>5518.8492999999999</v>
      </c>
    </row>
    <row r="671" spans="1:56" s="1" customFormat="1" ht="20.149999999999999" customHeight="1">
      <c r="A671" s="83"/>
      <c r="B671" s="25" t="s">
        <v>265</v>
      </c>
      <c r="C671" s="12">
        <v>1277.3800000000001</v>
      </c>
      <c r="D671" s="12">
        <v>508.68</v>
      </c>
      <c r="E671" s="12">
        <v>665.12</v>
      </c>
      <c r="F671" s="12">
        <v>86.62</v>
      </c>
      <c r="G671" s="12">
        <v>151.72999999999999</v>
      </c>
      <c r="H671" s="12">
        <v>1456.83</v>
      </c>
      <c r="I671" s="12">
        <v>0.03</v>
      </c>
      <c r="J671" s="13" t="s">
        <v>80</v>
      </c>
      <c r="K671" s="12">
        <v>4146.3900000000003</v>
      </c>
      <c r="L671" s="12">
        <v>1031.68</v>
      </c>
      <c r="M671" s="12">
        <v>689.07</v>
      </c>
      <c r="N671" s="12">
        <v>1150.08</v>
      </c>
      <c r="O671" s="12">
        <v>401.65</v>
      </c>
      <c r="P671" s="12">
        <v>488.57</v>
      </c>
      <c r="Q671" s="12">
        <v>97.71</v>
      </c>
      <c r="R671" s="12">
        <v>1414.12</v>
      </c>
      <c r="S671" s="13" t="s">
        <v>80</v>
      </c>
      <c r="T671" s="12">
        <v>5272.88</v>
      </c>
      <c r="U671" s="12">
        <v>49.88</v>
      </c>
      <c r="V671" s="12">
        <v>33.479999999999997</v>
      </c>
      <c r="W671" s="12">
        <v>507.85</v>
      </c>
      <c r="X671" s="12">
        <v>850.01</v>
      </c>
      <c r="Y671" s="12">
        <v>1301.42</v>
      </c>
      <c r="Z671" s="12">
        <v>364.59</v>
      </c>
      <c r="AA671" s="12">
        <v>832.98</v>
      </c>
      <c r="AB671" s="12">
        <v>520.63</v>
      </c>
      <c r="AC671" s="12">
        <v>4460.84</v>
      </c>
      <c r="AD671" s="12">
        <v>440.71</v>
      </c>
      <c r="AE671" s="12">
        <v>98.98</v>
      </c>
      <c r="AF671" s="12">
        <v>975.71</v>
      </c>
      <c r="AG671" s="12">
        <v>739.72</v>
      </c>
      <c r="AH671" s="12">
        <v>407.14</v>
      </c>
      <c r="AI671" s="13" t="s">
        <v>80</v>
      </c>
      <c r="AJ671" s="13" t="s">
        <v>80</v>
      </c>
      <c r="AK671" s="12">
        <v>61.07</v>
      </c>
      <c r="AL671" s="12">
        <v>2723.33</v>
      </c>
      <c r="AM671" s="12">
        <v>843.76</v>
      </c>
      <c r="AN671" s="12">
        <v>290.47000000000003</v>
      </c>
      <c r="AO671" s="12">
        <v>1150.23</v>
      </c>
      <c r="AP671" s="12">
        <v>401.88</v>
      </c>
      <c r="AQ671" s="12">
        <v>510.06</v>
      </c>
      <c r="AR671" s="12">
        <v>258.64</v>
      </c>
      <c r="AS671" s="12">
        <v>1414.12</v>
      </c>
      <c r="AT671" s="13" t="s">
        <v>80</v>
      </c>
      <c r="AU671" s="12">
        <v>4869.16</v>
      </c>
      <c r="AV671" s="12">
        <v>2503.5100000000002</v>
      </c>
      <c r="AW671" s="12">
        <v>520.91</v>
      </c>
      <c r="AX671" s="12">
        <v>1270.49</v>
      </c>
      <c r="AY671" s="12">
        <v>1062.26</v>
      </c>
      <c r="AZ671" s="12">
        <v>941.14</v>
      </c>
      <c r="BA671" s="12">
        <v>487.01</v>
      </c>
      <c r="BB671" s="12">
        <v>52.4</v>
      </c>
      <c r="BC671" s="12">
        <v>1.81</v>
      </c>
      <c r="BD671" s="14">
        <v>6839.53</v>
      </c>
    </row>
    <row r="672" spans="1:56" s="1" customFormat="1" ht="20.149999999999999" customHeight="1">
      <c r="A672" s="83"/>
      <c r="B672" s="25" t="s">
        <v>266</v>
      </c>
      <c r="C672" s="10" t="s">
        <v>80</v>
      </c>
      <c r="D672" s="10" t="s">
        <v>80</v>
      </c>
      <c r="E672" s="10" t="s">
        <v>80</v>
      </c>
      <c r="F672" s="10" t="s">
        <v>80</v>
      </c>
      <c r="G672" s="10" t="s">
        <v>80</v>
      </c>
      <c r="H672" s="10" t="s">
        <v>80</v>
      </c>
      <c r="I672" s="10" t="s">
        <v>80</v>
      </c>
      <c r="J672" s="10" t="s">
        <v>80</v>
      </c>
      <c r="K672" s="9">
        <v>0</v>
      </c>
      <c r="L672" s="10" t="s">
        <v>80</v>
      </c>
      <c r="M672" s="10" t="s">
        <v>80</v>
      </c>
      <c r="N672" s="10" t="s">
        <v>80</v>
      </c>
      <c r="O672" s="10" t="s">
        <v>80</v>
      </c>
      <c r="P672" s="10" t="s">
        <v>80</v>
      </c>
      <c r="Q672" s="10" t="s">
        <v>80</v>
      </c>
      <c r="R672" s="10" t="s">
        <v>80</v>
      </c>
      <c r="S672" s="10" t="s">
        <v>80</v>
      </c>
      <c r="T672" s="9">
        <v>0</v>
      </c>
      <c r="U672" s="10" t="s">
        <v>80</v>
      </c>
      <c r="V672" s="10" t="s">
        <v>80</v>
      </c>
      <c r="W672" s="9">
        <v>11.696899999999999</v>
      </c>
      <c r="X672" s="10" t="s">
        <v>80</v>
      </c>
      <c r="Y672" s="10" t="s">
        <v>80</v>
      </c>
      <c r="Z672" s="10" t="s">
        <v>80</v>
      </c>
      <c r="AA672" s="10" t="s">
        <v>80</v>
      </c>
      <c r="AB672" s="10" t="s">
        <v>80</v>
      </c>
      <c r="AC672" s="9">
        <v>11.696899999999999</v>
      </c>
      <c r="AD672" s="9">
        <v>163.709</v>
      </c>
      <c r="AE672" s="10" t="s">
        <v>80</v>
      </c>
      <c r="AF672" s="10" t="s">
        <v>80</v>
      </c>
      <c r="AG672" s="10" t="s">
        <v>80</v>
      </c>
      <c r="AH672" s="10" t="s">
        <v>80</v>
      </c>
      <c r="AI672" s="10" t="s">
        <v>80</v>
      </c>
      <c r="AJ672" s="10" t="s">
        <v>80</v>
      </c>
      <c r="AK672" s="10" t="s">
        <v>80</v>
      </c>
      <c r="AL672" s="9">
        <v>163.709</v>
      </c>
      <c r="AM672" s="9">
        <v>163.51830000000001</v>
      </c>
      <c r="AN672" s="10" t="s">
        <v>80</v>
      </c>
      <c r="AO672" s="9">
        <v>0.31909999999999999</v>
      </c>
      <c r="AP672" s="10" t="s">
        <v>80</v>
      </c>
      <c r="AQ672" s="10" t="s">
        <v>80</v>
      </c>
      <c r="AR672" s="10" t="s">
        <v>80</v>
      </c>
      <c r="AS672" s="10" t="s">
        <v>80</v>
      </c>
      <c r="AT672" s="10" t="s">
        <v>80</v>
      </c>
      <c r="AU672" s="9">
        <v>163.8374</v>
      </c>
      <c r="AV672" s="10" t="s">
        <v>80</v>
      </c>
      <c r="AW672" s="10" t="s">
        <v>80</v>
      </c>
      <c r="AX672" s="10" t="s">
        <v>80</v>
      </c>
      <c r="AY672" s="10" t="s">
        <v>80</v>
      </c>
      <c r="AZ672" s="10" t="s">
        <v>80</v>
      </c>
      <c r="BA672" s="10" t="s">
        <v>80</v>
      </c>
      <c r="BB672" s="10" t="s">
        <v>80</v>
      </c>
      <c r="BC672" s="10" t="s">
        <v>80</v>
      </c>
      <c r="BD672" s="11">
        <v>0</v>
      </c>
    </row>
    <row r="673" spans="1:56" s="1" customFormat="1" ht="20.149999999999999" customHeight="1">
      <c r="A673" s="83"/>
      <c r="B673" s="25" t="s">
        <v>267</v>
      </c>
      <c r="C673" s="13" t="s">
        <v>80</v>
      </c>
      <c r="D673" s="13" t="s">
        <v>80</v>
      </c>
      <c r="E673" s="13" t="s">
        <v>80</v>
      </c>
      <c r="F673" s="13" t="s">
        <v>80</v>
      </c>
      <c r="G673" s="13" t="s">
        <v>80</v>
      </c>
      <c r="H673" s="13" t="s">
        <v>80</v>
      </c>
      <c r="I673" s="13" t="s">
        <v>80</v>
      </c>
      <c r="J673" s="13" t="s">
        <v>80</v>
      </c>
      <c r="K673" s="12">
        <v>0</v>
      </c>
      <c r="L673" s="13" t="s">
        <v>80</v>
      </c>
      <c r="M673" s="13" t="s">
        <v>80</v>
      </c>
      <c r="N673" s="13" t="s">
        <v>80</v>
      </c>
      <c r="O673" s="13" t="s">
        <v>80</v>
      </c>
      <c r="P673" s="13" t="s">
        <v>80</v>
      </c>
      <c r="Q673" s="13" t="s">
        <v>80</v>
      </c>
      <c r="R673" s="13" t="s">
        <v>80</v>
      </c>
      <c r="S673" s="13" t="s">
        <v>80</v>
      </c>
      <c r="T673" s="12">
        <v>0</v>
      </c>
      <c r="U673" s="13" t="s">
        <v>80</v>
      </c>
      <c r="V673" s="13" t="s">
        <v>80</v>
      </c>
      <c r="W673" s="13" t="s">
        <v>80</v>
      </c>
      <c r="X673" s="13" t="s">
        <v>80</v>
      </c>
      <c r="Y673" s="13" t="s">
        <v>80</v>
      </c>
      <c r="Z673" s="13" t="s">
        <v>80</v>
      </c>
      <c r="AA673" s="13" t="s">
        <v>80</v>
      </c>
      <c r="AB673" s="13" t="s">
        <v>80</v>
      </c>
      <c r="AC673" s="12">
        <v>0</v>
      </c>
      <c r="AD673" s="13" t="s">
        <v>80</v>
      </c>
      <c r="AE673" s="13" t="s">
        <v>80</v>
      </c>
      <c r="AF673" s="13" t="s">
        <v>80</v>
      </c>
      <c r="AG673" s="13" t="s">
        <v>80</v>
      </c>
      <c r="AH673" s="13" t="s">
        <v>80</v>
      </c>
      <c r="AI673" s="13" t="s">
        <v>80</v>
      </c>
      <c r="AJ673" s="13" t="s">
        <v>80</v>
      </c>
      <c r="AK673" s="13" t="s">
        <v>80</v>
      </c>
      <c r="AL673" s="12">
        <v>0</v>
      </c>
      <c r="AM673" s="13" t="s">
        <v>80</v>
      </c>
      <c r="AN673" s="13" t="s">
        <v>80</v>
      </c>
      <c r="AO673" s="13" t="s">
        <v>80</v>
      </c>
      <c r="AP673" s="13" t="s">
        <v>80</v>
      </c>
      <c r="AQ673" s="13" t="s">
        <v>80</v>
      </c>
      <c r="AR673" s="13" t="s">
        <v>80</v>
      </c>
      <c r="AS673" s="13" t="s">
        <v>80</v>
      </c>
      <c r="AT673" s="13" t="s">
        <v>80</v>
      </c>
      <c r="AU673" s="12">
        <v>0</v>
      </c>
      <c r="AV673" s="13" t="s">
        <v>80</v>
      </c>
      <c r="AW673" s="13" t="s">
        <v>80</v>
      </c>
      <c r="AX673" s="13" t="s">
        <v>80</v>
      </c>
      <c r="AY673" s="13" t="s">
        <v>80</v>
      </c>
      <c r="AZ673" s="13" t="s">
        <v>80</v>
      </c>
      <c r="BA673" s="13" t="s">
        <v>80</v>
      </c>
      <c r="BB673" s="13" t="s">
        <v>80</v>
      </c>
      <c r="BC673" s="13" t="s">
        <v>80</v>
      </c>
      <c r="BD673" s="14">
        <v>0</v>
      </c>
    </row>
    <row r="674" spans="1:56" s="1" customFormat="1" ht="20.149999999999999" customHeight="1">
      <c r="A674" s="83"/>
      <c r="B674" s="25" t="s">
        <v>268</v>
      </c>
      <c r="C674" s="9">
        <v>2991.6605</v>
      </c>
      <c r="D674" s="9">
        <v>769.33680000000004</v>
      </c>
      <c r="E674" s="9">
        <v>1260.9311</v>
      </c>
      <c r="F674" s="9">
        <v>757.71010000000001</v>
      </c>
      <c r="G674" s="9">
        <v>1067.2466999999999</v>
      </c>
      <c r="H674" s="9">
        <v>5883.6025</v>
      </c>
      <c r="I674" s="9">
        <v>18.223500000000001</v>
      </c>
      <c r="J674" s="9">
        <v>0.70289999999999997</v>
      </c>
      <c r="K674" s="9">
        <v>12749.4141</v>
      </c>
      <c r="L674" s="9">
        <v>5267.9121999999998</v>
      </c>
      <c r="M674" s="9">
        <v>670.86109999999996</v>
      </c>
      <c r="N674" s="9">
        <v>158.0857</v>
      </c>
      <c r="O674" s="10" t="s">
        <v>80</v>
      </c>
      <c r="P674" s="10" t="s">
        <v>80</v>
      </c>
      <c r="Q674" s="10" t="s">
        <v>80</v>
      </c>
      <c r="R674" s="9">
        <v>309.9975</v>
      </c>
      <c r="S674" s="9">
        <v>715.69820000000004</v>
      </c>
      <c r="T674" s="9">
        <v>7122.5546999999997</v>
      </c>
      <c r="U674" s="10" t="s">
        <v>80</v>
      </c>
      <c r="V674" s="9">
        <v>99.4923</v>
      </c>
      <c r="W674" s="9">
        <v>2349.4695000000002</v>
      </c>
      <c r="X674" s="9">
        <v>1151.5984000000001</v>
      </c>
      <c r="Y674" s="9">
        <v>631.56259999999997</v>
      </c>
      <c r="Z674" s="9">
        <v>1257.5093999999999</v>
      </c>
      <c r="AA674" s="9">
        <v>2119.6</v>
      </c>
      <c r="AB674" s="9">
        <v>1514.2719999999999</v>
      </c>
      <c r="AC674" s="9">
        <v>9123.5041999999994</v>
      </c>
      <c r="AD674" s="9">
        <v>748.08920000000001</v>
      </c>
      <c r="AE674" s="9">
        <v>405.98169999999999</v>
      </c>
      <c r="AF674" s="9">
        <v>2936.9776000000002</v>
      </c>
      <c r="AG674" s="9">
        <v>662.58630000000005</v>
      </c>
      <c r="AH674" s="9">
        <v>0.67420000000000002</v>
      </c>
      <c r="AI674" s="9">
        <v>4.88</v>
      </c>
      <c r="AJ674" s="10" t="s">
        <v>80</v>
      </c>
      <c r="AK674" s="9">
        <v>40.832700000000003</v>
      </c>
      <c r="AL674" s="9">
        <v>4800.0217000000002</v>
      </c>
      <c r="AM674" s="9">
        <v>2316.9719</v>
      </c>
      <c r="AN674" s="9">
        <v>679.58640000000003</v>
      </c>
      <c r="AO674" s="9">
        <v>184.6763</v>
      </c>
      <c r="AP674" s="9">
        <v>369.45749999999998</v>
      </c>
      <c r="AQ674" s="9">
        <v>372.0283</v>
      </c>
      <c r="AR674" s="9">
        <v>636.97709999999995</v>
      </c>
      <c r="AS674" s="9">
        <v>309.9975</v>
      </c>
      <c r="AT674" s="9">
        <v>715.69880000000001</v>
      </c>
      <c r="AU674" s="9">
        <v>5585.3937999999998</v>
      </c>
      <c r="AV674" s="9">
        <v>1656.5174999999999</v>
      </c>
      <c r="AW674" s="9">
        <v>1276.1663000000001</v>
      </c>
      <c r="AX674" s="9">
        <v>4648.9258</v>
      </c>
      <c r="AY674" s="9">
        <v>1725.0682999999999</v>
      </c>
      <c r="AZ674" s="9">
        <v>390.46449999999999</v>
      </c>
      <c r="BA674" s="9">
        <v>2578.3705</v>
      </c>
      <c r="BB674" s="9">
        <v>55.2883</v>
      </c>
      <c r="BC674" s="9">
        <v>203.1046</v>
      </c>
      <c r="BD674" s="11">
        <v>12533.9058</v>
      </c>
    </row>
    <row r="675" spans="1:56" s="1" customFormat="1" ht="20.149999999999999" customHeight="1">
      <c r="A675" s="83"/>
      <c r="B675" s="25" t="s">
        <v>269</v>
      </c>
      <c r="C675" s="12">
        <v>0.68300000000000005</v>
      </c>
      <c r="D675" s="13" t="s">
        <v>80</v>
      </c>
      <c r="E675" s="12">
        <v>4.0350000000000001</v>
      </c>
      <c r="F675" s="13" t="s">
        <v>80</v>
      </c>
      <c r="G675" s="13" t="s">
        <v>80</v>
      </c>
      <c r="H675" s="13" t="s">
        <v>80</v>
      </c>
      <c r="I675" s="13" t="s">
        <v>80</v>
      </c>
      <c r="J675" s="13" t="s">
        <v>80</v>
      </c>
      <c r="K675" s="12">
        <v>4.718</v>
      </c>
      <c r="L675" s="13" t="s">
        <v>80</v>
      </c>
      <c r="M675" s="13" t="s">
        <v>80</v>
      </c>
      <c r="N675" s="12">
        <v>4.2892000000000001</v>
      </c>
      <c r="O675" s="12">
        <v>22.6846</v>
      </c>
      <c r="P675" s="13" t="s">
        <v>80</v>
      </c>
      <c r="Q675" s="13" t="s">
        <v>80</v>
      </c>
      <c r="R675" s="13" t="s">
        <v>80</v>
      </c>
      <c r="S675" s="13" t="s">
        <v>80</v>
      </c>
      <c r="T675" s="12">
        <v>26.973800000000001</v>
      </c>
      <c r="U675" s="13" t="s">
        <v>80</v>
      </c>
      <c r="V675" s="13" t="s">
        <v>80</v>
      </c>
      <c r="W675" s="13" t="s">
        <v>80</v>
      </c>
      <c r="X675" s="13" t="s">
        <v>80</v>
      </c>
      <c r="Y675" s="13" t="s">
        <v>80</v>
      </c>
      <c r="Z675" s="13" t="s">
        <v>80</v>
      </c>
      <c r="AA675" s="13" t="s">
        <v>80</v>
      </c>
      <c r="AB675" s="13" t="s">
        <v>80</v>
      </c>
      <c r="AC675" s="12">
        <v>0</v>
      </c>
      <c r="AD675" s="12">
        <v>0.2079</v>
      </c>
      <c r="AE675" s="13" t="s">
        <v>80</v>
      </c>
      <c r="AF675" s="12">
        <v>4.2892000000000001</v>
      </c>
      <c r="AG675" s="12">
        <v>22.6846</v>
      </c>
      <c r="AH675" s="13" t="s">
        <v>80</v>
      </c>
      <c r="AI675" s="13" t="s">
        <v>80</v>
      </c>
      <c r="AJ675" s="13" t="s">
        <v>80</v>
      </c>
      <c r="AK675" s="13" t="s">
        <v>80</v>
      </c>
      <c r="AL675" s="12">
        <v>27.181699999999999</v>
      </c>
      <c r="AM675" s="13" t="s">
        <v>80</v>
      </c>
      <c r="AN675" s="13" t="s">
        <v>80</v>
      </c>
      <c r="AO675" s="12">
        <v>4.2892000000000001</v>
      </c>
      <c r="AP675" s="12">
        <v>22.6846</v>
      </c>
      <c r="AQ675" s="13" t="s">
        <v>80</v>
      </c>
      <c r="AR675" s="13" t="s">
        <v>80</v>
      </c>
      <c r="AS675" s="13" t="s">
        <v>80</v>
      </c>
      <c r="AT675" s="13" t="s">
        <v>80</v>
      </c>
      <c r="AU675" s="12">
        <v>26.973800000000001</v>
      </c>
      <c r="AV675" s="12">
        <v>7.4000000000000003E-3</v>
      </c>
      <c r="AW675" s="13" t="s">
        <v>80</v>
      </c>
      <c r="AX675" s="12">
        <v>4.2892000000000001</v>
      </c>
      <c r="AY675" s="12">
        <v>22.6846</v>
      </c>
      <c r="AZ675" s="13" t="s">
        <v>80</v>
      </c>
      <c r="BA675" s="12">
        <v>10</v>
      </c>
      <c r="BB675" s="13" t="s">
        <v>80</v>
      </c>
      <c r="BC675" s="13" t="s">
        <v>80</v>
      </c>
      <c r="BD675" s="14">
        <v>36.981200000000001</v>
      </c>
    </row>
    <row r="676" spans="1:56" s="1" customFormat="1" ht="20.149999999999999" customHeight="1">
      <c r="A676" s="83"/>
      <c r="B676" s="25" t="s">
        <v>270</v>
      </c>
      <c r="C676" s="9">
        <v>287.17</v>
      </c>
      <c r="D676" s="9">
        <v>17.55</v>
      </c>
      <c r="E676" s="9">
        <v>7.57</v>
      </c>
      <c r="F676" s="9">
        <v>20.97</v>
      </c>
      <c r="G676" s="9">
        <v>121.6</v>
      </c>
      <c r="H676" s="9">
        <v>129</v>
      </c>
      <c r="I676" s="9">
        <v>14.45</v>
      </c>
      <c r="J676" s="9">
        <v>0.26</v>
      </c>
      <c r="K676" s="9">
        <v>598.57000000000005</v>
      </c>
      <c r="L676" s="9">
        <v>237.6</v>
      </c>
      <c r="M676" s="10" t="s">
        <v>80</v>
      </c>
      <c r="N676" s="10" t="s">
        <v>80</v>
      </c>
      <c r="O676" s="10" t="s">
        <v>80</v>
      </c>
      <c r="P676" s="10" t="s">
        <v>80</v>
      </c>
      <c r="Q676" s="10" t="s">
        <v>80</v>
      </c>
      <c r="R676" s="10" t="s">
        <v>80</v>
      </c>
      <c r="S676" s="10" t="s">
        <v>80</v>
      </c>
      <c r="T676" s="9">
        <v>237.6</v>
      </c>
      <c r="U676" s="9">
        <v>183.85</v>
      </c>
      <c r="V676" s="9">
        <v>6.1</v>
      </c>
      <c r="W676" s="9">
        <v>85.97</v>
      </c>
      <c r="X676" s="9">
        <v>7.29</v>
      </c>
      <c r="Y676" s="9">
        <v>123.72</v>
      </c>
      <c r="Z676" s="9">
        <v>44.94</v>
      </c>
      <c r="AA676" s="9">
        <v>5.0199999999999996</v>
      </c>
      <c r="AB676" s="9">
        <v>3.22</v>
      </c>
      <c r="AC676" s="9">
        <v>460.11</v>
      </c>
      <c r="AD676" s="9">
        <v>54.29</v>
      </c>
      <c r="AE676" s="9">
        <v>7.09</v>
      </c>
      <c r="AF676" s="9">
        <v>121.62</v>
      </c>
      <c r="AG676" s="9">
        <v>334.39</v>
      </c>
      <c r="AH676" s="9">
        <v>247.84</v>
      </c>
      <c r="AI676" s="9">
        <v>10.86</v>
      </c>
      <c r="AJ676" s="10" t="s">
        <v>80</v>
      </c>
      <c r="AK676" s="10" t="s">
        <v>80</v>
      </c>
      <c r="AL676" s="9">
        <v>776.09</v>
      </c>
      <c r="AM676" s="9">
        <v>0.28999999999999998</v>
      </c>
      <c r="AN676" s="10" t="s">
        <v>80</v>
      </c>
      <c r="AO676" s="9">
        <v>212.35</v>
      </c>
      <c r="AP676" s="9">
        <v>282.76</v>
      </c>
      <c r="AQ676" s="9">
        <v>271.94</v>
      </c>
      <c r="AR676" s="9">
        <v>0.26</v>
      </c>
      <c r="AS676" s="10" t="s">
        <v>80</v>
      </c>
      <c r="AT676" s="10" t="s">
        <v>80</v>
      </c>
      <c r="AU676" s="9">
        <v>767.6</v>
      </c>
      <c r="AV676" s="9">
        <v>100.76</v>
      </c>
      <c r="AW676" s="9">
        <v>38.54</v>
      </c>
      <c r="AX676" s="9">
        <v>125.1</v>
      </c>
      <c r="AY676" s="9">
        <v>159.56</v>
      </c>
      <c r="AZ676" s="9">
        <v>146.82</v>
      </c>
      <c r="BA676" s="9">
        <v>168.88</v>
      </c>
      <c r="BB676" s="9">
        <v>28.74</v>
      </c>
      <c r="BC676" s="9">
        <v>46.59</v>
      </c>
      <c r="BD676" s="11">
        <v>814.99</v>
      </c>
    </row>
    <row r="677" spans="1:56" s="1" customFormat="1" ht="20.149999999999999" customHeight="1">
      <c r="A677" s="83"/>
      <c r="B677" s="25" t="s">
        <v>271</v>
      </c>
      <c r="C677" s="12">
        <v>570.67920000000004</v>
      </c>
      <c r="D677" s="12">
        <v>111.6069</v>
      </c>
      <c r="E677" s="12">
        <v>136.06620000000001</v>
      </c>
      <c r="F677" s="12">
        <v>313.11950000000002</v>
      </c>
      <c r="G677" s="12">
        <v>46.697899999999997</v>
      </c>
      <c r="H677" s="12">
        <v>256.93450000000001</v>
      </c>
      <c r="I677" s="12">
        <v>3.5600999999999998</v>
      </c>
      <c r="J677" s="12">
        <v>1.7254</v>
      </c>
      <c r="K677" s="12">
        <v>1440.3896999999999</v>
      </c>
      <c r="L677" s="12">
        <v>198.5712</v>
      </c>
      <c r="M677" s="12">
        <v>66.288600000000002</v>
      </c>
      <c r="N677" s="12">
        <v>91.5578</v>
      </c>
      <c r="O677" s="12">
        <v>10.857200000000001</v>
      </c>
      <c r="P677" s="13" t="s">
        <v>80</v>
      </c>
      <c r="Q677" s="13" t="s">
        <v>80</v>
      </c>
      <c r="R677" s="13" t="s">
        <v>80</v>
      </c>
      <c r="S677" s="13" t="s">
        <v>80</v>
      </c>
      <c r="T677" s="12">
        <v>367.27480000000003</v>
      </c>
      <c r="U677" s="12">
        <v>249.56739999999999</v>
      </c>
      <c r="V677" s="12">
        <v>49.710700000000003</v>
      </c>
      <c r="W677" s="12">
        <v>63.606699999999996</v>
      </c>
      <c r="X677" s="12">
        <v>90.531300000000002</v>
      </c>
      <c r="Y677" s="12">
        <v>13.049200000000001</v>
      </c>
      <c r="Z677" s="12">
        <v>71.797200000000004</v>
      </c>
      <c r="AA677" s="12">
        <v>0.99480000000000002</v>
      </c>
      <c r="AB677" s="12">
        <v>51.3262</v>
      </c>
      <c r="AC677" s="12">
        <v>590.58349999999996</v>
      </c>
      <c r="AD677" s="12">
        <v>21.409500000000001</v>
      </c>
      <c r="AE677" s="12">
        <v>2.4253999999999998</v>
      </c>
      <c r="AF677" s="12">
        <v>139.13800000000001</v>
      </c>
      <c r="AG677" s="12">
        <v>47.686500000000002</v>
      </c>
      <c r="AH677" s="12">
        <v>14.6151</v>
      </c>
      <c r="AI677" s="13" t="s">
        <v>80</v>
      </c>
      <c r="AJ677" s="13" t="s">
        <v>80</v>
      </c>
      <c r="AK677" s="13" t="s">
        <v>80</v>
      </c>
      <c r="AL677" s="12">
        <v>225.27449999999999</v>
      </c>
      <c r="AM677" s="12">
        <v>6.4740000000000002</v>
      </c>
      <c r="AN677" s="12">
        <v>5.9200000000000003E-2</v>
      </c>
      <c r="AO677" s="12">
        <v>0.20699999999999999</v>
      </c>
      <c r="AP677" s="12">
        <v>0.14369999999999999</v>
      </c>
      <c r="AQ677" s="12">
        <v>0.33189999999999997</v>
      </c>
      <c r="AR677" s="12">
        <v>14.1221</v>
      </c>
      <c r="AS677" s="12">
        <v>5.9900000000000002E-2</v>
      </c>
      <c r="AT677" s="13" t="s">
        <v>80</v>
      </c>
      <c r="AU677" s="12">
        <v>21.3978</v>
      </c>
      <c r="AV677" s="12">
        <v>120.443</v>
      </c>
      <c r="AW677" s="12">
        <v>28.634799999999998</v>
      </c>
      <c r="AX677" s="12">
        <v>214.37430000000001</v>
      </c>
      <c r="AY677" s="12">
        <v>214.39609999999999</v>
      </c>
      <c r="AZ677" s="12">
        <v>418.32029999999997</v>
      </c>
      <c r="BA677" s="12">
        <v>145.79220000000001</v>
      </c>
      <c r="BB677" s="12">
        <v>56.272599999999997</v>
      </c>
      <c r="BC677" s="12">
        <v>7.9128999999999996</v>
      </c>
      <c r="BD677" s="14">
        <v>1206.1461999999999</v>
      </c>
    </row>
    <row r="678" spans="1:56" s="1" customFormat="1" ht="20.149999999999999" customHeight="1">
      <c r="A678" s="83"/>
      <c r="B678" s="25" t="s">
        <v>272</v>
      </c>
      <c r="C678" s="9">
        <v>355.19400000000002</v>
      </c>
      <c r="D678" s="9">
        <v>232.18090000000001</v>
      </c>
      <c r="E678" s="9">
        <v>659.59469999999999</v>
      </c>
      <c r="F678" s="9">
        <v>54.463200000000001</v>
      </c>
      <c r="G678" s="9">
        <v>37.485799999999998</v>
      </c>
      <c r="H678" s="9">
        <v>34.711799999999997</v>
      </c>
      <c r="I678" s="9">
        <v>8.0183</v>
      </c>
      <c r="J678" s="9">
        <v>0.91700000000000004</v>
      </c>
      <c r="K678" s="9">
        <v>1382.5657000000001</v>
      </c>
      <c r="L678" s="9">
        <v>825.53719999999998</v>
      </c>
      <c r="M678" s="10" t="s">
        <v>80</v>
      </c>
      <c r="N678" s="9">
        <v>10.856999999999999</v>
      </c>
      <c r="O678" s="10" t="s">
        <v>80</v>
      </c>
      <c r="P678" s="10" t="s">
        <v>80</v>
      </c>
      <c r="Q678" s="10" t="s">
        <v>80</v>
      </c>
      <c r="R678" s="10" t="s">
        <v>80</v>
      </c>
      <c r="S678" s="10" t="s">
        <v>80</v>
      </c>
      <c r="T678" s="9">
        <v>836.39419999999996</v>
      </c>
      <c r="U678" s="9">
        <v>642.30849999999998</v>
      </c>
      <c r="V678" s="9">
        <v>54.498699999999999</v>
      </c>
      <c r="W678" s="9">
        <v>152.3237</v>
      </c>
      <c r="X678" s="9">
        <v>15.6624</v>
      </c>
      <c r="Y678" s="9">
        <v>11.523199999999999</v>
      </c>
      <c r="Z678" s="9">
        <v>19.904800000000002</v>
      </c>
      <c r="AA678" s="9">
        <v>1.8440000000000001</v>
      </c>
      <c r="AB678" s="9">
        <v>237.35749999999999</v>
      </c>
      <c r="AC678" s="9">
        <v>1135.4228000000001</v>
      </c>
      <c r="AD678" s="9">
        <v>132.1216</v>
      </c>
      <c r="AE678" s="9">
        <v>7.2224000000000004</v>
      </c>
      <c r="AF678" s="9">
        <v>82.198599999999999</v>
      </c>
      <c r="AG678" s="9">
        <v>132.11580000000001</v>
      </c>
      <c r="AH678" s="9">
        <v>18.782599999999999</v>
      </c>
      <c r="AI678" s="10" t="s">
        <v>80</v>
      </c>
      <c r="AJ678" s="10" t="s">
        <v>80</v>
      </c>
      <c r="AK678" s="10" t="s">
        <v>80</v>
      </c>
      <c r="AL678" s="9">
        <v>372.44099999999997</v>
      </c>
      <c r="AM678" s="9">
        <v>204.8271</v>
      </c>
      <c r="AN678" s="10" t="s">
        <v>80</v>
      </c>
      <c r="AO678" s="9">
        <v>10.856999999999999</v>
      </c>
      <c r="AP678" s="10" t="s">
        <v>80</v>
      </c>
      <c r="AQ678" s="10" t="s">
        <v>80</v>
      </c>
      <c r="AR678" s="10" t="s">
        <v>80</v>
      </c>
      <c r="AS678" s="10" t="s">
        <v>80</v>
      </c>
      <c r="AT678" s="10" t="s">
        <v>80</v>
      </c>
      <c r="AU678" s="9">
        <v>215.6841</v>
      </c>
      <c r="AV678" s="9">
        <v>300.07490000000001</v>
      </c>
      <c r="AW678" s="9">
        <v>8.2302999999999997</v>
      </c>
      <c r="AX678" s="9">
        <v>217.55240000000001</v>
      </c>
      <c r="AY678" s="9">
        <v>137.06569999999999</v>
      </c>
      <c r="AZ678" s="9">
        <v>18.834700000000002</v>
      </c>
      <c r="BA678" s="9">
        <v>1060.4265</v>
      </c>
      <c r="BB678" s="9">
        <v>13.3322</v>
      </c>
      <c r="BC678" s="9">
        <v>1.3528</v>
      </c>
      <c r="BD678" s="11">
        <v>1756.8695</v>
      </c>
    </row>
    <row r="679" spans="1:56" s="1" customFormat="1" ht="20.149999999999999" customHeight="1">
      <c r="A679" s="83"/>
      <c r="B679" s="25" t="s">
        <v>273</v>
      </c>
      <c r="C679" s="12">
        <v>5.4310999999999998</v>
      </c>
      <c r="D679" s="12">
        <v>1.3124</v>
      </c>
      <c r="E679" s="12">
        <v>0.60150000000000003</v>
      </c>
      <c r="F679" s="12">
        <v>1.4076</v>
      </c>
      <c r="G679" s="12">
        <v>2.5667</v>
      </c>
      <c r="H679" s="12">
        <v>28.0655</v>
      </c>
      <c r="I679" s="12">
        <v>9.2399999999999996E-2</v>
      </c>
      <c r="J679" s="12">
        <v>0.30680000000000002</v>
      </c>
      <c r="K679" s="12">
        <v>39.783999999999999</v>
      </c>
      <c r="L679" s="13" t="s">
        <v>80</v>
      </c>
      <c r="M679" s="13" t="s">
        <v>80</v>
      </c>
      <c r="N679" s="13" t="s">
        <v>80</v>
      </c>
      <c r="O679" s="13" t="s">
        <v>80</v>
      </c>
      <c r="P679" s="13" t="s">
        <v>80</v>
      </c>
      <c r="Q679" s="13" t="s">
        <v>80</v>
      </c>
      <c r="R679" s="13" t="s">
        <v>80</v>
      </c>
      <c r="S679" s="13" t="s">
        <v>80</v>
      </c>
      <c r="T679" s="12">
        <v>0</v>
      </c>
      <c r="U679" s="13" t="s">
        <v>80</v>
      </c>
      <c r="V679" s="13" t="s">
        <v>80</v>
      </c>
      <c r="W679" s="13" t="s">
        <v>80</v>
      </c>
      <c r="X679" s="12">
        <v>0.1067</v>
      </c>
      <c r="Y679" s="13" t="s">
        <v>80</v>
      </c>
      <c r="Z679" s="12">
        <v>0.25900000000000001</v>
      </c>
      <c r="AA679" s="12">
        <v>3.2475000000000001</v>
      </c>
      <c r="AB679" s="12">
        <v>2.2357999999999998</v>
      </c>
      <c r="AC679" s="12">
        <v>5.8490000000000002</v>
      </c>
      <c r="AD679" s="12">
        <v>2.8134000000000001</v>
      </c>
      <c r="AE679" s="13" t="s">
        <v>80</v>
      </c>
      <c r="AF679" s="13" t="s">
        <v>80</v>
      </c>
      <c r="AG679" s="12">
        <v>12.731</v>
      </c>
      <c r="AH679" s="13" t="s">
        <v>80</v>
      </c>
      <c r="AI679" s="13" t="s">
        <v>80</v>
      </c>
      <c r="AJ679" s="13" t="s">
        <v>80</v>
      </c>
      <c r="AK679" s="13" t="s">
        <v>80</v>
      </c>
      <c r="AL679" s="12">
        <v>15.5444</v>
      </c>
      <c r="AM679" s="12">
        <v>3.2088000000000001</v>
      </c>
      <c r="AN679" s="13" t="s">
        <v>80</v>
      </c>
      <c r="AO679" s="13" t="s">
        <v>80</v>
      </c>
      <c r="AP679" s="12">
        <v>18.499700000000001</v>
      </c>
      <c r="AQ679" s="13" t="s">
        <v>80</v>
      </c>
      <c r="AR679" s="13" t="s">
        <v>80</v>
      </c>
      <c r="AS679" s="13" t="s">
        <v>80</v>
      </c>
      <c r="AT679" s="13" t="s">
        <v>80</v>
      </c>
      <c r="AU679" s="12">
        <v>21.708500000000001</v>
      </c>
      <c r="AV679" s="12">
        <v>6.2131999999999996</v>
      </c>
      <c r="AW679" s="12">
        <v>6.9935</v>
      </c>
      <c r="AX679" s="12">
        <v>3.9899999999999998E-2</v>
      </c>
      <c r="AY679" s="12">
        <v>1.1025</v>
      </c>
      <c r="AZ679" s="12">
        <v>2.1974</v>
      </c>
      <c r="BA679" s="13" t="s">
        <v>80</v>
      </c>
      <c r="BB679" s="12">
        <v>0.67249999999999999</v>
      </c>
      <c r="BC679" s="12">
        <v>1.1424000000000001</v>
      </c>
      <c r="BD679" s="14">
        <v>18.3628</v>
      </c>
    </row>
    <row r="680" spans="1:56" s="1" customFormat="1" ht="20.149999999999999" customHeight="1">
      <c r="A680" s="83"/>
      <c r="B680" s="25" t="s">
        <v>274</v>
      </c>
      <c r="C680" s="9">
        <v>12295.788200000001</v>
      </c>
      <c r="D680" s="9">
        <v>5571.4624999999996</v>
      </c>
      <c r="E680" s="9">
        <v>12749.4774</v>
      </c>
      <c r="F680" s="9">
        <v>5720.6697999999997</v>
      </c>
      <c r="G680" s="9">
        <v>6569.7615999999998</v>
      </c>
      <c r="H680" s="9">
        <v>17710.334800000001</v>
      </c>
      <c r="I680" s="9">
        <v>1529.8407999999999</v>
      </c>
      <c r="J680" s="9">
        <v>1.37</v>
      </c>
      <c r="K680" s="9">
        <v>62148.705099999999</v>
      </c>
      <c r="L680" s="9">
        <v>8530.3266000000003</v>
      </c>
      <c r="M680" s="9">
        <v>1127.8499999999999</v>
      </c>
      <c r="N680" s="9">
        <v>3799.95</v>
      </c>
      <c r="O680" s="9">
        <v>1222.8499999999999</v>
      </c>
      <c r="P680" s="10" t="s">
        <v>80</v>
      </c>
      <c r="Q680" s="9">
        <v>600</v>
      </c>
      <c r="R680" s="9">
        <v>1357.125</v>
      </c>
      <c r="S680" s="9">
        <v>1357.125</v>
      </c>
      <c r="T680" s="9">
        <v>17995.226600000002</v>
      </c>
      <c r="U680" s="9">
        <v>11355.6052</v>
      </c>
      <c r="V680" s="9">
        <v>1418.5768</v>
      </c>
      <c r="W680" s="9">
        <v>4353.8455999999996</v>
      </c>
      <c r="X680" s="9">
        <v>1768.4383</v>
      </c>
      <c r="Y680" s="9">
        <v>4299.3032000000003</v>
      </c>
      <c r="Z680" s="9">
        <v>4723.1718000000001</v>
      </c>
      <c r="AA680" s="9">
        <v>1496.8263999999999</v>
      </c>
      <c r="AB680" s="9">
        <v>842.1336</v>
      </c>
      <c r="AC680" s="9">
        <v>30257.900900000001</v>
      </c>
      <c r="AD680" s="9">
        <v>4130.5640999999996</v>
      </c>
      <c r="AE680" s="9">
        <v>1753.1039000000001</v>
      </c>
      <c r="AF680" s="9">
        <v>5481.3738999999996</v>
      </c>
      <c r="AG680" s="9">
        <v>3464.2943</v>
      </c>
      <c r="AH680" s="9">
        <v>697.65070000000003</v>
      </c>
      <c r="AI680" s="9">
        <v>844.00019999999995</v>
      </c>
      <c r="AJ680" s="9">
        <v>638.63</v>
      </c>
      <c r="AK680" s="9">
        <v>351.7475</v>
      </c>
      <c r="AL680" s="9">
        <v>17361.364600000001</v>
      </c>
      <c r="AM680" s="9">
        <v>4196.8197</v>
      </c>
      <c r="AN680" s="9">
        <v>902.38599999999997</v>
      </c>
      <c r="AO680" s="9">
        <v>6144.2412999999997</v>
      </c>
      <c r="AP680" s="9">
        <v>2457.1671999999999</v>
      </c>
      <c r="AQ680" s="9">
        <v>5045.0277999999998</v>
      </c>
      <c r="AR680" s="9">
        <v>2537.9258</v>
      </c>
      <c r="AS680" s="9">
        <v>2176.7896000000001</v>
      </c>
      <c r="AT680" s="9">
        <v>1658.2488000000001</v>
      </c>
      <c r="AU680" s="9">
        <v>25118.606199999998</v>
      </c>
      <c r="AV680" s="9">
        <v>11509.4766</v>
      </c>
      <c r="AW680" s="9">
        <v>3152.6749</v>
      </c>
      <c r="AX680" s="9">
        <v>9290.8732</v>
      </c>
      <c r="AY680" s="9">
        <v>7020.9359999999997</v>
      </c>
      <c r="AZ680" s="9">
        <v>3453.6161000000002</v>
      </c>
      <c r="BA680" s="9">
        <v>9294.2170999999998</v>
      </c>
      <c r="BB680" s="9">
        <v>6187.4987000000001</v>
      </c>
      <c r="BC680" s="9">
        <v>12044.997499999999</v>
      </c>
      <c r="BD680" s="11">
        <v>61954.290099999998</v>
      </c>
    </row>
    <row r="681" spans="1:56" s="1" customFormat="1" ht="20.149999999999999" customHeight="1">
      <c r="A681" s="83"/>
      <c r="B681" s="25" t="s">
        <v>275</v>
      </c>
      <c r="C681" s="12">
        <v>0.2</v>
      </c>
      <c r="D681" s="13" t="s">
        <v>80</v>
      </c>
      <c r="E681" s="12">
        <v>0.2</v>
      </c>
      <c r="F681" s="13" t="s">
        <v>80</v>
      </c>
      <c r="G681" s="13" t="s">
        <v>80</v>
      </c>
      <c r="H681" s="12">
        <v>1.1200000000000001</v>
      </c>
      <c r="I681" s="13" t="s">
        <v>80</v>
      </c>
      <c r="J681" s="13" t="s">
        <v>80</v>
      </c>
      <c r="K681" s="12">
        <v>1.52</v>
      </c>
      <c r="L681" s="13" t="s">
        <v>80</v>
      </c>
      <c r="M681" s="13" t="s">
        <v>80</v>
      </c>
      <c r="N681" s="13" t="s">
        <v>80</v>
      </c>
      <c r="O681" s="13" t="s">
        <v>80</v>
      </c>
      <c r="P681" s="13" t="s">
        <v>80</v>
      </c>
      <c r="Q681" s="13" t="s">
        <v>80</v>
      </c>
      <c r="R681" s="13" t="s">
        <v>80</v>
      </c>
      <c r="S681" s="13" t="s">
        <v>80</v>
      </c>
      <c r="T681" s="12">
        <v>0</v>
      </c>
      <c r="U681" s="12">
        <v>99.85</v>
      </c>
      <c r="V681" s="13" t="s">
        <v>80</v>
      </c>
      <c r="W681" s="12">
        <v>198.62</v>
      </c>
      <c r="X681" s="13" t="s">
        <v>80</v>
      </c>
      <c r="Y681" s="13" t="s">
        <v>80</v>
      </c>
      <c r="Z681" s="13" t="s">
        <v>80</v>
      </c>
      <c r="AA681" s="13" t="s">
        <v>80</v>
      </c>
      <c r="AB681" s="13" t="s">
        <v>80</v>
      </c>
      <c r="AC681" s="12">
        <v>298.47000000000003</v>
      </c>
      <c r="AD681" s="12">
        <v>0.61</v>
      </c>
      <c r="AE681" s="13" t="s">
        <v>80</v>
      </c>
      <c r="AF681" s="13" t="s">
        <v>80</v>
      </c>
      <c r="AG681" s="13" t="s">
        <v>80</v>
      </c>
      <c r="AH681" s="13" t="s">
        <v>80</v>
      </c>
      <c r="AI681" s="13" t="s">
        <v>80</v>
      </c>
      <c r="AJ681" s="13" t="s">
        <v>80</v>
      </c>
      <c r="AK681" s="13" t="s">
        <v>80</v>
      </c>
      <c r="AL681" s="12">
        <v>0.61</v>
      </c>
      <c r="AM681" s="13" t="s">
        <v>80</v>
      </c>
      <c r="AN681" s="13" t="s">
        <v>80</v>
      </c>
      <c r="AO681" s="13" t="s">
        <v>80</v>
      </c>
      <c r="AP681" s="13" t="s">
        <v>80</v>
      </c>
      <c r="AQ681" s="13" t="s">
        <v>80</v>
      </c>
      <c r="AR681" s="13" t="s">
        <v>80</v>
      </c>
      <c r="AS681" s="13" t="s">
        <v>80</v>
      </c>
      <c r="AT681" s="13" t="s">
        <v>80</v>
      </c>
      <c r="AU681" s="12">
        <v>0</v>
      </c>
      <c r="AV681" s="13" t="s">
        <v>80</v>
      </c>
      <c r="AW681" s="13" t="s">
        <v>80</v>
      </c>
      <c r="AX681" s="13" t="s">
        <v>80</v>
      </c>
      <c r="AY681" s="13" t="s">
        <v>80</v>
      </c>
      <c r="AZ681" s="13" t="s">
        <v>80</v>
      </c>
      <c r="BA681" s="13" t="s">
        <v>80</v>
      </c>
      <c r="BB681" s="13" t="s">
        <v>80</v>
      </c>
      <c r="BC681" s="13" t="s">
        <v>80</v>
      </c>
      <c r="BD681" s="14">
        <v>0</v>
      </c>
    </row>
    <row r="682" spans="1:56" s="1" customFormat="1" ht="20.149999999999999" customHeight="1">
      <c r="A682" s="83"/>
      <c r="B682" s="25" t="s">
        <v>276</v>
      </c>
      <c r="C682" s="9">
        <v>74.688000000000002</v>
      </c>
      <c r="D682" s="10" t="s">
        <v>80</v>
      </c>
      <c r="E682" s="9">
        <v>590.43780000000004</v>
      </c>
      <c r="F682" s="9">
        <v>315.22640000000001</v>
      </c>
      <c r="G682" s="9">
        <v>1349.8963000000001</v>
      </c>
      <c r="H682" s="9">
        <v>227.27629999999999</v>
      </c>
      <c r="I682" s="10" t="s">
        <v>80</v>
      </c>
      <c r="J682" s="10" t="s">
        <v>80</v>
      </c>
      <c r="K682" s="9">
        <v>2557.5248000000001</v>
      </c>
      <c r="L682" s="9">
        <v>54.866900000000001</v>
      </c>
      <c r="M682" s="9">
        <v>108.57</v>
      </c>
      <c r="N682" s="10" t="s">
        <v>80</v>
      </c>
      <c r="O682" s="9">
        <v>148.958</v>
      </c>
      <c r="P682" s="10" t="s">
        <v>80</v>
      </c>
      <c r="Q682" s="10" t="s">
        <v>80</v>
      </c>
      <c r="R682" s="10" t="s">
        <v>80</v>
      </c>
      <c r="S682" s="10" t="s">
        <v>80</v>
      </c>
      <c r="T682" s="9">
        <v>312.39490000000001</v>
      </c>
      <c r="U682" s="9">
        <v>1395.0743</v>
      </c>
      <c r="V682" s="9">
        <v>2.5823</v>
      </c>
      <c r="W682" s="9">
        <v>251.4785</v>
      </c>
      <c r="X682" s="9">
        <v>103.46040000000001</v>
      </c>
      <c r="Y682" s="9">
        <v>329.45839999999998</v>
      </c>
      <c r="Z682" s="9">
        <v>81.391400000000004</v>
      </c>
      <c r="AA682" s="9">
        <v>4.3204000000000002</v>
      </c>
      <c r="AB682" s="9">
        <v>0.1191</v>
      </c>
      <c r="AC682" s="9">
        <v>2167.8847999999998</v>
      </c>
      <c r="AD682" s="9">
        <v>77.8523</v>
      </c>
      <c r="AE682" s="9">
        <v>108.5791</v>
      </c>
      <c r="AF682" s="9">
        <v>0.1537</v>
      </c>
      <c r="AG682" s="9">
        <v>149.0496</v>
      </c>
      <c r="AH682" s="10" t="s">
        <v>80</v>
      </c>
      <c r="AI682" s="10" t="s">
        <v>80</v>
      </c>
      <c r="AJ682" s="10" t="s">
        <v>80</v>
      </c>
      <c r="AK682" s="9">
        <v>5.4284999999999997</v>
      </c>
      <c r="AL682" s="9">
        <v>341.06319999999999</v>
      </c>
      <c r="AM682" s="9">
        <v>55.1768</v>
      </c>
      <c r="AN682" s="9">
        <v>108.5761</v>
      </c>
      <c r="AO682" s="9">
        <v>390.35950000000003</v>
      </c>
      <c r="AP682" s="9">
        <v>466.6927</v>
      </c>
      <c r="AQ682" s="9">
        <v>1349.4359999999999</v>
      </c>
      <c r="AR682" s="10" t="s">
        <v>80</v>
      </c>
      <c r="AS682" s="10" t="s">
        <v>80</v>
      </c>
      <c r="AT682" s="10" t="s">
        <v>80</v>
      </c>
      <c r="AU682" s="9">
        <v>2370.2411000000002</v>
      </c>
      <c r="AV682" s="9">
        <v>40</v>
      </c>
      <c r="AW682" s="9">
        <v>172.17500000000001</v>
      </c>
      <c r="AX682" s="9">
        <v>83</v>
      </c>
      <c r="AY682" s="9">
        <v>198.9588</v>
      </c>
      <c r="AZ682" s="10" t="s">
        <v>80</v>
      </c>
      <c r="BA682" s="9">
        <v>480</v>
      </c>
      <c r="BB682" s="10" t="s">
        <v>80</v>
      </c>
      <c r="BC682" s="10" t="s">
        <v>80</v>
      </c>
      <c r="BD682" s="11">
        <v>974.13379999999995</v>
      </c>
    </row>
    <row r="683" spans="1:56" s="1" customFormat="1" ht="20.149999999999999" customHeight="1">
      <c r="A683" s="83"/>
      <c r="B683" s="25" t="s">
        <v>277</v>
      </c>
      <c r="C683" s="12">
        <v>1.1707000000000001</v>
      </c>
      <c r="D683" s="13" t="s">
        <v>80</v>
      </c>
      <c r="E683" s="13" t="s">
        <v>80</v>
      </c>
      <c r="F683" s="13" t="s">
        <v>80</v>
      </c>
      <c r="G683" s="12">
        <v>5</v>
      </c>
      <c r="H683" s="13" t="s">
        <v>80</v>
      </c>
      <c r="I683" s="13" t="s">
        <v>80</v>
      </c>
      <c r="J683" s="13" t="s">
        <v>80</v>
      </c>
      <c r="K683" s="12">
        <v>6.1707000000000001</v>
      </c>
      <c r="L683" s="12">
        <v>15</v>
      </c>
      <c r="M683" s="12">
        <v>21.008299999999998</v>
      </c>
      <c r="N683" s="13" t="s">
        <v>80</v>
      </c>
      <c r="O683" s="13" t="s">
        <v>80</v>
      </c>
      <c r="P683" s="13" t="s">
        <v>80</v>
      </c>
      <c r="Q683" s="13" t="s">
        <v>80</v>
      </c>
      <c r="R683" s="13" t="s">
        <v>80</v>
      </c>
      <c r="S683" s="13" t="s">
        <v>80</v>
      </c>
      <c r="T683" s="12">
        <v>36.008299999999998</v>
      </c>
      <c r="U683" s="13" t="s">
        <v>80</v>
      </c>
      <c r="V683" s="12">
        <v>4.4768999999999997</v>
      </c>
      <c r="W683" s="12">
        <v>5.4143999999999997</v>
      </c>
      <c r="X683" s="12">
        <v>4.8933999999999997</v>
      </c>
      <c r="Y683" s="13" t="s">
        <v>80</v>
      </c>
      <c r="Z683" s="12">
        <v>1.4999999999999999E-2</v>
      </c>
      <c r="AA683" s="13" t="s">
        <v>80</v>
      </c>
      <c r="AB683" s="13" t="s">
        <v>80</v>
      </c>
      <c r="AC683" s="12">
        <v>14.7997</v>
      </c>
      <c r="AD683" s="12">
        <v>0.16320000000000001</v>
      </c>
      <c r="AE683" s="12">
        <v>21.004300000000001</v>
      </c>
      <c r="AF683" s="12">
        <v>0.71650000000000003</v>
      </c>
      <c r="AG683" s="13" t="s">
        <v>80</v>
      </c>
      <c r="AH683" s="13" t="s">
        <v>80</v>
      </c>
      <c r="AI683" s="13" t="s">
        <v>80</v>
      </c>
      <c r="AJ683" s="13" t="s">
        <v>80</v>
      </c>
      <c r="AK683" s="13" t="s">
        <v>80</v>
      </c>
      <c r="AL683" s="12">
        <v>21.884</v>
      </c>
      <c r="AM683" s="12">
        <v>9.3200000000000005E-2</v>
      </c>
      <c r="AN683" s="12">
        <v>21.011700000000001</v>
      </c>
      <c r="AO683" s="13" t="s">
        <v>80</v>
      </c>
      <c r="AP683" s="13" t="s">
        <v>80</v>
      </c>
      <c r="AQ683" s="13" t="s">
        <v>80</v>
      </c>
      <c r="AR683" s="13" t="s">
        <v>80</v>
      </c>
      <c r="AS683" s="13" t="s">
        <v>80</v>
      </c>
      <c r="AT683" s="12">
        <v>1.4477</v>
      </c>
      <c r="AU683" s="12">
        <v>22.552600000000002</v>
      </c>
      <c r="AV683" s="13" t="s">
        <v>80</v>
      </c>
      <c r="AW683" s="12">
        <v>21.004300000000001</v>
      </c>
      <c r="AX683" s="13" t="s">
        <v>80</v>
      </c>
      <c r="AY683" s="13" t="s">
        <v>80</v>
      </c>
      <c r="AZ683" s="13" t="s">
        <v>80</v>
      </c>
      <c r="BA683" s="12">
        <v>14.78</v>
      </c>
      <c r="BB683" s="13" t="s">
        <v>80</v>
      </c>
      <c r="BC683" s="13" t="s">
        <v>80</v>
      </c>
      <c r="BD683" s="14">
        <v>35.784300000000002</v>
      </c>
    </row>
    <row r="684" spans="1:56" s="1" customFormat="1" ht="20.149999999999999" customHeight="1">
      <c r="A684" s="83"/>
      <c r="B684" s="25" t="s">
        <v>278</v>
      </c>
      <c r="C684" s="10" t="s">
        <v>80</v>
      </c>
      <c r="D684" s="10" t="s">
        <v>80</v>
      </c>
      <c r="E684" s="10" t="s">
        <v>80</v>
      </c>
      <c r="F684" s="10" t="s">
        <v>80</v>
      </c>
      <c r="G684" s="10" t="s">
        <v>80</v>
      </c>
      <c r="H684" s="9">
        <v>1.84E-2</v>
      </c>
      <c r="I684" s="10" t="s">
        <v>80</v>
      </c>
      <c r="J684" s="10" t="s">
        <v>80</v>
      </c>
      <c r="K684" s="9">
        <v>2.1700000000000001E-2</v>
      </c>
      <c r="L684" s="9">
        <v>0.15720000000000001</v>
      </c>
      <c r="M684" s="10" t="s">
        <v>80</v>
      </c>
      <c r="N684" s="9">
        <v>7.1800000000000003E-2</v>
      </c>
      <c r="O684" s="10" t="s">
        <v>80</v>
      </c>
      <c r="P684" s="10" t="s">
        <v>80</v>
      </c>
      <c r="Q684" s="10" t="s">
        <v>80</v>
      </c>
      <c r="R684" s="10" t="s">
        <v>80</v>
      </c>
      <c r="S684" s="10" t="s">
        <v>80</v>
      </c>
      <c r="T684" s="9">
        <v>0.22900000000000001</v>
      </c>
      <c r="U684" s="9">
        <v>1.2391000000000001</v>
      </c>
      <c r="V684" s="10" t="s">
        <v>80</v>
      </c>
      <c r="W684" s="9">
        <v>302.8646</v>
      </c>
      <c r="X684" s="10" t="s">
        <v>80</v>
      </c>
      <c r="Y684" s="9">
        <v>142.49590000000001</v>
      </c>
      <c r="Z684" s="9">
        <v>4.1999999999999997E-3</v>
      </c>
      <c r="AA684" s="10" t="s">
        <v>80</v>
      </c>
      <c r="AB684" s="10" t="s">
        <v>80</v>
      </c>
      <c r="AC684" s="9">
        <v>446.60379999999998</v>
      </c>
      <c r="AD684" s="9">
        <v>352.87290000000002</v>
      </c>
      <c r="AE684" s="9">
        <v>3.589</v>
      </c>
      <c r="AF684" s="10" t="s">
        <v>80</v>
      </c>
      <c r="AG684" s="10" t="s">
        <v>80</v>
      </c>
      <c r="AH684" s="10" t="s">
        <v>80</v>
      </c>
      <c r="AI684" s="10" t="s">
        <v>80</v>
      </c>
      <c r="AJ684" s="10" t="s">
        <v>80</v>
      </c>
      <c r="AK684" s="10" t="s">
        <v>80</v>
      </c>
      <c r="AL684" s="9">
        <v>356.46190000000001</v>
      </c>
      <c r="AM684" s="10" t="s">
        <v>80</v>
      </c>
      <c r="AN684" s="9">
        <v>0.69840000000000002</v>
      </c>
      <c r="AO684" s="9">
        <v>7.1800000000000003E-2</v>
      </c>
      <c r="AP684" s="10" t="s">
        <v>80</v>
      </c>
      <c r="AQ684" s="10" t="s">
        <v>80</v>
      </c>
      <c r="AR684" s="10" t="s">
        <v>80</v>
      </c>
      <c r="AS684" s="10" t="s">
        <v>80</v>
      </c>
      <c r="AT684" s="10" t="s">
        <v>80</v>
      </c>
      <c r="AU684" s="9">
        <v>0.7702</v>
      </c>
      <c r="AV684" s="10" t="s">
        <v>80</v>
      </c>
      <c r="AW684" s="10" t="s">
        <v>80</v>
      </c>
      <c r="AX684" s="10" t="s">
        <v>80</v>
      </c>
      <c r="AY684" s="10" t="s">
        <v>80</v>
      </c>
      <c r="AZ684" s="10" t="s">
        <v>80</v>
      </c>
      <c r="BA684" s="10" t="s">
        <v>80</v>
      </c>
      <c r="BB684" s="10" t="s">
        <v>80</v>
      </c>
      <c r="BC684" s="10" t="s">
        <v>80</v>
      </c>
      <c r="BD684" s="11">
        <v>0</v>
      </c>
    </row>
    <row r="685" spans="1:56" s="1" customFormat="1" ht="20.149999999999999" customHeight="1">
      <c r="A685" s="83"/>
      <c r="B685" s="25" t="s">
        <v>279</v>
      </c>
      <c r="C685" s="12">
        <v>87.376999999999995</v>
      </c>
      <c r="D685" s="12">
        <v>76.128399999999999</v>
      </c>
      <c r="E685" s="12">
        <v>13.821999999999999</v>
      </c>
      <c r="F685" s="12">
        <v>22.075399999999998</v>
      </c>
      <c r="G685" s="12">
        <v>9.2327999999999992</v>
      </c>
      <c r="H685" s="12">
        <v>7.18</v>
      </c>
      <c r="I685" s="13" t="s">
        <v>80</v>
      </c>
      <c r="J685" s="13" t="s">
        <v>80</v>
      </c>
      <c r="K685" s="12">
        <v>215.81559999999999</v>
      </c>
      <c r="L685" s="13" t="s">
        <v>80</v>
      </c>
      <c r="M685" s="13" t="s">
        <v>80</v>
      </c>
      <c r="N685" s="13" t="s">
        <v>80</v>
      </c>
      <c r="O685" s="13" t="s">
        <v>80</v>
      </c>
      <c r="P685" s="13" t="s">
        <v>80</v>
      </c>
      <c r="Q685" s="13" t="s">
        <v>80</v>
      </c>
      <c r="R685" s="13" t="s">
        <v>80</v>
      </c>
      <c r="S685" s="13" t="s">
        <v>80</v>
      </c>
      <c r="T685" s="12">
        <v>0</v>
      </c>
      <c r="U685" s="12">
        <v>9.8361000000000001</v>
      </c>
      <c r="V685" s="12">
        <v>14.735799999999999</v>
      </c>
      <c r="W685" s="12">
        <v>24.5669</v>
      </c>
      <c r="X685" s="13" t="s">
        <v>80</v>
      </c>
      <c r="Y685" s="13" t="s">
        <v>80</v>
      </c>
      <c r="Z685" s="13" t="s">
        <v>80</v>
      </c>
      <c r="AA685" s="13" t="s">
        <v>80</v>
      </c>
      <c r="AB685" s="13" t="s">
        <v>80</v>
      </c>
      <c r="AC685" s="12">
        <v>49.138800000000003</v>
      </c>
      <c r="AD685" s="12">
        <v>0.51429999999999998</v>
      </c>
      <c r="AE685" s="13" t="s">
        <v>80</v>
      </c>
      <c r="AF685" s="13" t="s">
        <v>80</v>
      </c>
      <c r="AG685" s="13" t="s">
        <v>80</v>
      </c>
      <c r="AH685" s="13" t="s">
        <v>80</v>
      </c>
      <c r="AI685" s="13" t="s">
        <v>80</v>
      </c>
      <c r="AJ685" s="13" t="s">
        <v>80</v>
      </c>
      <c r="AK685" s="13" t="s">
        <v>80</v>
      </c>
      <c r="AL685" s="12">
        <v>0.51429999999999998</v>
      </c>
      <c r="AM685" s="12">
        <v>0.2291</v>
      </c>
      <c r="AN685" s="13" t="s">
        <v>80</v>
      </c>
      <c r="AO685" s="13" t="s">
        <v>80</v>
      </c>
      <c r="AP685" s="13" t="s">
        <v>80</v>
      </c>
      <c r="AQ685" s="13" t="s">
        <v>80</v>
      </c>
      <c r="AR685" s="13" t="s">
        <v>80</v>
      </c>
      <c r="AS685" s="13" t="s">
        <v>80</v>
      </c>
      <c r="AT685" s="13" t="s">
        <v>80</v>
      </c>
      <c r="AU685" s="12">
        <v>0.2291</v>
      </c>
      <c r="AV685" s="13" t="s">
        <v>80</v>
      </c>
      <c r="AW685" s="13" t="s">
        <v>80</v>
      </c>
      <c r="AX685" s="12">
        <v>20.54</v>
      </c>
      <c r="AY685" s="13" t="s">
        <v>80</v>
      </c>
      <c r="AZ685" s="12">
        <v>12.4</v>
      </c>
      <c r="BA685" s="13" t="s">
        <v>80</v>
      </c>
      <c r="BB685" s="13" t="s">
        <v>80</v>
      </c>
      <c r="BC685" s="13" t="s">
        <v>80</v>
      </c>
      <c r="BD685" s="14">
        <v>32.94</v>
      </c>
    </row>
    <row r="686" spans="1:56" s="1" customFormat="1" ht="14.5" customHeight="1">
      <c r="A686" s="83"/>
      <c r="B686" s="15" t="s">
        <v>169</v>
      </c>
      <c r="C686" s="16">
        <v>62124.756000000001</v>
      </c>
      <c r="D686" s="16">
        <v>19406.423999999999</v>
      </c>
      <c r="E686" s="16">
        <v>42881.481399999997</v>
      </c>
      <c r="F686" s="16">
        <v>20651.5851</v>
      </c>
      <c r="G686" s="16">
        <v>32212.095099999999</v>
      </c>
      <c r="H686" s="16">
        <v>83634.422200000001</v>
      </c>
      <c r="I686" s="16">
        <v>27052.903600000001</v>
      </c>
      <c r="J686" s="16">
        <v>176.98849999999999</v>
      </c>
      <c r="K686" s="16">
        <v>288140.65590000001</v>
      </c>
      <c r="L686" s="16">
        <v>96223.472500000003</v>
      </c>
      <c r="M686" s="16">
        <v>7438.3019000000004</v>
      </c>
      <c r="N686" s="16">
        <v>19826.034899999999</v>
      </c>
      <c r="O686" s="16">
        <v>5677.6616000000004</v>
      </c>
      <c r="P686" s="16">
        <v>7805.1639999999998</v>
      </c>
      <c r="Q686" s="16">
        <v>9279.1252000000004</v>
      </c>
      <c r="R686" s="16">
        <v>4086.8724999999999</v>
      </c>
      <c r="S686" s="16">
        <v>2756.6833000000001</v>
      </c>
      <c r="T686" s="16">
        <v>153093.31589999999</v>
      </c>
      <c r="U686" s="16">
        <v>97833.730100000001</v>
      </c>
      <c r="V686" s="16">
        <v>13329.178</v>
      </c>
      <c r="W686" s="16">
        <v>21460.044600000001</v>
      </c>
      <c r="X686" s="16">
        <v>13808.343199999999</v>
      </c>
      <c r="Y686" s="16">
        <v>31019.353800000001</v>
      </c>
      <c r="Z686" s="16">
        <v>25040.7032</v>
      </c>
      <c r="AA686" s="16">
        <v>8061.0983999999999</v>
      </c>
      <c r="AB686" s="16">
        <v>17047.020100000002</v>
      </c>
      <c r="AC686" s="16">
        <v>227599.47140000001</v>
      </c>
      <c r="AD686" s="16">
        <v>27780.887599999998</v>
      </c>
      <c r="AE686" s="16">
        <v>10487.9635</v>
      </c>
      <c r="AF686" s="16">
        <v>23840.495699999999</v>
      </c>
      <c r="AG686" s="16">
        <v>21405.4372</v>
      </c>
      <c r="AH686" s="16">
        <v>6265.1163999999999</v>
      </c>
      <c r="AI686" s="16">
        <v>6003.4530999999997</v>
      </c>
      <c r="AJ686" s="16">
        <v>4421.3890000000001</v>
      </c>
      <c r="AK686" s="16">
        <v>3061.4906000000001</v>
      </c>
      <c r="AL686" s="16">
        <v>103266.2331</v>
      </c>
      <c r="AM686" s="16">
        <v>28729.333600000002</v>
      </c>
      <c r="AN686" s="16">
        <v>7065.1224000000002</v>
      </c>
      <c r="AO686" s="16">
        <v>29047.035800000001</v>
      </c>
      <c r="AP686" s="16">
        <v>10088.7035</v>
      </c>
      <c r="AQ686" s="16">
        <v>22186.145100000002</v>
      </c>
      <c r="AR686" s="16">
        <v>21103.364699999998</v>
      </c>
      <c r="AS686" s="16">
        <v>5981.2505000000001</v>
      </c>
      <c r="AT686" s="16">
        <v>4885.2896000000001</v>
      </c>
      <c r="AU686" s="16">
        <v>129086.2452</v>
      </c>
      <c r="AV686" s="16">
        <v>43628.424599999998</v>
      </c>
      <c r="AW686" s="16">
        <v>22232.852699999999</v>
      </c>
      <c r="AX686" s="16">
        <v>48319.090900000003</v>
      </c>
      <c r="AY686" s="16">
        <v>33992.1705</v>
      </c>
      <c r="AZ686" s="16">
        <v>19146.097300000001</v>
      </c>
      <c r="BA686" s="16">
        <v>45737.728000000003</v>
      </c>
      <c r="BB686" s="16">
        <v>17750.3488</v>
      </c>
      <c r="BC686" s="16">
        <v>32709.6204</v>
      </c>
      <c r="BD686" s="17">
        <v>263516.33319999999</v>
      </c>
    </row>
    <row r="687" spans="1:56" s="1" customFormat="1" ht="14.5" customHeight="1">
      <c r="A687" s="20">
        <v>2013</v>
      </c>
      <c r="B687" s="15" t="s">
        <v>178</v>
      </c>
      <c r="C687" s="21">
        <v>563737.28150000004</v>
      </c>
      <c r="D687" s="21">
        <v>206896.07819999999</v>
      </c>
      <c r="E687" s="21">
        <v>768054.16540000006</v>
      </c>
      <c r="F687" s="21">
        <v>679760.66540000006</v>
      </c>
      <c r="G687" s="21">
        <v>1312039.7095999999</v>
      </c>
      <c r="H687" s="21">
        <v>1974674.1233999999</v>
      </c>
      <c r="I687" s="21">
        <v>695461.76119999995</v>
      </c>
      <c r="J687" s="21">
        <v>1227944.3722000001</v>
      </c>
      <c r="K687" s="16">
        <v>7428568.1568999998</v>
      </c>
      <c r="L687" s="21">
        <v>217893.65330000001</v>
      </c>
      <c r="M687" s="21">
        <v>34549.85</v>
      </c>
      <c r="N687" s="21">
        <v>119309.2717</v>
      </c>
      <c r="O687" s="21">
        <v>98869.201000000001</v>
      </c>
      <c r="P687" s="21">
        <v>80227.360199999996</v>
      </c>
      <c r="Q687" s="21">
        <v>127699.0723</v>
      </c>
      <c r="R687" s="21">
        <v>105733.16379999999</v>
      </c>
      <c r="S687" s="21">
        <v>208268.829</v>
      </c>
      <c r="T687" s="16">
        <v>992550.40130000003</v>
      </c>
      <c r="U687" s="21">
        <v>280664.56709999999</v>
      </c>
      <c r="V687" s="21">
        <v>51090.313600000001</v>
      </c>
      <c r="W687" s="21">
        <v>176845.12220000001</v>
      </c>
      <c r="X687" s="21">
        <v>116520.4522</v>
      </c>
      <c r="Y687" s="21">
        <v>154741.5814</v>
      </c>
      <c r="Z687" s="21">
        <v>373240.32179999998</v>
      </c>
      <c r="AA687" s="21">
        <v>335975.78710000002</v>
      </c>
      <c r="AB687" s="21">
        <v>1130252.8444999999</v>
      </c>
      <c r="AC687" s="16">
        <v>2619330.9898999999</v>
      </c>
      <c r="AD687" s="21">
        <v>228777.6153</v>
      </c>
      <c r="AE687" s="21">
        <v>64599.592700000001</v>
      </c>
      <c r="AF687" s="21">
        <v>236507.48209999999</v>
      </c>
      <c r="AG687" s="21">
        <v>186201.26389999999</v>
      </c>
      <c r="AH687" s="21">
        <v>86418.728400000007</v>
      </c>
      <c r="AI687" s="21">
        <v>117331.4431</v>
      </c>
      <c r="AJ687" s="21">
        <v>97735.877399999998</v>
      </c>
      <c r="AK687" s="21">
        <v>103429.98050000001</v>
      </c>
      <c r="AL687" s="16">
        <v>1121001.9834</v>
      </c>
      <c r="AM687" s="21">
        <v>175791.65609999999</v>
      </c>
      <c r="AN687" s="21">
        <v>72507.153999999995</v>
      </c>
      <c r="AO687" s="21">
        <v>233973.1925</v>
      </c>
      <c r="AP687" s="21">
        <v>175600.07329999999</v>
      </c>
      <c r="AQ687" s="21">
        <v>173816.89490000001</v>
      </c>
      <c r="AR687" s="21">
        <v>137190.67310000001</v>
      </c>
      <c r="AS687" s="21">
        <v>95826.077699999994</v>
      </c>
      <c r="AT687" s="21">
        <v>56285.986299999997</v>
      </c>
      <c r="AU687" s="16">
        <v>1120991.7079</v>
      </c>
      <c r="AV687" s="21">
        <v>437918.52649999998</v>
      </c>
      <c r="AW687" s="21">
        <v>135821.23180000001</v>
      </c>
      <c r="AX687" s="21">
        <v>550080.43480000005</v>
      </c>
      <c r="AY687" s="21">
        <v>429770.04979999998</v>
      </c>
      <c r="AZ687" s="21">
        <v>583440.64339999994</v>
      </c>
      <c r="BA687" s="21">
        <v>2115886.5274</v>
      </c>
      <c r="BB687" s="21">
        <v>646785.14879999997</v>
      </c>
      <c r="BC687" s="21">
        <v>992027.16399999999</v>
      </c>
      <c r="BD687" s="17">
        <v>5891729.7265000101</v>
      </c>
    </row>
    <row r="688" spans="1:56" s="1" customFormat="1" ht="20.149999999999999" customHeight="1">
      <c r="A688" s="83">
        <v>2012</v>
      </c>
      <c r="B688" s="25" t="s">
        <v>189</v>
      </c>
      <c r="C688" s="9">
        <v>3196.09</v>
      </c>
      <c r="D688" s="9">
        <v>506.95</v>
      </c>
      <c r="E688" s="9">
        <v>5818.6</v>
      </c>
      <c r="F688" s="9">
        <v>4149.26</v>
      </c>
      <c r="G688" s="9">
        <v>8652.5400000000009</v>
      </c>
      <c r="H688" s="9">
        <v>19142.02</v>
      </c>
      <c r="I688" s="9">
        <v>10955.37</v>
      </c>
      <c r="J688" s="9">
        <v>9151.26</v>
      </c>
      <c r="K688" s="9">
        <v>61572.09</v>
      </c>
      <c r="L688" s="10" t="s">
        <v>80</v>
      </c>
      <c r="M688" s="9">
        <v>76.31</v>
      </c>
      <c r="N688" s="9">
        <v>404.38</v>
      </c>
      <c r="O688" s="9">
        <v>203.5</v>
      </c>
      <c r="P688" s="9">
        <v>45.79</v>
      </c>
      <c r="Q688" s="9">
        <v>575</v>
      </c>
      <c r="R688" s="9">
        <v>500</v>
      </c>
      <c r="S688" s="9">
        <v>1150</v>
      </c>
      <c r="T688" s="9">
        <v>2954.98</v>
      </c>
      <c r="U688" s="9">
        <v>274.81</v>
      </c>
      <c r="V688" s="9">
        <v>2</v>
      </c>
      <c r="W688" s="9">
        <v>518.89</v>
      </c>
      <c r="X688" s="9">
        <v>302.43</v>
      </c>
      <c r="Y688" s="9">
        <v>68.14</v>
      </c>
      <c r="Z688" s="9">
        <v>3035.38</v>
      </c>
      <c r="AA688" s="9">
        <v>3670.41</v>
      </c>
      <c r="AB688" s="9">
        <v>8797.41</v>
      </c>
      <c r="AC688" s="9">
        <v>16669.47</v>
      </c>
      <c r="AD688" s="9">
        <v>180.59</v>
      </c>
      <c r="AE688" s="9">
        <v>66.650000000000006</v>
      </c>
      <c r="AF688" s="9">
        <v>406.96</v>
      </c>
      <c r="AG688" s="9">
        <v>92.34</v>
      </c>
      <c r="AH688" s="9">
        <v>14.98</v>
      </c>
      <c r="AI688" s="9">
        <v>92.72</v>
      </c>
      <c r="AJ688" s="10" t="s">
        <v>80</v>
      </c>
      <c r="AK688" s="10" t="s">
        <v>80</v>
      </c>
      <c r="AL688" s="9">
        <v>854.24</v>
      </c>
      <c r="AM688" s="9">
        <v>10.27</v>
      </c>
      <c r="AN688" s="9">
        <v>77.569999999999993</v>
      </c>
      <c r="AO688" s="9">
        <v>264.89999999999998</v>
      </c>
      <c r="AP688" s="9">
        <v>231.92</v>
      </c>
      <c r="AQ688" s="9">
        <v>111.21</v>
      </c>
      <c r="AR688" s="9">
        <v>22.91</v>
      </c>
      <c r="AS688" s="9">
        <v>2.44</v>
      </c>
      <c r="AT688" s="9">
        <v>0.25</v>
      </c>
      <c r="AU688" s="9">
        <v>721.47</v>
      </c>
      <c r="AV688" s="9">
        <v>1504.85</v>
      </c>
      <c r="AW688" s="9">
        <v>957.4</v>
      </c>
      <c r="AX688" s="9">
        <v>2596.21</v>
      </c>
      <c r="AY688" s="9">
        <v>1175.7</v>
      </c>
      <c r="AZ688" s="9">
        <v>2814.89</v>
      </c>
      <c r="BA688" s="9">
        <v>26069.14</v>
      </c>
      <c r="BB688" s="9">
        <v>6880.06</v>
      </c>
      <c r="BC688" s="9">
        <v>7246.08</v>
      </c>
      <c r="BD688" s="11">
        <v>49244.33</v>
      </c>
    </row>
    <row r="689" spans="1:56" s="1" customFormat="1" ht="20.149999999999999" customHeight="1">
      <c r="A689" s="83"/>
      <c r="B689" s="25" t="s">
        <v>190</v>
      </c>
      <c r="C689" s="12">
        <v>2648.39</v>
      </c>
      <c r="D689" s="12">
        <v>716.64</v>
      </c>
      <c r="E689" s="12">
        <v>8239.85</v>
      </c>
      <c r="F689" s="12">
        <v>7908.75</v>
      </c>
      <c r="G689" s="12">
        <v>18309.12</v>
      </c>
      <c r="H689" s="12">
        <v>37250.85</v>
      </c>
      <c r="I689" s="12">
        <v>1272.1300000000001</v>
      </c>
      <c r="J689" s="12">
        <v>22098.47</v>
      </c>
      <c r="K689" s="12">
        <v>98444.2</v>
      </c>
      <c r="L689" s="12">
        <v>0.2</v>
      </c>
      <c r="M689" s="12">
        <v>150</v>
      </c>
      <c r="N689" s="12">
        <v>15</v>
      </c>
      <c r="O689" s="12">
        <v>100</v>
      </c>
      <c r="P689" s="12">
        <v>164.33</v>
      </c>
      <c r="Q689" s="12">
        <v>225</v>
      </c>
      <c r="R689" s="12">
        <v>1050</v>
      </c>
      <c r="S689" s="12">
        <v>2695</v>
      </c>
      <c r="T689" s="12">
        <v>4399.53</v>
      </c>
      <c r="U689" s="12">
        <v>1542.93</v>
      </c>
      <c r="V689" s="12">
        <v>400.18</v>
      </c>
      <c r="W689" s="12">
        <v>1518.61</v>
      </c>
      <c r="X689" s="12">
        <v>1307.3</v>
      </c>
      <c r="Y689" s="12">
        <v>118.28</v>
      </c>
      <c r="Z689" s="12">
        <v>2986.67</v>
      </c>
      <c r="AA689" s="12">
        <v>5827.54</v>
      </c>
      <c r="AB689" s="12">
        <v>15664.9</v>
      </c>
      <c r="AC689" s="12">
        <v>29366.41</v>
      </c>
      <c r="AD689" s="12">
        <v>17.920000000000002</v>
      </c>
      <c r="AE689" s="12">
        <v>31.13</v>
      </c>
      <c r="AF689" s="12">
        <v>159.72</v>
      </c>
      <c r="AG689" s="12">
        <v>570.45000000000005</v>
      </c>
      <c r="AH689" s="12">
        <v>556.09</v>
      </c>
      <c r="AI689" s="12">
        <v>61.91</v>
      </c>
      <c r="AJ689" s="12">
        <v>93.89</v>
      </c>
      <c r="AK689" s="13" t="s">
        <v>80</v>
      </c>
      <c r="AL689" s="12">
        <v>1491.11</v>
      </c>
      <c r="AM689" s="12">
        <v>63.32</v>
      </c>
      <c r="AN689" s="12">
        <v>104.95</v>
      </c>
      <c r="AO689" s="12">
        <v>940.3</v>
      </c>
      <c r="AP689" s="12">
        <v>706.06</v>
      </c>
      <c r="AQ689" s="12">
        <v>94.63</v>
      </c>
      <c r="AR689" s="12">
        <v>52.91</v>
      </c>
      <c r="AS689" s="12">
        <v>4.41</v>
      </c>
      <c r="AT689" s="13" t="s">
        <v>80</v>
      </c>
      <c r="AU689" s="12">
        <v>1966.58</v>
      </c>
      <c r="AV689" s="12">
        <v>5820.92</v>
      </c>
      <c r="AW689" s="12">
        <v>80.83</v>
      </c>
      <c r="AX689" s="12">
        <v>1534.26</v>
      </c>
      <c r="AY689" s="12">
        <v>1214.3599999999999</v>
      </c>
      <c r="AZ689" s="12">
        <v>2308.3200000000002</v>
      </c>
      <c r="BA689" s="12">
        <v>35894.42</v>
      </c>
      <c r="BB689" s="12">
        <v>7206.24</v>
      </c>
      <c r="BC689" s="12">
        <v>22761.45</v>
      </c>
      <c r="BD689" s="14">
        <v>76820.800000000003</v>
      </c>
    </row>
    <row r="690" spans="1:56" s="1" customFormat="1" ht="20.149999999999999" customHeight="1">
      <c r="A690" s="83"/>
      <c r="B690" s="25" t="s">
        <v>191</v>
      </c>
      <c r="C690" s="9">
        <v>72264.69</v>
      </c>
      <c r="D690" s="9">
        <v>17309.22</v>
      </c>
      <c r="E690" s="9">
        <v>54829.96</v>
      </c>
      <c r="F690" s="9">
        <v>100330.59</v>
      </c>
      <c r="G690" s="9">
        <v>137776.39000000001</v>
      </c>
      <c r="H690" s="9">
        <v>306073.55</v>
      </c>
      <c r="I690" s="9">
        <v>178971.15</v>
      </c>
      <c r="J690" s="9">
        <v>176091.82</v>
      </c>
      <c r="K690" s="9">
        <v>1043647.37</v>
      </c>
      <c r="L690" s="9">
        <v>17519.66</v>
      </c>
      <c r="M690" s="9">
        <v>6748.88</v>
      </c>
      <c r="N690" s="9">
        <v>21202.93</v>
      </c>
      <c r="O690" s="9">
        <v>9765.7000000000007</v>
      </c>
      <c r="P690" s="9">
        <v>5107.03</v>
      </c>
      <c r="Q690" s="9">
        <v>12524.56</v>
      </c>
      <c r="R690" s="9">
        <v>18052.009999999998</v>
      </c>
      <c r="S690" s="9">
        <v>36084.79</v>
      </c>
      <c r="T690" s="9">
        <v>127005.56</v>
      </c>
      <c r="U690" s="9">
        <v>2662.74</v>
      </c>
      <c r="V690" s="9">
        <v>3514.89</v>
      </c>
      <c r="W690" s="9">
        <v>19109.04</v>
      </c>
      <c r="X690" s="9">
        <v>8664.67</v>
      </c>
      <c r="Y690" s="9">
        <v>11902.56</v>
      </c>
      <c r="Z690" s="9">
        <v>48553.21</v>
      </c>
      <c r="AA690" s="9">
        <v>54935</v>
      </c>
      <c r="AB690" s="9">
        <v>162855.5</v>
      </c>
      <c r="AC690" s="9">
        <v>312197.61</v>
      </c>
      <c r="AD690" s="9">
        <v>32804.04</v>
      </c>
      <c r="AE690" s="9">
        <v>6002.43</v>
      </c>
      <c r="AF690" s="9">
        <v>24917.46</v>
      </c>
      <c r="AG690" s="9">
        <v>20344.78</v>
      </c>
      <c r="AH690" s="9">
        <v>13868.74</v>
      </c>
      <c r="AI690" s="9">
        <v>24187.5</v>
      </c>
      <c r="AJ690" s="9">
        <v>28022.95</v>
      </c>
      <c r="AK690" s="9">
        <v>23057.38</v>
      </c>
      <c r="AL690" s="9">
        <v>173205.28</v>
      </c>
      <c r="AM690" s="9">
        <v>31927.24</v>
      </c>
      <c r="AN690" s="9">
        <v>9168.2099999999991</v>
      </c>
      <c r="AO690" s="9">
        <v>30276.5</v>
      </c>
      <c r="AP690" s="9">
        <v>20977.29</v>
      </c>
      <c r="AQ690" s="9">
        <v>22645.06</v>
      </c>
      <c r="AR690" s="9">
        <v>23817.29</v>
      </c>
      <c r="AS690" s="9">
        <v>19169.38</v>
      </c>
      <c r="AT690" s="9">
        <v>4002.97</v>
      </c>
      <c r="AU690" s="9">
        <v>161983.94</v>
      </c>
      <c r="AV690" s="9">
        <v>63334.94</v>
      </c>
      <c r="AW690" s="9">
        <v>10140.950000000001</v>
      </c>
      <c r="AX690" s="9">
        <v>47080.98</v>
      </c>
      <c r="AY690" s="9">
        <v>38041.230000000003</v>
      </c>
      <c r="AZ690" s="9">
        <v>43231.6</v>
      </c>
      <c r="BA690" s="9">
        <v>408461.94</v>
      </c>
      <c r="BB690" s="9">
        <v>81234.240000000005</v>
      </c>
      <c r="BC690" s="9">
        <v>176053.01</v>
      </c>
      <c r="BD690" s="11">
        <v>867578.89</v>
      </c>
    </row>
    <row r="691" spans="1:56" s="1" customFormat="1" ht="20.149999999999999" customHeight="1">
      <c r="A691" s="83"/>
      <c r="B691" s="25" t="s">
        <v>192</v>
      </c>
      <c r="C691" s="12">
        <v>1574.75</v>
      </c>
      <c r="D691" s="12">
        <v>1654.67</v>
      </c>
      <c r="E691" s="12">
        <v>4713.6499999999996</v>
      </c>
      <c r="F691" s="12">
        <v>3200.33</v>
      </c>
      <c r="G691" s="12">
        <v>8745.19</v>
      </c>
      <c r="H691" s="12">
        <v>11983.21</v>
      </c>
      <c r="I691" s="12">
        <v>7103.08</v>
      </c>
      <c r="J691" s="12">
        <v>11211.42</v>
      </c>
      <c r="K691" s="12">
        <v>50186.3</v>
      </c>
      <c r="L691" s="12">
        <v>966.57</v>
      </c>
      <c r="M691" s="12">
        <v>25.44</v>
      </c>
      <c r="N691" s="12">
        <v>664.86</v>
      </c>
      <c r="O691" s="12">
        <v>310.2</v>
      </c>
      <c r="P691" s="12">
        <v>531.04999999999995</v>
      </c>
      <c r="Q691" s="12">
        <v>774.46</v>
      </c>
      <c r="R691" s="12">
        <v>253</v>
      </c>
      <c r="S691" s="12">
        <v>900</v>
      </c>
      <c r="T691" s="12">
        <v>4425.58</v>
      </c>
      <c r="U691" s="12">
        <v>922.75</v>
      </c>
      <c r="V691" s="12">
        <v>258.05</v>
      </c>
      <c r="W691" s="12">
        <v>1315.09</v>
      </c>
      <c r="X691" s="12">
        <v>976.95</v>
      </c>
      <c r="Y691" s="12">
        <v>1766.26</v>
      </c>
      <c r="Z691" s="12">
        <v>3045.16</v>
      </c>
      <c r="AA691" s="12">
        <v>1695.87</v>
      </c>
      <c r="AB691" s="12">
        <v>4805.9799999999996</v>
      </c>
      <c r="AC691" s="12">
        <v>14786.11</v>
      </c>
      <c r="AD691" s="12">
        <v>425.56</v>
      </c>
      <c r="AE691" s="12">
        <v>150.77000000000001</v>
      </c>
      <c r="AF691" s="12">
        <v>347.05</v>
      </c>
      <c r="AG691" s="12">
        <v>354.92</v>
      </c>
      <c r="AH691" s="13" t="s">
        <v>80</v>
      </c>
      <c r="AI691" s="12">
        <v>7.63</v>
      </c>
      <c r="AJ691" s="13" t="s">
        <v>80</v>
      </c>
      <c r="AK691" s="13" t="s">
        <v>80</v>
      </c>
      <c r="AL691" s="12">
        <v>1285.93</v>
      </c>
      <c r="AM691" s="12">
        <v>409.34</v>
      </c>
      <c r="AN691" s="12">
        <v>29.37</v>
      </c>
      <c r="AO691" s="12">
        <v>308.56</v>
      </c>
      <c r="AP691" s="12">
        <v>296.83</v>
      </c>
      <c r="AQ691" s="12">
        <v>77.63</v>
      </c>
      <c r="AR691" s="12">
        <v>29.99</v>
      </c>
      <c r="AS691" s="12">
        <v>3.49</v>
      </c>
      <c r="AT691" s="13" t="s">
        <v>80</v>
      </c>
      <c r="AU691" s="12">
        <v>1155.21</v>
      </c>
      <c r="AV691" s="12">
        <v>1864.91</v>
      </c>
      <c r="AW691" s="12">
        <v>562.80999999999995</v>
      </c>
      <c r="AX691" s="12">
        <v>4132.09</v>
      </c>
      <c r="AY691" s="12">
        <v>1599.55</v>
      </c>
      <c r="AZ691" s="12">
        <v>2865.06</v>
      </c>
      <c r="BA691" s="12">
        <v>19172.61</v>
      </c>
      <c r="BB691" s="12">
        <v>4478.04</v>
      </c>
      <c r="BC691" s="12">
        <v>5993.54</v>
      </c>
      <c r="BD691" s="14">
        <v>40668.61</v>
      </c>
    </row>
    <row r="692" spans="1:56" s="1" customFormat="1" ht="20.149999999999999" customHeight="1">
      <c r="A692" s="83"/>
      <c r="B692" s="25" t="s">
        <v>193</v>
      </c>
      <c r="C692" s="9">
        <v>3550</v>
      </c>
      <c r="D692" s="9">
        <v>1693</v>
      </c>
      <c r="E692" s="9">
        <v>8327</v>
      </c>
      <c r="F692" s="9">
        <v>11688</v>
      </c>
      <c r="G692" s="9">
        <v>20356</v>
      </c>
      <c r="H692" s="9">
        <v>24862</v>
      </c>
      <c r="I692" s="9">
        <v>531</v>
      </c>
      <c r="J692" s="9">
        <v>8410</v>
      </c>
      <c r="K692" s="9">
        <v>79417</v>
      </c>
      <c r="L692" s="9">
        <v>3723</v>
      </c>
      <c r="M692" s="9">
        <v>584</v>
      </c>
      <c r="N692" s="9">
        <v>1100</v>
      </c>
      <c r="O692" s="9">
        <v>987</v>
      </c>
      <c r="P692" s="9">
        <v>1828</v>
      </c>
      <c r="Q692" s="9">
        <v>1093</v>
      </c>
      <c r="R692" s="9">
        <v>1481</v>
      </c>
      <c r="S692" s="9">
        <v>14</v>
      </c>
      <c r="T692" s="9">
        <v>10810</v>
      </c>
      <c r="U692" s="9">
        <v>481</v>
      </c>
      <c r="V692" s="9">
        <v>166</v>
      </c>
      <c r="W692" s="9">
        <v>1091</v>
      </c>
      <c r="X692" s="9">
        <v>583</v>
      </c>
      <c r="Y692" s="9">
        <v>260</v>
      </c>
      <c r="Z692" s="9">
        <v>2485</v>
      </c>
      <c r="AA692" s="9">
        <v>5448</v>
      </c>
      <c r="AB692" s="9">
        <v>11529</v>
      </c>
      <c r="AC692" s="9">
        <v>22043</v>
      </c>
      <c r="AD692" s="9">
        <v>212</v>
      </c>
      <c r="AE692" s="9">
        <v>34</v>
      </c>
      <c r="AF692" s="9">
        <v>555</v>
      </c>
      <c r="AG692" s="9">
        <v>326</v>
      </c>
      <c r="AH692" s="10" t="s">
        <v>80</v>
      </c>
      <c r="AI692" s="9">
        <v>65</v>
      </c>
      <c r="AJ692" s="9">
        <v>11</v>
      </c>
      <c r="AK692" s="9">
        <v>25</v>
      </c>
      <c r="AL692" s="9">
        <v>1228</v>
      </c>
      <c r="AM692" s="9">
        <v>144</v>
      </c>
      <c r="AN692" s="9">
        <v>16</v>
      </c>
      <c r="AO692" s="9">
        <v>46</v>
      </c>
      <c r="AP692" s="9">
        <v>66</v>
      </c>
      <c r="AQ692" s="9">
        <v>177</v>
      </c>
      <c r="AR692" s="9">
        <v>88</v>
      </c>
      <c r="AS692" s="9">
        <v>29</v>
      </c>
      <c r="AT692" s="10" t="s">
        <v>80</v>
      </c>
      <c r="AU692" s="9">
        <v>566</v>
      </c>
      <c r="AV692" s="9">
        <v>1751</v>
      </c>
      <c r="AW692" s="9">
        <v>117</v>
      </c>
      <c r="AX692" s="9">
        <v>3332</v>
      </c>
      <c r="AY692" s="9">
        <v>1374</v>
      </c>
      <c r="AZ692" s="9">
        <v>3244</v>
      </c>
      <c r="BA692" s="9">
        <v>34730</v>
      </c>
      <c r="BB692" s="9">
        <v>7331</v>
      </c>
      <c r="BC692" s="9">
        <v>11055</v>
      </c>
      <c r="BD692" s="11">
        <v>62934</v>
      </c>
    </row>
    <row r="693" spans="1:56" s="1" customFormat="1" ht="20.149999999999999" customHeight="1">
      <c r="A693" s="83"/>
      <c r="B693" s="25" t="s">
        <v>194</v>
      </c>
      <c r="C693" s="12">
        <v>2102.54</v>
      </c>
      <c r="D693" s="12">
        <v>965.61</v>
      </c>
      <c r="E693" s="12">
        <v>4067.89</v>
      </c>
      <c r="F693" s="12">
        <v>4107.1899999999996</v>
      </c>
      <c r="G693" s="12">
        <v>8980.98</v>
      </c>
      <c r="H693" s="12">
        <v>18595.21</v>
      </c>
      <c r="I693" s="12">
        <v>12757.69</v>
      </c>
      <c r="J693" s="12">
        <v>19892.72</v>
      </c>
      <c r="K693" s="12">
        <v>71469.83</v>
      </c>
      <c r="L693" s="12">
        <v>378.13</v>
      </c>
      <c r="M693" s="13" t="s">
        <v>80</v>
      </c>
      <c r="N693" s="12">
        <v>1736.89</v>
      </c>
      <c r="O693" s="12">
        <v>1397.58</v>
      </c>
      <c r="P693" s="12">
        <v>362.11</v>
      </c>
      <c r="Q693" s="12">
        <v>1525.15</v>
      </c>
      <c r="R693" s="12">
        <v>657.39</v>
      </c>
      <c r="S693" s="12">
        <v>1550.06</v>
      </c>
      <c r="T693" s="12">
        <v>7607.31</v>
      </c>
      <c r="U693" s="12">
        <v>448.38</v>
      </c>
      <c r="V693" s="12">
        <v>97.96</v>
      </c>
      <c r="W693" s="12">
        <v>875</v>
      </c>
      <c r="X693" s="12">
        <v>954.19</v>
      </c>
      <c r="Y693" s="12">
        <v>757.72</v>
      </c>
      <c r="Z693" s="12">
        <v>2778.71</v>
      </c>
      <c r="AA693" s="12">
        <v>429.73</v>
      </c>
      <c r="AB693" s="12">
        <v>16095.89</v>
      </c>
      <c r="AC693" s="12">
        <v>22437.58</v>
      </c>
      <c r="AD693" s="12">
        <v>457.71</v>
      </c>
      <c r="AE693" s="12">
        <v>32.1</v>
      </c>
      <c r="AF693" s="12">
        <v>269.97000000000003</v>
      </c>
      <c r="AG693" s="12">
        <v>648.33000000000004</v>
      </c>
      <c r="AH693" s="12">
        <v>384.9</v>
      </c>
      <c r="AI693" s="12">
        <v>428.14</v>
      </c>
      <c r="AJ693" s="12">
        <v>281.52999999999997</v>
      </c>
      <c r="AK693" s="12">
        <v>115.83</v>
      </c>
      <c r="AL693" s="12">
        <v>2618.5100000000002</v>
      </c>
      <c r="AM693" s="12">
        <v>421.47</v>
      </c>
      <c r="AN693" s="12">
        <v>73</v>
      </c>
      <c r="AO693" s="12">
        <v>963</v>
      </c>
      <c r="AP693" s="12">
        <v>1057.53</v>
      </c>
      <c r="AQ693" s="12">
        <v>738.2</v>
      </c>
      <c r="AR693" s="12">
        <v>302</v>
      </c>
      <c r="AS693" s="12">
        <v>63</v>
      </c>
      <c r="AT693" s="13" t="s">
        <v>80</v>
      </c>
      <c r="AU693" s="12">
        <v>3618.2</v>
      </c>
      <c r="AV693" s="12">
        <v>1419.9</v>
      </c>
      <c r="AW693" s="12">
        <v>3297.52</v>
      </c>
      <c r="AX693" s="12">
        <v>8963.49</v>
      </c>
      <c r="AY693" s="12">
        <v>5690.27</v>
      </c>
      <c r="AZ693" s="12">
        <v>12684.34</v>
      </c>
      <c r="BA693" s="12">
        <v>6830.79</v>
      </c>
      <c r="BB693" s="12">
        <v>4352.21</v>
      </c>
      <c r="BC693" s="12">
        <v>12107.43</v>
      </c>
      <c r="BD693" s="14">
        <v>55345.95</v>
      </c>
    </row>
    <row r="694" spans="1:56" s="1" customFormat="1" ht="14.5" customHeight="1">
      <c r="A694" s="83"/>
      <c r="B694" s="15" t="s">
        <v>184</v>
      </c>
      <c r="C694" s="16">
        <v>85336.46</v>
      </c>
      <c r="D694" s="16">
        <v>22846.09</v>
      </c>
      <c r="E694" s="16">
        <v>85996.95</v>
      </c>
      <c r="F694" s="16">
        <v>131384.12</v>
      </c>
      <c r="G694" s="16">
        <v>202820.22</v>
      </c>
      <c r="H694" s="16">
        <v>417906.84</v>
      </c>
      <c r="I694" s="16">
        <v>211590.42</v>
      </c>
      <c r="J694" s="16">
        <v>246855.69</v>
      </c>
      <c r="K694" s="16">
        <v>1404736.79</v>
      </c>
      <c r="L694" s="16">
        <v>22587.56</v>
      </c>
      <c r="M694" s="16">
        <v>7584.63</v>
      </c>
      <c r="N694" s="16">
        <v>25124.06</v>
      </c>
      <c r="O694" s="16">
        <v>12763.98</v>
      </c>
      <c r="P694" s="16">
        <v>8038.31</v>
      </c>
      <c r="Q694" s="16">
        <v>16717.169999999998</v>
      </c>
      <c r="R694" s="16">
        <v>21993.4</v>
      </c>
      <c r="S694" s="16">
        <v>42393.85</v>
      </c>
      <c r="T694" s="16">
        <v>157202.96</v>
      </c>
      <c r="U694" s="16">
        <v>6332.61</v>
      </c>
      <c r="V694" s="16">
        <v>4439.08</v>
      </c>
      <c r="W694" s="16">
        <v>24427.63</v>
      </c>
      <c r="X694" s="16">
        <v>12788.54</v>
      </c>
      <c r="Y694" s="16">
        <v>14872.96</v>
      </c>
      <c r="Z694" s="16">
        <v>62884.13</v>
      </c>
      <c r="AA694" s="16">
        <v>72006.55</v>
      </c>
      <c r="AB694" s="16">
        <v>219748.68</v>
      </c>
      <c r="AC694" s="16">
        <v>417500.18</v>
      </c>
      <c r="AD694" s="16">
        <v>34097.82</v>
      </c>
      <c r="AE694" s="16">
        <v>6317.08</v>
      </c>
      <c r="AF694" s="16">
        <v>26656.16</v>
      </c>
      <c r="AG694" s="16">
        <v>22336.82</v>
      </c>
      <c r="AH694" s="16">
        <v>14824.71</v>
      </c>
      <c r="AI694" s="16">
        <v>24842.9</v>
      </c>
      <c r="AJ694" s="16">
        <v>28409.37</v>
      </c>
      <c r="AK694" s="16">
        <v>23198.21</v>
      </c>
      <c r="AL694" s="16">
        <v>180683.07</v>
      </c>
      <c r="AM694" s="16">
        <v>32975.64</v>
      </c>
      <c r="AN694" s="16">
        <v>9469.1</v>
      </c>
      <c r="AO694" s="16">
        <v>32799.26</v>
      </c>
      <c r="AP694" s="16">
        <v>23335.63</v>
      </c>
      <c r="AQ694" s="16">
        <v>23843.73</v>
      </c>
      <c r="AR694" s="16">
        <v>24313.1</v>
      </c>
      <c r="AS694" s="16">
        <v>19271.72</v>
      </c>
      <c r="AT694" s="16">
        <v>4003.22</v>
      </c>
      <c r="AU694" s="16">
        <v>170011.4</v>
      </c>
      <c r="AV694" s="16">
        <v>75696.52</v>
      </c>
      <c r="AW694" s="16">
        <v>15156.51</v>
      </c>
      <c r="AX694" s="16">
        <v>67639.03</v>
      </c>
      <c r="AY694" s="16">
        <v>49095.11</v>
      </c>
      <c r="AZ694" s="16">
        <v>67148.210000000006</v>
      </c>
      <c r="BA694" s="16">
        <v>531158.9</v>
      </c>
      <c r="BB694" s="16">
        <v>111481.79</v>
      </c>
      <c r="BC694" s="16">
        <v>235216.51</v>
      </c>
      <c r="BD694" s="17">
        <v>1152592.58</v>
      </c>
    </row>
    <row r="695" spans="1:56" s="1" customFormat="1" ht="20.149999999999999" customHeight="1">
      <c r="A695" s="83"/>
      <c r="B695" s="25" t="s">
        <v>195</v>
      </c>
      <c r="C695" s="12">
        <v>8038.25</v>
      </c>
      <c r="D695" s="12">
        <v>1635.92</v>
      </c>
      <c r="E695" s="12">
        <v>29246.17</v>
      </c>
      <c r="F695" s="12">
        <v>16575.259999999998</v>
      </c>
      <c r="G695" s="12">
        <v>23216.87</v>
      </c>
      <c r="H695" s="12">
        <v>58555.02</v>
      </c>
      <c r="I695" s="12">
        <v>9816.31</v>
      </c>
      <c r="J695" s="12">
        <v>12509.28</v>
      </c>
      <c r="K695" s="12">
        <v>159593.07999999999</v>
      </c>
      <c r="L695" s="12">
        <v>864.87</v>
      </c>
      <c r="M695" s="12">
        <v>20.350000000000001</v>
      </c>
      <c r="N695" s="12">
        <v>1599.49</v>
      </c>
      <c r="O695" s="12">
        <v>1931.68</v>
      </c>
      <c r="P695" s="12">
        <v>274.31</v>
      </c>
      <c r="Q695" s="12">
        <v>1433.79</v>
      </c>
      <c r="R695" s="12">
        <v>459.56</v>
      </c>
      <c r="S695" s="12">
        <v>2510.4299999999998</v>
      </c>
      <c r="T695" s="12">
        <v>9094.48</v>
      </c>
      <c r="U695" s="12">
        <v>544.30999999999995</v>
      </c>
      <c r="V695" s="12">
        <v>1132.9000000000001</v>
      </c>
      <c r="W695" s="12">
        <v>3165.29</v>
      </c>
      <c r="X695" s="12">
        <v>1846.61</v>
      </c>
      <c r="Y695" s="12">
        <v>1971.66</v>
      </c>
      <c r="Z695" s="12">
        <v>5488.06</v>
      </c>
      <c r="AA695" s="12">
        <v>9386.5499999999993</v>
      </c>
      <c r="AB695" s="12">
        <v>30747.86</v>
      </c>
      <c r="AC695" s="12">
        <v>54283.24</v>
      </c>
      <c r="AD695" s="12">
        <v>663.99</v>
      </c>
      <c r="AE695" s="12">
        <v>483.2</v>
      </c>
      <c r="AF695" s="12">
        <v>1440.08</v>
      </c>
      <c r="AG695" s="12">
        <v>1955.31</v>
      </c>
      <c r="AH695" s="12">
        <v>280.58999999999997</v>
      </c>
      <c r="AI695" s="12">
        <v>135.63</v>
      </c>
      <c r="AJ695" s="12">
        <v>244.8</v>
      </c>
      <c r="AK695" s="12">
        <v>972.52</v>
      </c>
      <c r="AL695" s="12">
        <v>6176.12</v>
      </c>
      <c r="AM695" s="12">
        <v>1132.6199999999999</v>
      </c>
      <c r="AN695" s="12">
        <v>20.76</v>
      </c>
      <c r="AO695" s="12">
        <v>1669.31</v>
      </c>
      <c r="AP695" s="12">
        <v>1480.94</v>
      </c>
      <c r="AQ695" s="12">
        <v>431.77</v>
      </c>
      <c r="AR695" s="12">
        <v>214.77</v>
      </c>
      <c r="AS695" s="12">
        <v>254.06</v>
      </c>
      <c r="AT695" s="12">
        <v>147.29</v>
      </c>
      <c r="AU695" s="12">
        <v>5351.52</v>
      </c>
      <c r="AV695" s="12">
        <v>2267.19</v>
      </c>
      <c r="AW695" s="12">
        <v>1925.76</v>
      </c>
      <c r="AX695" s="12">
        <v>17054.39</v>
      </c>
      <c r="AY695" s="12">
        <v>19205.509999999998</v>
      </c>
      <c r="AZ695" s="12">
        <v>14414.79</v>
      </c>
      <c r="BA695" s="12">
        <v>24872.29</v>
      </c>
      <c r="BB695" s="12">
        <v>12278.31</v>
      </c>
      <c r="BC695" s="12">
        <v>19126.86</v>
      </c>
      <c r="BD695" s="14">
        <v>111145.1</v>
      </c>
    </row>
    <row r="696" spans="1:56" s="1" customFormat="1" ht="20.149999999999999" customHeight="1">
      <c r="A696" s="83"/>
      <c r="B696" s="25" t="s">
        <v>196</v>
      </c>
      <c r="C696" s="9">
        <v>2869.69</v>
      </c>
      <c r="D696" s="9">
        <v>1389.53</v>
      </c>
      <c r="E696" s="9">
        <v>10461.790000000001</v>
      </c>
      <c r="F696" s="9">
        <v>12525.72</v>
      </c>
      <c r="G696" s="9">
        <v>32978.01</v>
      </c>
      <c r="H696" s="9">
        <v>42741.06</v>
      </c>
      <c r="I696" s="9">
        <v>2347.7800000000002</v>
      </c>
      <c r="J696" s="9">
        <v>537.63</v>
      </c>
      <c r="K696" s="9">
        <v>105851.21</v>
      </c>
      <c r="L696" s="9">
        <v>76.31</v>
      </c>
      <c r="M696" s="9">
        <v>1042.94</v>
      </c>
      <c r="N696" s="9">
        <v>840.37</v>
      </c>
      <c r="O696" s="9">
        <v>1332.32</v>
      </c>
      <c r="P696" s="9">
        <v>365.03</v>
      </c>
      <c r="Q696" s="9">
        <v>1348.82</v>
      </c>
      <c r="R696" s="9">
        <v>380.21</v>
      </c>
      <c r="S696" s="9">
        <v>2854.55</v>
      </c>
      <c r="T696" s="9">
        <v>8240.5499999999993</v>
      </c>
      <c r="U696" s="9">
        <v>592.27</v>
      </c>
      <c r="V696" s="9">
        <v>177.89</v>
      </c>
      <c r="W696" s="9">
        <v>1820.96</v>
      </c>
      <c r="X696" s="9">
        <v>197.76</v>
      </c>
      <c r="Y696" s="9">
        <v>239.5</v>
      </c>
      <c r="Z696" s="9">
        <v>3079.57</v>
      </c>
      <c r="AA696" s="9">
        <v>4351</v>
      </c>
      <c r="AB696" s="9">
        <v>19196.830000000002</v>
      </c>
      <c r="AC696" s="9">
        <v>29655.78</v>
      </c>
      <c r="AD696" s="9">
        <v>295.54000000000002</v>
      </c>
      <c r="AE696" s="9">
        <v>119.67</v>
      </c>
      <c r="AF696" s="9">
        <v>434.14</v>
      </c>
      <c r="AG696" s="9">
        <v>781.63</v>
      </c>
      <c r="AH696" s="10" t="s">
        <v>80</v>
      </c>
      <c r="AI696" s="10" t="s">
        <v>80</v>
      </c>
      <c r="AJ696" s="10" t="s">
        <v>80</v>
      </c>
      <c r="AK696" s="10" t="s">
        <v>80</v>
      </c>
      <c r="AL696" s="9">
        <v>1630.98</v>
      </c>
      <c r="AM696" s="9">
        <v>151.78</v>
      </c>
      <c r="AN696" s="9">
        <v>208.79</v>
      </c>
      <c r="AO696" s="9">
        <v>828.84</v>
      </c>
      <c r="AP696" s="9">
        <v>1334.48</v>
      </c>
      <c r="AQ696" s="9">
        <v>113.83</v>
      </c>
      <c r="AR696" s="9">
        <v>20.03</v>
      </c>
      <c r="AS696" s="9">
        <v>31.41</v>
      </c>
      <c r="AT696" s="10" t="s">
        <v>80</v>
      </c>
      <c r="AU696" s="9">
        <v>2689.16</v>
      </c>
      <c r="AV696" s="9">
        <v>3485.79</v>
      </c>
      <c r="AW696" s="9">
        <v>1841.46</v>
      </c>
      <c r="AX696" s="9">
        <v>9412.09</v>
      </c>
      <c r="AY696" s="9">
        <v>4838.7</v>
      </c>
      <c r="AZ696" s="9">
        <v>9592.82</v>
      </c>
      <c r="BA696" s="9">
        <v>32354.34</v>
      </c>
      <c r="BB696" s="9">
        <v>9694.2900000000009</v>
      </c>
      <c r="BC696" s="9">
        <v>12422.35</v>
      </c>
      <c r="BD696" s="11">
        <v>83641.84</v>
      </c>
    </row>
    <row r="697" spans="1:56" s="1" customFormat="1" ht="20.149999999999999" customHeight="1">
      <c r="A697" s="83"/>
      <c r="B697" s="25" t="s">
        <v>197</v>
      </c>
      <c r="C697" s="12">
        <v>35168.620000000003</v>
      </c>
      <c r="D697" s="12">
        <v>14329.7</v>
      </c>
      <c r="E697" s="12">
        <v>57524.98</v>
      </c>
      <c r="F697" s="12">
        <v>46899.67</v>
      </c>
      <c r="G697" s="12">
        <v>101186.09</v>
      </c>
      <c r="H697" s="12">
        <v>69782.899999999994</v>
      </c>
      <c r="I697" s="12">
        <v>14480.81</v>
      </c>
      <c r="J697" s="12">
        <v>45498.33</v>
      </c>
      <c r="K697" s="12">
        <v>384871.1</v>
      </c>
      <c r="L697" s="12">
        <v>609.15</v>
      </c>
      <c r="M697" s="12">
        <v>25.44</v>
      </c>
      <c r="N697" s="12">
        <v>1751.06</v>
      </c>
      <c r="O697" s="12">
        <v>2387.02</v>
      </c>
      <c r="P697" s="12">
        <v>2042.77</v>
      </c>
      <c r="Q697" s="12">
        <v>1399.66</v>
      </c>
      <c r="R697" s="12">
        <v>4729.6899999999996</v>
      </c>
      <c r="S697" s="12">
        <v>10628.26</v>
      </c>
      <c r="T697" s="12">
        <v>23573.05</v>
      </c>
      <c r="U697" s="12">
        <v>1896.91</v>
      </c>
      <c r="V697" s="12">
        <v>764.51</v>
      </c>
      <c r="W697" s="12">
        <v>5737.41</v>
      </c>
      <c r="X697" s="12">
        <v>1231.49</v>
      </c>
      <c r="Y697" s="12">
        <v>1633.1</v>
      </c>
      <c r="Z697" s="12">
        <v>12828.27</v>
      </c>
      <c r="AA697" s="12">
        <v>10593.25</v>
      </c>
      <c r="AB697" s="12">
        <v>48524.47</v>
      </c>
      <c r="AC697" s="12">
        <v>83209.41</v>
      </c>
      <c r="AD697" s="12">
        <v>23641.23</v>
      </c>
      <c r="AE697" s="12">
        <v>6054.54</v>
      </c>
      <c r="AF697" s="12">
        <v>29164.67</v>
      </c>
      <c r="AG697" s="12">
        <v>23826.91</v>
      </c>
      <c r="AH697" s="12">
        <v>15119.83</v>
      </c>
      <c r="AI697" s="12">
        <v>18048.400000000001</v>
      </c>
      <c r="AJ697" s="12">
        <v>12170.83</v>
      </c>
      <c r="AK697" s="12">
        <v>5106.43</v>
      </c>
      <c r="AL697" s="12">
        <v>133132.84</v>
      </c>
      <c r="AM697" s="12">
        <v>25254.47</v>
      </c>
      <c r="AN697" s="12">
        <v>5852.08</v>
      </c>
      <c r="AO697" s="12">
        <v>27105.95</v>
      </c>
      <c r="AP697" s="12">
        <v>22690.71</v>
      </c>
      <c r="AQ697" s="12">
        <v>21937.97</v>
      </c>
      <c r="AR697" s="12">
        <v>4997.5600000000004</v>
      </c>
      <c r="AS697" s="12">
        <v>16567.48</v>
      </c>
      <c r="AT697" s="12">
        <v>8926.66</v>
      </c>
      <c r="AU697" s="12">
        <v>133332.88</v>
      </c>
      <c r="AV697" s="12">
        <v>16498.71</v>
      </c>
      <c r="AW697" s="12">
        <v>6769.28</v>
      </c>
      <c r="AX697" s="12">
        <v>37969.99</v>
      </c>
      <c r="AY697" s="12">
        <v>31238.21</v>
      </c>
      <c r="AZ697" s="12">
        <v>30909.279999999999</v>
      </c>
      <c r="BA697" s="12">
        <v>89550.2</v>
      </c>
      <c r="BB697" s="12">
        <v>31298.26</v>
      </c>
      <c r="BC697" s="12">
        <v>43143.37</v>
      </c>
      <c r="BD697" s="14">
        <v>287377.3</v>
      </c>
    </row>
    <row r="698" spans="1:56" s="1" customFormat="1" ht="20.149999999999999" customHeight="1">
      <c r="A698" s="83"/>
      <c r="B698" s="25" t="s">
        <v>198</v>
      </c>
      <c r="C698" s="9">
        <v>32577.39</v>
      </c>
      <c r="D698" s="9">
        <v>15617.21</v>
      </c>
      <c r="E698" s="9">
        <v>42721.56</v>
      </c>
      <c r="F698" s="9">
        <v>46822.400000000001</v>
      </c>
      <c r="G698" s="9">
        <v>39117.21</v>
      </c>
      <c r="H698" s="9">
        <v>42654.51</v>
      </c>
      <c r="I698" s="9">
        <v>33851.51</v>
      </c>
      <c r="J698" s="9">
        <v>64854.239999999998</v>
      </c>
      <c r="K698" s="9">
        <v>318216.03000000003</v>
      </c>
      <c r="L698" s="9">
        <v>9727.73</v>
      </c>
      <c r="M698" s="9">
        <v>665.64</v>
      </c>
      <c r="N698" s="9">
        <v>2177.89</v>
      </c>
      <c r="O698" s="9">
        <v>1029.8900000000001</v>
      </c>
      <c r="P698" s="9">
        <v>105.44</v>
      </c>
      <c r="Q698" s="9">
        <v>3510.74</v>
      </c>
      <c r="R698" s="9">
        <v>5999.56</v>
      </c>
      <c r="S698" s="9">
        <v>8897.34</v>
      </c>
      <c r="T698" s="9">
        <v>32114.23</v>
      </c>
      <c r="U698" s="9">
        <v>2030.52</v>
      </c>
      <c r="V698" s="9">
        <v>1290.82</v>
      </c>
      <c r="W698" s="9">
        <v>6510.92</v>
      </c>
      <c r="X698" s="9">
        <v>3705.34</v>
      </c>
      <c r="Y698" s="9">
        <v>3160.37</v>
      </c>
      <c r="Z698" s="9">
        <v>6296.55</v>
      </c>
      <c r="AA698" s="9">
        <v>13558.14</v>
      </c>
      <c r="AB698" s="9">
        <v>50200.92</v>
      </c>
      <c r="AC698" s="9">
        <v>86753.58</v>
      </c>
      <c r="AD698" s="9">
        <v>13397.63</v>
      </c>
      <c r="AE698" s="9">
        <v>4780.82</v>
      </c>
      <c r="AF698" s="9">
        <v>22231.33</v>
      </c>
      <c r="AG698" s="9">
        <v>20932.93</v>
      </c>
      <c r="AH698" s="9">
        <v>5760.88</v>
      </c>
      <c r="AI698" s="9">
        <v>6005.48</v>
      </c>
      <c r="AJ698" s="9">
        <v>7494.52</v>
      </c>
      <c r="AK698" s="9">
        <v>10461.01</v>
      </c>
      <c r="AL698" s="9">
        <v>91064.6</v>
      </c>
      <c r="AM698" s="9">
        <v>12481.51</v>
      </c>
      <c r="AN698" s="9">
        <v>9703.7099999999991</v>
      </c>
      <c r="AO698" s="9">
        <v>27572.7</v>
      </c>
      <c r="AP698" s="9">
        <v>21032.39</v>
      </c>
      <c r="AQ698" s="9">
        <v>8687.52</v>
      </c>
      <c r="AR698" s="9">
        <v>5564.53</v>
      </c>
      <c r="AS698" s="9">
        <v>5880.9</v>
      </c>
      <c r="AT698" s="9">
        <v>4236.09</v>
      </c>
      <c r="AU698" s="9">
        <v>95159.35</v>
      </c>
      <c r="AV698" s="9">
        <v>28763.35</v>
      </c>
      <c r="AW698" s="9">
        <v>6806.53</v>
      </c>
      <c r="AX698" s="9">
        <v>59624.160000000003</v>
      </c>
      <c r="AY698" s="9">
        <v>34931.97</v>
      </c>
      <c r="AZ698" s="9">
        <v>14944.38</v>
      </c>
      <c r="BA698" s="9">
        <v>26932.1</v>
      </c>
      <c r="BB698" s="9">
        <v>30386.82</v>
      </c>
      <c r="BC698" s="9">
        <v>46444.03</v>
      </c>
      <c r="BD698" s="11">
        <v>248833.34</v>
      </c>
    </row>
    <row r="699" spans="1:56" s="1" customFormat="1" ht="20.149999999999999" customHeight="1">
      <c r="A699" s="83"/>
      <c r="B699" s="25" t="s">
        <v>199</v>
      </c>
      <c r="C699" s="12">
        <v>4061.99</v>
      </c>
      <c r="D699" s="12">
        <v>1166.6400000000001</v>
      </c>
      <c r="E699" s="12">
        <v>11908.61</v>
      </c>
      <c r="F699" s="12">
        <v>7597.75</v>
      </c>
      <c r="G699" s="12">
        <v>10930.16</v>
      </c>
      <c r="H699" s="12">
        <v>39297.019999999997</v>
      </c>
      <c r="I699" s="12">
        <v>1043.27</v>
      </c>
      <c r="J699" s="12">
        <v>523.21</v>
      </c>
      <c r="K699" s="12">
        <v>76528.649999999994</v>
      </c>
      <c r="L699" s="12">
        <v>284.08999999999997</v>
      </c>
      <c r="M699" s="13" t="s">
        <v>80</v>
      </c>
      <c r="N699" s="12">
        <v>22.97</v>
      </c>
      <c r="O699" s="12">
        <v>72.95</v>
      </c>
      <c r="P699" s="12">
        <v>579.29</v>
      </c>
      <c r="Q699" s="12">
        <v>143.44999999999999</v>
      </c>
      <c r="R699" s="12">
        <v>16.28</v>
      </c>
      <c r="S699" s="12">
        <v>24.38</v>
      </c>
      <c r="T699" s="12">
        <v>1143.4100000000001</v>
      </c>
      <c r="U699" s="12">
        <v>296.60000000000002</v>
      </c>
      <c r="V699" s="12">
        <v>218.34</v>
      </c>
      <c r="W699" s="12">
        <v>1168.67</v>
      </c>
      <c r="X699" s="12">
        <v>54.81</v>
      </c>
      <c r="Y699" s="12">
        <v>499.65</v>
      </c>
      <c r="Z699" s="12">
        <v>4320.3100000000004</v>
      </c>
      <c r="AA699" s="12">
        <v>4201.2700000000004</v>
      </c>
      <c r="AB699" s="12">
        <v>15438.62</v>
      </c>
      <c r="AC699" s="12">
        <v>26198.27</v>
      </c>
      <c r="AD699" s="12">
        <v>1539.05</v>
      </c>
      <c r="AE699" s="12">
        <v>715.11</v>
      </c>
      <c r="AF699" s="12">
        <v>1747.79</v>
      </c>
      <c r="AG699" s="12">
        <v>1265.42</v>
      </c>
      <c r="AH699" s="12">
        <v>541.49</v>
      </c>
      <c r="AI699" s="13" t="s">
        <v>80</v>
      </c>
      <c r="AJ699" s="13" t="s">
        <v>80</v>
      </c>
      <c r="AK699" s="13" t="s">
        <v>80</v>
      </c>
      <c r="AL699" s="12">
        <v>5808.86</v>
      </c>
      <c r="AM699" s="12">
        <v>1500.94</v>
      </c>
      <c r="AN699" s="12">
        <v>1033.43</v>
      </c>
      <c r="AO699" s="12">
        <v>1188.67</v>
      </c>
      <c r="AP699" s="12">
        <v>1377.5</v>
      </c>
      <c r="AQ699" s="12">
        <v>507.66</v>
      </c>
      <c r="AR699" s="12">
        <v>18.600000000000001</v>
      </c>
      <c r="AS699" s="12">
        <v>8.74</v>
      </c>
      <c r="AT699" s="13" t="s">
        <v>80</v>
      </c>
      <c r="AU699" s="12">
        <v>5635.54</v>
      </c>
      <c r="AV699" s="12">
        <v>2276.36</v>
      </c>
      <c r="AW699" s="12">
        <v>1060.9100000000001</v>
      </c>
      <c r="AX699" s="12">
        <v>3479.28</v>
      </c>
      <c r="AY699" s="12">
        <v>3726.87</v>
      </c>
      <c r="AZ699" s="12">
        <v>4928.08</v>
      </c>
      <c r="BA699" s="12">
        <v>30261.91</v>
      </c>
      <c r="BB699" s="12">
        <v>5649.23</v>
      </c>
      <c r="BC699" s="12">
        <v>5596.23</v>
      </c>
      <c r="BD699" s="14">
        <v>56978.87</v>
      </c>
    </row>
    <row r="700" spans="1:56" s="1" customFormat="1" ht="20.149999999999999" customHeight="1">
      <c r="A700" s="83"/>
      <c r="B700" s="25" t="s">
        <v>201</v>
      </c>
      <c r="C700" s="9">
        <v>15591.37</v>
      </c>
      <c r="D700" s="9">
        <v>4246.87</v>
      </c>
      <c r="E700" s="9">
        <v>34055.81</v>
      </c>
      <c r="F700" s="9">
        <v>29491.45</v>
      </c>
      <c r="G700" s="9">
        <v>93106.69</v>
      </c>
      <c r="H700" s="9">
        <v>47384.82</v>
      </c>
      <c r="I700" s="9">
        <v>37999.89</v>
      </c>
      <c r="J700" s="9">
        <v>65176.83</v>
      </c>
      <c r="K700" s="9">
        <v>327053.73</v>
      </c>
      <c r="L700" s="10" t="s">
        <v>80</v>
      </c>
      <c r="M700" s="9">
        <v>518.05999999999995</v>
      </c>
      <c r="N700" s="9">
        <v>1613.22</v>
      </c>
      <c r="O700" s="9">
        <v>1286.06</v>
      </c>
      <c r="P700" s="9">
        <v>25.68</v>
      </c>
      <c r="Q700" s="9">
        <v>2511.14</v>
      </c>
      <c r="R700" s="9">
        <v>4956.62</v>
      </c>
      <c r="S700" s="9">
        <v>4614.6000000000004</v>
      </c>
      <c r="T700" s="9">
        <v>15525.38</v>
      </c>
      <c r="U700" s="9">
        <v>4319.2</v>
      </c>
      <c r="V700" s="9">
        <v>1967.46</v>
      </c>
      <c r="W700" s="9">
        <v>6485.29</v>
      </c>
      <c r="X700" s="9">
        <v>983.46</v>
      </c>
      <c r="Y700" s="9">
        <v>1550.5</v>
      </c>
      <c r="Z700" s="9">
        <v>3715.24</v>
      </c>
      <c r="AA700" s="9">
        <v>12838.05</v>
      </c>
      <c r="AB700" s="9">
        <v>70198.22</v>
      </c>
      <c r="AC700" s="9">
        <v>102057.42</v>
      </c>
      <c r="AD700" s="9">
        <v>2819.57</v>
      </c>
      <c r="AE700" s="9">
        <v>876.17</v>
      </c>
      <c r="AF700" s="9">
        <v>5994.81</v>
      </c>
      <c r="AG700" s="9">
        <v>4447.25</v>
      </c>
      <c r="AH700" s="9">
        <v>911.19</v>
      </c>
      <c r="AI700" s="9">
        <v>1175.5899999999999</v>
      </c>
      <c r="AJ700" s="9">
        <v>1143.07</v>
      </c>
      <c r="AK700" s="9">
        <v>1954.5</v>
      </c>
      <c r="AL700" s="9">
        <v>19322.150000000001</v>
      </c>
      <c r="AM700" s="9">
        <v>1682.29</v>
      </c>
      <c r="AN700" s="9">
        <v>1222.5899999999999</v>
      </c>
      <c r="AO700" s="9">
        <v>5976.22</v>
      </c>
      <c r="AP700" s="9">
        <v>3819.34</v>
      </c>
      <c r="AQ700" s="9">
        <v>1251.56</v>
      </c>
      <c r="AR700" s="9">
        <v>1504.31</v>
      </c>
      <c r="AS700" s="9">
        <v>3107.84</v>
      </c>
      <c r="AT700" s="9">
        <v>758</v>
      </c>
      <c r="AU700" s="9">
        <v>19322.150000000001</v>
      </c>
      <c r="AV700" s="9">
        <v>23331.99</v>
      </c>
      <c r="AW700" s="9">
        <v>7027.99</v>
      </c>
      <c r="AX700" s="9">
        <v>26996.74</v>
      </c>
      <c r="AY700" s="9">
        <v>21003.96</v>
      </c>
      <c r="AZ700" s="9">
        <v>32222.77</v>
      </c>
      <c r="BA700" s="9">
        <v>57403</v>
      </c>
      <c r="BB700" s="9">
        <v>24790.81</v>
      </c>
      <c r="BC700" s="9">
        <v>39712.559999999998</v>
      </c>
      <c r="BD700" s="11">
        <v>232489.82</v>
      </c>
    </row>
    <row r="701" spans="1:56" s="1" customFormat="1" ht="20.149999999999999" customHeight="1">
      <c r="A701" s="83"/>
      <c r="B701" s="25" t="s">
        <v>202</v>
      </c>
      <c r="C701" s="12">
        <v>6873.59</v>
      </c>
      <c r="D701" s="12">
        <v>3667.46</v>
      </c>
      <c r="E701" s="12">
        <v>31648.18</v>
      </c>
      <c r="F701" s="12">
        <v>24133.02</v>
      </c>
      <c r="G701" s="12">
        <v>46021.45</v>
      </c>
      <c r="H701" s="12">
        <v>37196.800000000003</v>
      </c>
      <c r="I701" s="12">
        <v>23121.200000000001</v>
      </c>
      <c r="J701" s="12">
        <v>22699.48</v>
      </c>
      <c r="K701" s="12">
        <v>195361.18</v>
      </c>
      <c r="L701" s="12">
        <v>2.64</v>
      </c>
      <c r="M701" s="13" t="s">
        <v>80</v>
      </c>
      <c r="N701" s="12">
        <v>315.16000000000003</v>
      </c>
      <c r="O701" s="12">
        <v>249.24</v>
      </c>
      <c r="P701" s="12">
        <v>1093.27</v>
      </c>
      <c r="Q701" s="12">
        <v>1990.85</v>
      </c>
      <c r="R701" s="12">
        <v>342.8</v>
      </c>
      <c r="S701" s="12">
        <v>0.15</v>
      </c>
      <c r="T701" s="12">
        <v>3994.11</v>
      </c>
      <c r="U701" s="12">
        <v>2730.49</v>
      </c>
      <c r="V701" s="12">
        <v>251.65</v>
      </c>
      <c r="W701" s="12">
        <v>1216.77</v>
      </c>
      <c r="X701" s="12">
        <v>1506.54</v>
      </c>
      <c r="Y701" s="12">
        <v>1092.1199999999999</v>
      </c>
      <c r="Z701" s="12">
        <v>10208.040000000001</v>
      </c>
      <c r="AA701" s="12">
        <v>8995.1</v>
      </c>
      <c r="AB701" s="12">
        <v>33242.550000000003</v>
      </c>
      <c r="AC701" s="12">
        <v>59243.26</v>
      </c>
      <c r="AD701" s="12">
        <v>497.96</v>
      </c>
      <c r="AE701" s="12">
        <v>62.83</v>
      </c>
      <c r="AF701" s="12">
        <v>551.72</v>
      </c>
      <c r="AG701" s="12">
        <v>1539.38</v>
      </c>
      <c r="AH701" s="12">
        <v>8.5</v>
      </c>
      <c r="AI701" s="12">
        <v>17.75</v>
      </c>
      <c r="AJ701" s="12">
        <v>2.9</v>
      </c>
      <c r="AK701" s="13" t="s">
        <v>80</v>
      </c>
      <c r="AL701" s="12">
        <v>2681.04</v>
      </c>
      <c r="AM701" s="12">
        <v>200.33</v>
      </c>
      <c r="AN701" s="12">
        <v>15.01</v>
      </c>
      <c r="AO701" s="12">
        <v>109.26</v>
      </c>
      <c r="AP701" s="12">
        <v>97.78</v>
      </c>
      <c r="AQ701" s="12">
        <v>235.07</v>
      </c>
      <c r="AR701" s="12">
        <v>136.83000000000001</v>
      </c>
      <c r="AS701" s="12">
        <v>17.87</v>
      </c>
      <c r="AT701" s="13" t="s">
        <v>80</v>
      </c>
      <c r="AU701" s="12">
        <v>812.15</v>
      </c>
      <c r="AV701" s="12">
        <v>4381.53</v>
      </c>
      <c r="AW701" s="12">
        <v>2089.0100000000002</v>
      </c>
      <c r="AX701" s="12">
        <v>10953.67</v>
      </c>
      <c r="AY701" s="12">
        <v>6026.25</v>
      </c>
      <c r="AZ701" s="12">
        <v>11340.69</v>
      </c>
      <c r="BA701" s="12">
        <v>73463.61</v>
      </c>
      <c r="BB701" s="12">
        <v>18399.57</v>
      </c>
      <c r="BC701" s="12">
        <v>21953.32</v>
      </c>
      <c r="BD701" s="14">
        <v>148607.65</v>
      </c>
    </row>
    <row r="702" spans="1:56" s="1" customFormat="1" ht="20.149999999999999" customHeight="1">
      <c r="A702" s="83"/>
      <c r="B702" s="25" t="s">
        <v>203</v>
      </c>
      <c r="C702" s="9">
        <v>7832.06</v>
      </c>
      <c r="D702" s="9">
        <v>4092.84</v>
      </c>
      <c r="E702" s="9">
        <v>18698.13</v>
      </c>
      <c r="F702" s="9">
        <v>12395.97</v>
      </c>
      <c r="G702" s="9">
        <v>33498.36</v>
      </c>
      <c r="H702" s="9">
        <v>28181.1</v>
      </c>
      <c r="I702" s="9">
        <v>6306.52</v>
      </c>
      <c r="J702" s="9">
        <v>25137.21</v>
      </c>
      <c r="K702" s="9">
        <v>136142.19</v>
      </c>
      <c r="L702" s="9">
        <v>5714.73</v>
      </c>
      <c r="M702" s="10" t="s">
        <v>80</v>
      </c>
      <c r="N702" s="9">
        <v>203.5</v>
      </c>
      <c r="O702" s="9">
        <v>1695.97</v>
      </c>
      <c r="P702" s="9">
        <v>569.96</v>
      </c>
      <c r="Q702" s="9">
        <v>719.03</v>
      </c>
      <c r="R702" s="9">
        <v>303.3</v>
      </c>
      <c r="S702" s="9">
        <v>5041.6000000000004</v>
      </c>
      <c r="T702" s="9">
        <v>14248.09</v>
      </c>
      <c r="U702" s="9">
        <v>7560.36</v>
      </c>
      <c r="V702" s="9">
        <v>923.73</v>
      </c>
      <c r="W702" s="9">
        <v>4930.17</v>
      </c>
      <c r="X702" s="9">
        <v>3173.89</v>
      </c>
      <c r="Y702" s="9">
        <v>8784.81</v>
      </c>
      <c r="Z702" s="9">
        <v>9813.58</v>
      </c>
      <c r="AA702" s="9">
        <v>4033.57</v>
      </c>
      <c r="AB702" s="9">
        <v>8254.51</v>
      </c>
      <c r="AC702" s="9">
        <v>47474.62</v>
      </c>
      <c r="AD702" s="9">
        <v>1315.14</v>
      </c>
      <c r="AE702" s="9">
        <v>316.93</v>
      </c>
      <c r="AF702" s="9">
        <v>1344.07</v>
      </c>
      <c r="AG702" s="9">
        <v>987.94</v>
      </c>
      <c r="AH702" s="9">
        <v>113.54</v>
      </c>
      <c r="AI702" s="9">
        <v>518.94000000000005</v>
      </c>
      <c r="AJ702" s="9">
        <v>274.60000000000002</v>
      </c>
      <c r="AK702" s="9">
        <v>122.08</v>
      </c>
      <c r="AL702" s="9">
        <v>4993.24</v>
      </c>
      <c r="AM702" s="9">
        <v>1604.44</v>
      </c>
      <c r="AN702" s="9">
        <v>24.42</v>
      </c>
      <c r="AO702" s="9">
        <v>549.99</v>
      </c>
      <c r="AP702" s="9">
        <v>1604.23</v>
      </c>
      <c r="AQ702" s="9">
        <v>439.38</v>
      </c>
      <c r="AR702" s="9">
        <v>688.48</v>
      </c>
      <c r="AS702" s="9">
        <v>82.28</v>
      </c>
      <c r="AT702" s="10" t="s">
        <v>80</v>
      </c>
      <c r="AU702" s="9">
        <v>4993.22</v>
      </c>
      <c r="AV702" s="9">
        <v>7277.41</v>
      </c>
      <c r="AW702" s="9">
        <v>2714.01</v>
      </c>
      <c r="AX702" s="9">
        <v>17360.98</v>
      </c>
      <c r="AY702" s="9">
        <v>9437.2099999999991</v>
      </c>
      <c r="AZ702" s="9">
        <v>9867.15</v>
      </c>
      <c r="BA702" s="9">
        <v>34015.67</v>
      </c>
      <c r="BB702" s="9">
        <v>11557.38</v>
      </c>
      <c r="BC702" s="9">
        <v>8239.2000000000007</v>
      </c>
      <c r="BD702" s="11">
        <v>100469.01</v>
      </c>
    </row>
    <row r="703" spans="1:56" s="1" customFormat="1" ht="20.149999999999999" customHeight="1">
      <c r="A703" s="83"/>
      <c r="B703" s="25" t="s">
        <v>204</v>
      </c>
      <c r="C703" s="12">
        <v>2626.31</v>
      </c>
      <c r="D703" s="12">
        <v>939.14</v>
      </c>
      <c r="E703" s="12">
        <v>9503.08</v>
      </c>
      <c r="F703" s="12">
        <v>5274.73</v>
      </c>
      <c r="G703" s="12">
        <v>19373.09</v>
      </c>
      <c r="H703" s="12">
        <v>34586.870000000003</v>
      </c>
      <c r="I703" s="12">
        <v>4037.27</v>
      </c>
      <c r="J703" s="12">
        <v>826.31</v>
      </c>
      <c r="K703" s="12">
        <v>77166.8</v>
      </c>
      <c r="L703" s="12">
        <v>1804.78</v>
      </c>
      <c r="M703" s="12">
        <v>10.130000000000001</v>
      </c>
      <c r="N703" s="12">
        <v>214.44</v>
      </c>
      <c r="O703" s="12">
        <v>259.2</v>
      </c>
      <c r="P703" s="12">
        <v>1.4</v>
      </c>
      <c r="Q703" s="12">
        <v>435</v>
      </c>
      <c r="R703" s="13" t="s">
        <v>80</v>
      </c>
      <c r="S703" s="12">
        <v>1156</v>
      </c>
      <c r="T703" s="12">
        <v>3880.95</v>
      </c>
      <c r="U703" s="12">
        <v>438.68</v>
      </c>
      <c r="V703" s="12">
        <v>188.75</v>
      </c>
      <c r="W703" s="12">
        <v>886.9</v>
      </c>
      <c r="X703" s="12">
        <v>207</v>
      </c>
      <c r="Y703" s="12">
        <v>238.95</v>
      </c>
      <c r="Z703" s="12">
        <v>1797.27</v>
      </c>
      <c r="AA703" s="12">
        <v>4217.51</v>
      </c>
      <c r="AB703" s="12">
        <v>15052.59</v>
      </c>
      <c r="AC703" s="12">
        <v>23027.65</v>
      </c>
      <c r="AD703" s="12">
        <v>152.30000000000001</v>
      </c>
      <c r="AE703" s="12">
        <v>126.7</v>
      </c>
      <c r="AF703" s="12">
        <v>464.3</v>
      </c>
      <c r="AG703" s="12">
        <v>1333.13</v>
      </c>
      <c r="AH703" s="12">
        <v>17.53</v>
      </c>
      <c r="AI703" s="13" t="s">
        <v>80</v>
      </c>
      <c r="AJ703" s="13" t="s">
        <v>80</v>
      </c>
      <c r="AK703" s="12">
        <v>0.08</v>
      </c>
      <c r="AL703" s="12">
        <v>2094.04</v>
      </c>
      <c r="AM703" s="12">
        <v>142.87</v>
      </c>
      <c r="AN703" s="12">
        <v>6.33</v>
      </c>
      <c r="AO703" s="12">
        <v>217.51</v>
      </c>
      <c r="AP703" s="12">
        <v>203.85</v>
      </c>
      <c r="AQ703" s="12">
        <v>174.1</v>
      </c>
      <c r="AR703" s="12">
        <v>172.42</v>
      </c>
      <c r="AS703" s="12">
        <v>31.08</v>
      </c>
      <c r="AT703" s="12">
        <v>7.0000000000000007E-2</v>
      </c>
      <c r="AU703" s="12">
        <v>948.23</v>
      </c>
      <c r="AV703" s="12">
        <v>1941.06</v>
      </c>
      <c r="AW703" s="12">
        <v>691.52</v>
      </c>
      <c r="AX703" s="12">
        <v>1404.07</v>
      </c>
      <c r="AY703" s="12">
        <v>1755.85</v>
      </c>
      <c r="AZ703" s="12">
        <v>2341.9</v>
      </c>
      <c r="BA703" s="12">
        <v>32662.15</v>
      </c>
      <c r="BB703" s="12">
        <v>7112.46</v>
      </c>
      <c r="BC703" s="12">
        <v>8783.5400000000009</v>
      </c>
      <c r="BD703" s="14">
        <v>56692.55</v>
      </c>
    </row>
    <row r="704" spans="1:56" s="1" customFormat="1" ht="20.149999999999999" customHeight="1">
      <c r="A704" s="83"/>
      <c r="B704" s="25" t="s">
        <v>205</v>
      </c>
      <c r="C704" s="9">
        <v>18659.16</v>
      </c>
      <c r="D704" s="9">
        <v>9622.9599999999991</v>
      </c>
      <c r="E704" s="9">
        <v>28930.14</v>
      </c>
      <c r="F704" s="9">
        <v>21469.83</v>
      </c>
      <c r="G704" s="9">
        <v>46054.38</v>
      </c>
      <c r="H704" s="9">
        <v>64190.77</v>
      </c>
      <c r="I704" s="9">
        <v>7867.99</v>
      </c>
      <c r="J704" s="9">
        <v>13697.33</v>
      </c>
      <c r="K704" s="9">
        <v>210492.56</v>
      </c>
      <c r="L704" s="9">
        <v>860.89</v>
      </c>
      <c r="M704" s="9">
        <v>1811.79</v>
      </c>
      <c r="N704" s="9">
        <v>2631.78</v>
      </c>
      <c r="O704" s="9">
        <v>3862.84</v>
      </c>
      <c r="P704" s="9">
        <v>7217.06</v>
      </c>
      <c r="Q704" s="9">
        <v>11893.76</v>
      </c>
      <c r="R704" s="9">
        <v>10072.89</v>
      </c>
      <c r="S704" s="9">
        <v>15126.63</v>
      </c>
      <c r="T704" s="9">
        <v>53477.64</v>
      </c>
      <c r="U704" s="9">
        <v>20238.27</v>
      </c>
      <c r="V704" s="9">
        <v>24.84</v>
      </c>
      <c r="W704" s="9">
        <v>3163.95</v>
      </c>
      <c r="X704" s="9">
        <v>608.79</v>
      </c>
      <c r="Y704" s="9">
        <v>1652.02</v>
      </c>
      <c r="Z704" s="9">
        <v>6639.37</v>
      </c>
      <c r="AA704" s="9">
        <v>9579.6200000000008</v>
      </c>
      <c r="AB704" s="9">
        <v>41268.5</v>
      </c>
      <c r="AC704" s="9">
        <v>83175.360000000001</v>
      </c>
      <c r="AD704" s="9">
        <v>4894.8</v>
      </c>
      <c r="AE704" s="9">
        <v>383.52</v>
      </c>
      <c r="AF704" s="9">
        <v>10605.03</v>
      </c>
      <c r="AG704" s="9">
        <v>5635.07</v>
      </c>
      <c r="AH704" s="9">
        <v>5916.82</v>
      </c>
      <c r="AI704" s="9">
        <v>3055.28</v>
      </c>
      <c r="AJ704" s="9">
        <v>2095.46</v>
      </c>
      <c r="AK704" s="9">
        <v>857.78</v>
      </c>
      <c r="AL704" s="9">
        <v>33443.760000000002</v>
      </c>
      <c r="AM704" s="9">
        <v>4295.29</v>
      </c>
      <c r="AN704" s="9">
        <v>1027.42</v>
      </c>
      <c r="AO704" s="9">
        <v>9451.15</v>
      </c>
      <c r="AP704" s="9">
        <v>5860.47</v>
      </c>
      <c r="AQ704" s="9">
        <v>6406.11</v>
      </c>
      <c r="AR704" s="9">
        <v>4640.2700000000004</v>
      </c>
      <c r="AS704" s="9">
        <v>1892.48</v>
      </c>
      <c r="AT704" s="9">
        <v>451.77</v>
      </c>
      <c r="AU704" s="9">
        <v>34024.959999999999</v>
      </c>
      <c r="AV704" s="9">
        <v>6894.71</v>
      </c>
      <c r="AW704" s="9">
        <v>4643.84</v>
      </c>
      <c r="AX704" s="9">
        <v>9328.68</v>
      </c>
      <c r="AY704" s="9">
        <v>10289.25</v>
      </c>
      <c r="AZ704" s="9">
        <v>14253.47</v>
      </c>
      <c r="BA704" s="9">
        <v>76896.570000000007</v>
      </c>
      <c r="BB704" s="9">
        <v>23013.69</v>
      </c>
      <c r="BC704" s="9">
        <v>35838.22</v>
      </c>
      <c r="BD704" s="11">
        <v>181158.43</v>
      </c>
    </row>
    <row r="705" spans="1:56" s="1" customFormat="1" ht="20.149999999999999" customHeight="1">
      <c r="A705" s="83"/>
      <c r="B705" s="25" t="s">
        <v>206</v>
      </c>
      <c r="C705" s="12">
        <v>8097.04</v>
      </c>
      <c r="D705" s="12">
        <v>3792.71</v>
      </c>
      <c r="E705" s="12">
        <v>15480.58</v>
      </c>
      <c r="F705" s="12">
        <v>15691.86</v>
      </c>
      <c r="G705" s="12">
        <v>19528.93</v>
      </c>
      <c r="H705" s="12">
        <v>36029.730000000003</v>
      </c>
      <c r="I705" s="12">
        <v>2615.25</v>
      </c>
      <c r="J705" s="12">
        <v>19567.68</v>
      </c>
      <c r="K705" s="12">
        <v>120803.78</v>
      </c>
      <c r="L705" s="12">
        <v>735.6</v>
      </c>
      <c r="M705" s="12">
        <v>76.31</v>
      </c>
      <c r="N705" s="12">
        <v>455.25</v>
      </c>
      <c r="O705" s="12">
        <v>1196.24</v>
      </c>
      <c r="P705" s="12">
        <v>1217.79</v>
      </c>
      <c r="Q705" s="12">
        <v>191.6</v>
      </c>
      <c r="R705" s="12">
        <v>0.04</v>
      </c>
      <c r="S705" s="12">
        <v>1000.03</v>
      </c>
      <c r="T705" s="12">
        <v>4872.8599999999997</v>
      </c>
      <c r="U705" s="12">
        <v>2363.5500000000002</v>
      </c>
      <c r="V705" s="12">
        <v>964.45</v>
      </c>
      <c r="W705" s="12">
        <v>5806.07</v>
      </c>
      <c r="X705" s="12">
        <v>4502.1400000000003</v>
      </c>
      <c r="Y705" s="12">
        <v>7467.64</v>
      </c>
      <c r="Z705" s="12">
        <v>9726.5</v>
      </c>
      <c r="AA705" s="12">
        <v>834.39</v>
      </c>
      <c r="AB705" s="12">
        <v>9542.58</v>
      </c>
      <c r="AC705" s="12">
        <v>41207.32</v>
      </c>
      <c r="AD705" s="12">
        <v>308.43</v>
      </c>
      <c r="AE705" s="12">
        <v>327.88</v>
      </c>
      <c r="AF705" s="12">
        <v>1808.09</v>
      </c>
      <c r="AG705" s="12">
        <v>1735.74</v>
      </c>
      <c r="AH705" s="12">
        <v>574.83000000000004</v>
      </c>
      <c r="AI705" s="12">
        <v>1470.11</v>
      </c>
      <c r="AJ705" s="12">
        <v>581.87</v>
      </c>
      <c r="AK705" s="12">
        <v>650.04</v>
      </c>
      <c r="AL705" s="12">
        <v>7456.99</v>
      </c>
      <c r="AM705" s="12">
        <v>1326.75</v>
      </c>
      <c r="AN705" s="12">
        <v>709.44</v>
      </c>
      <c r="AO705" s="12">
        <v>1976.26</v>
      </c>
      <c r="AP705" s="12">
        <v>2019.62</v>
      </c>
      <c r="AQ705" s="12">
        <v>2419.9899999999998</v>
      </c>
      <c r="AR705" s="12">
        <v>288.52</v>
      </c>
      <c r="AS705" s="12">
        <v>41.89</v>
      </c>
      <c r="AT705" s="12">
        <v>0.05</v>
      </c>
      <c r="AU705" s="12">
        <v>8782.52</v>
      </c>
      <c r="AV705" s="12">
        <v>5689.26</v>
      </c>
      <c r="AW705" s="12">
        <v>3099.25</v>
      </c>
      <c r="AX705" s="12">
        <v>8116.98</v>
      </c>
      <c r="AY705" s="12">
        <v>7507.43</v>
      </c>
      <c r="AZ705" s="12">
        <v>12414.08</v>
      </c>
      <c r="BA705" s="12">
        <v>30701.58</v>
      </c>
      <c r="BB705" s="12">
        <v>11005.56</v>
      </c>
      <c r="BC705" s="12">
        <v>11789.46</v>
      </c>
      <c r="BD705" s="14">
        <v>90323.6</v>
      </c>
    </row>
    <row r="706" spans="1:56" s="1" customFormat="1" ht="20.149999999999999" customHeight="1">
      <c r="A706" s="83"/>
      <c r="B706" s="25" t="s">
        <v>207</v>
      </c>
      <c r="C706" s="9">
        <v>12264.62</v>
      </c>
      <c r="D706" s="9">
        <v>3014.52</v>
      </c>
      <c r="E706" s="9">
        <v>22385.69</v>
      </c>
      <c r="F706" s="9">
        <v>30932.68</v>
      </c>
      <c r="G706" s="9">
        <v>41459.15</v>
      </c>
      <c r="H706" s="9">
        <v>18971.759999999998</v>
      </c>
      <c r="I706" s="9">
        <v>5555.18</v>
      </c>
      <c r="J706" s="9">
        <v>43850.58</v>
      </c>
      <c r="K706" s="9">
        <v>178434.18</v>
      </c>
      <c r="L706" s="9">
        <v>7716.96</v>
      </c>
      <c r="M706" s="9">
        <v>255.04</v>
      </c>
      <c r="N706" s="9">
        <v>1961.11</v>
      </c>
      <c r="O706" s="9">
        <v>1488.4</v>
      </c>
      <c r="P706" s="9">
        <v>1308.0899999999999</v>
      </c>
      <c r="Q706" s="9">
        <v>1928.19</v>
      </c>
      <c r="R706" s="9">
        <v>4933.76</v>
      </c>
      <c r="S706" s="9">
        <v>4022.3</v>
      </c>
      <c r="T706" s="9">
        <v>23613.85</v>
      </c>
      <c r="U706" s="9">
        <v>9312.77</v>
      </c>
      <c r="V706" s="9">
        <v>830.05</v>
      </c>
      <c r="W706" s="9">
        <v>4372.2700000000004</v>
      </c>
      <c r="X706" s="9">
        <v>6570.41</v>
      </c>
      <c r="Y706" s="9">
        <v>11163.67</v>
      </c>
      <c r="Z706" s="9">
        <v>6231.21</v>
      </c>
      <c r="AA706" s="9">
        <v>2525.27</v>
      </c>
      <c r="AB706" s="9">
        <v>14924.18</v>
      </c>
      <c r="AC706" s="9">
        <v>55929.83</v>
      </c>
      <c r="AD706" s="9">
        <v>4469.8</v>
      </c>
      <c r="AE706" s="9">
        <v>1976.23</v>
      </c>
      <c r="AF706" s="9">
        <v>8230.3799999999992</v>
      </c>
      <c r="AG706" s="9">
        <v>6317.77</v>
      </c>
      <c r="AH706" s="9">
        <v>2464.52</v>
      </c>
      <c r="AI706" s="9">
        <v>2790.95</v>
      </c>
      <c r="AJ706" s="9">
        <v>2788.26</v>
      </c>
      <c r="AK706" s="9">
        <v>1752.23</v>
      </c>
      <c r="AL706" s="9">
        <v>30790.14</v>
      </c>
      <c r="AM706" s="9">
        <v>4582.95</v>
      </c>
      <c r="AN706" s="9">
        <v>725.65</v>
      </c>
      <c r="AO706" s="9">
        <v>7684.74</v>
      </c>
      <c r="AP706" s="9">
        <v>5238.62</v>
      </c>
      <c r="AQ706" s="9">
        <v>3078.22</v>
      </c>
      <c r="AR706" s="9">
        <v>4146.17</v>
      </c>
      <c r="AS706" s="9">
        <v>3308.46</v>
      </c>
      <c r="AT706" s="9">
        <v>6.05</v>
      </c>
      <c r="AU706" s="9">
        <v>28770.86</v>
      </c>
      <c r="AV706" s="9">
        <v>8527.2199999999993</v>
      </c>
      <c r="AW706" s="9">
        <v>2523.62</v>
      </c>
      <c r="AX706" s="9">
        <v>13543.31</v>
      </c>
      <c r="AY706" s="9">
        <v>10574.23</v>
      </c>
      <c r="AZ706" s="9">
        <v>16654.95</v>
      </c>
      <c r="BA706" s="9">
        <v>51400.01</v>
      </c>
      <c r="BB706" s="9">
        <v>18976.59</v>
      </c>
      <c r="BC706" s="9">
        <v>21072.71</v>
      </c>
      <c r="BD706" s="11">
        <v>143272.64000000001</v>
      </c>
    </row>
    <row r="707" spans="1:56" s="1" customFormat="1" ht="20.149999999999999" customHeight="1">
      <c r="A707" s="83"/>
      <c r="B707" s="25" t="s">
        <v>208</v>
      </c>
      <c r="C707" s="12">
        <v>6926.58</v>
      </c>
      <c r="D707" s="12">
        <v>7399.54</v>
      </c>
      <c r="E707" s="12">
        <v>23023.58</v>
      </c>
      <c r="F707" s="12">
        <v>23014.55</v>
      </c>
      <c r="G707" s="12">
        <v>33633.81</v>
      </c>
      <c r="H707" s="12">
        <v>24231.03</v>
      </c>
      <c r="I707" s="12">
        <v>6943.66</v>
      </c>
      <c r="J707" s="12">
        <v>30792.19</v>
      </c>
      <c r="K707" s="12">
        <v>155964.94</v>
      </c>
      <c r="L707" s="12">
        <v>400</v>
      </c>
      <c r="M707" s="13" t="s">
        <v>80</v>
      </c>
      <c r="N707" s="12">
        <v>0.05</v>
      </c>
      <c r="O707" s="12">
        <v>18.88</v>
      </c>
      <c r="P707" s="12">
        <v>0.79</v>
      </c>
      <c r="Q707" s="12">
        <v>150.62</v>
      </c>
      <c r="R707" s="12">
        <v>76.38</v>
      </c>
      <c r="S707" s="12">
        <v>112.39</v>
      </c>
      <c r="T707" s="12">
        <v>759.11</v>
      </c>
      <c r="U707" s="12">
        <v>1184.49</v>
      </c>
      <c r="V707" s="12">
        <v>538.08000000000004</v>
      </c>
      <c r="W707" s="12">
        <v>1238.81</v>
      </c>
      <c r="X707" s="12">
        <v>651.85</v>
      </c>
      <c r="Y707" s="12">
        <v>1470.78</v>
      </c>
      <c r="Z707" s="12">
        <v>8101.94</v>
      </c>
      <c r="AA707" s="12">
        <v>8959.48</v>
      </c>
      <c r="AB707" s="12">
        <v>30314.81</v>
      </c>
      <c r="AC707" s="12">
        <v>52460.24</v>
      </c>
      <c r="AD707" s="12">
        <v>8754.81</v>
      </c>
      <c r="AE707" s="12">
        <v>449.57</v>
      </c>
      <c r="AF707" s="12">
        <v>8711.64</v>
      </c>
      <c r="AG707" s="12">
        <v>6011.62</v>
      </c>
      <c r="AH707" s="12">
        <v>4284.75</v>
      </c>
      <c r="AI707" s="12">
        <v>32.380000000000003</v>
      </c>
      <c r="AJ707" s="12">
        <v>193.97</v>
      </c>
      <c r="AK707" s="13" t="s">
        <v>80</v>
      </c>
      <c r="AL707" s="12">
        <v>28438.74</v>
      </c>
      <c r="AM707" s="12">
        <v>8274.86</v>
      </c>
      <c r="AN707" s="12">
        <v>774.85</v>
      </c>
      <c r="AO707" s="12">
        <v>8899.3700000000008</v>
      </c>
      <c r="AP707" s="12">
        <v>6087.32</v>
      </c>
      <c r="AQ707" s="12">
        <v>4436.8100000000004</v>
      </c>
      <c r="AR707" s="12">
        <v>91.66</v>
      </c>
      <c r="AS707" s="12">
        <v>20.07</v>
      </c>
      <c r="AT707" s="13" t="s">
        <v>80</v>
      </c>
      <c r="AU707" s="12">
        <v>28584.94</v>
      </c>
      <c r="AV707" s="12">
        <v>9821.11</v>
      </c>
      <c r="AW707" s="12">
        <v>5076.76</v>
      </c>
      <c r="AX707" s="12">
        <v>9925.98</v>
      </c>
      <c r="AY707" s="12">
        <v>9603.66</v>
      </c>
      <c r="AZ707" s="12">
        <v>11816.13</v>
      </c>
      <c r="BA707" s="12">
        <v>22320.560000000001</v>
      </c>
      <c r="BB707" s="12">
        <v>14883.08</v>
      </c>
      <c r="BC707" s="12">
        <v>29602.53</v>
      </c>
      <c r="BD707" s="14">
        <v>113049.81</v>
      </c>
    </row>
    <row r="708" spans="1:56" s="1" customFormat="1" ht="20.149999999999999" customHeight="1">
      <c r="A708" s="83"/>
      <c r="B708" s="25" t="s">
        <v>209</v>
      </c>
      <c r="C708" s="9">
        <v>3230.11</v>
      </c>
      <c r="D708" s="9">
        <v>2209.4299999999998</v>
      </c>
      <c r="E708" s="9">
        <v>12862.65</v>
      </c>
      <c r="F708" s="9">
        <v>6086.12</v>
      </c>
      <c r="G708" s="9">
        <v>15453.68</v>
      </c>
      <c r="H708" s="9">
        <v>11677.41</v>
      </c>
      <c r="I708" s="9">
        <v>2183.5</v>
      </c>
      <c r="J708" s="9">
        <v>9421.08</v>
      </c>
      <c r="K708" s="9">
        <v>63123.98</v>
      </c>
      <c r="L708" s="9">
        <v>1298.3900000000001</v>
      </c>
      <c r="M708" s="10" t="s">
        <v>80</v>
      </c>
      <c r="N708" s="9">
        <v>76.31</v>
      </c>
      <c r="O708" s="9">
        <v>111.93</v>
      </c>
      <c r="P708" s="9">
        <v>75</v>
      </c>
      <c r="Q708" s="9">
        <v>115</v>
      </c>
      <c r="R708" s="9">
        <v>158.28</v>
      </c>
      <c r="S708" s="9">
        <v>1547.42</v>
      </c>
      <c r="T708" s="9">
        <v>3382.33</v>
      </c>
      <c r="U708" s="9">
        <v>283.05</v>
      </c>
      <c r="V708" s="9">
        <v>146.43</v>
      </c>
      <c r="W708" s="9">
        <v>928.64</v>
      </c>
      <c r="X708" s="9">
        <v>25.67</v>
      </c>
      <c r="Y708" s="9">
        <v>572.64</v>
      </c>
      <c r="Z708" s="9">
        <v>2244.17</v>
      </c>
      <c r="AA708" s="9">
        <v>2104.6</v>
      </c>
      <c r="AB708" s="9">
        <v>13758.93</v>
      </c>
      <c r="AC708" s="9">
        <v>20064.13</v>
      </c>
      <c r="AD708" s="9">
        <v>189.45</v>
      </c>
      <c r="AE708" s="9">
        <v>54.58</v>
      </c>
      <c r="AF708" s="9">
        <v>225.55</v>
      </c>
      <c r="AG708" s="9">
        <v>282.47000000000003</v>
      </c>
      <c r="AH708" s="10" t="s">
        <v>80</v>
      </c>
      <c r="AI708" s="10" t="s">
        <v>80</v>
      </c>
      <c r="AJ708" s="10" t="s">
        <v>80</v>
      </c>
      <c r="AK708" s="10" t="s">
        <v>80</v>
      </c>
      <c r="AL708" s="9">
        <v>752.05</v>
      </c>
      <c r="AM708" s="9">
        <v>101.09</v>
      </c>
      <c r="AN708" s="9">
        <v>9.74</v>
      </c>
      <c r="AO708" s="9">
        <v>104.12</v>
      </c>
      <c r="AP708" s="9">
        <v>146.88</v>
      </c>
      <c r="AQ708" s="9">
        <v>114.2</v>
      </c>
      <c r="AR708" s="9">
        <v>79.3</v>
      </c>
      <c r="AS708" s="9">
        <v>3.75</v>
      </c>
      <c r="AT708" s="10" t="s">
        <v>80</v>
      </c>
      <c r="AU708" s="9">
        <v>559.08000000000004</v>
      </c>
      <c r="AV708" s="9">
        <v>1890.54</v>
      </c>
      <c r="AW708" s="9">
        <v>1879.67</v>
      </c>
      <c r="AX708" s="9">
        <v>5735.62</v>
      </c>
      <c r="AY708" s="9">
        <v>2923.68</v>
      </c>
      <c r="AZ708" s="9">
        <v>4214.17</v>
      </c>
      <c r="BA708" s="9">
        <v>13774.67</v>
      </c>
      <c r="BB708" s="9">
        <v>8698.65</v>
      </c>
      <c r="BC708" s="9">
        <v>7034.4</v>
      </c>
      <c r="BD708" s="11">
        <v>46151.4</v>
      </c>
    </row>
    <row r="709" spans="1:56" s="1" customFormat="1" ht="20.149999999999999" customHeight="1">
      <c r="A709" s="83"/>
      <c r="B709" s="25" t="s">
        <v>210</v>
      </c>
      <c r="C709" s="12">
        <v>18154.79</v>
      </c>
      <c r="D709" s="12">
        <v>4594.3900000000003</v>
      </c>
      <c r="E709" s="12">
        <v>31685.9</v>
      </c>
      <c r="F709" s="12">
        <v>38895.07</v>
      </c>
      <c r="G709" s="12">
        <v>56238.31</v>
      </c>
      <c r="H709" s="12">
        <v>143044.85</v>
      </c>
      <c r="I709" s="12">
        <v>3211.74</v>
      </c>
      <c r="J709" s="12">
        <v>83763.429999999993</v>
      </c>
      <c r="K709" s="12">
        <v>379588.48</v>
      </c>
      <c r="L709" s="12">
        <v>13028.56</v>
      </c>
      <c r="M709" s="12">
        <v>1421.45</v>
      </c>
      <c r="N709" s="12">
        <v>290.76</v>
      </c>
      <c r="O709" s="12">
        <v>5686.28</v>
      </c>
      <c r="P709" s="12">
        <v>1032.76</v>
      </c>
      <c r="Q709" s="12">
        <v>5166.13</v>
      </c>
      <c r="R709" s="12">
        <v>1969.26</v>
      </c>
      <c r="S709" s="12">
        <v>8669.07</v>
      </c>
      <c r="T709" s="12">
        <v>37264.269999999997</v>
      </c>
      <c r="U709" s="12">
        <v>1021.46</v>
      </c>
      <c r="V709" s="12">
        <v>248.55</v>
      </c>
      <c r="W709" s="12">
        <v>11355.08</v>
      </c>
      <c r="X709" s="12">
        <v>3020.94</v>
      </c>
      <c r="Y709" s="12">
        <v>3378.19</v>
      </c>
      <c r="Z709" s="12">
        <v>13208.57</v>
      </c>
      <c r="AA709" s="12">
        <v>18492.21</v>
      </c>
      <c r="AB709" s="12">
        <v>72422.259999999995</v>
      </c>
      <c r="AC709" s="12">
        <v>123147.26</v>
      </c>
      <c r="AD709" s="12">
        <v>5908.11</v>
      </c>
      <c r="AE709" s="12">
        <v>1960.94</v>
      </c>
      <c r="AF709" s="12">
        <v>9871.91</v>
      </c>
      <c r="AG709" s="12">
        <v>10185.25</v>
      </c>
      <c r="AH709" s="12">
        <v>3568.67</v>
      </c>
      <c r="AI709" s="12">
        <v>4334.87</v>
      </c>
      <c r="AJ709" s="12">
        <v>1823.24</v>
      </c>
      <c r="AK709" s="12">
        <v>1236.51</v>
      </c>
      <c r="AL709" s="12">
        <v>38889.5</v>
      </c>
      <c r="AM709" s="12">
        <v>4086.33</v>
      </c>
      <c r="AN709" s="12">
        <v>1320.5</v>
      </c>
      <c r="AO709" s="12">
        <v>8963.19</v>
      </c>
      <c r="AP709" s="12">
        <v>7335.31</v>
      </c>
      <c r="AQ709" s="12">
        <v>3483.34</v>
      </c>
      <c r="AR709" s="12">
        <v>3109.34</v>
      </c>
      <c r="AS709" s="12">
        <v>297.48</v>
      </c>
      <c r="AT709" s="12">
        <v>724.71</v>
      </c>
      <c r="AU709" s="12">
        <v>29320.2</v>
      </c>
      <c r="AV709" s="12">
        <v>24512.560000000001</v>
      </c>
      <c r="AW709" s="12">
        <v>6151.19</v>
      </c>
      <c r="AX709" s="12">
        <v>12000.26</v>
      </c>
      <c r="AY709" s="12">
        <v>9310.24</v>
      </c>
      <c r="AZ709" s="12">
        <v>50070.74</v>
      </c>
      <c r="BA709" s="12">
        <v>134808.53</v>
      </c>
      <c r="BB709" s="12">
        <v>27842.53</v>
      </c>
      <c r="BC709" s="12">
        <v>29078.720000000001</v>
      </c>
      <c r="BD709" s="14">
        <v>293774.77</v>
      </c>
    </row>
    <row r="710" spans="1:56" s="1" customFormat="1" ht="20.149999999999999" customHeight="1">
      <c r="A710" s="83"/>
      <c r="B710" s="25" t="s">
        <v>211</v>
      </c>
      <c r="C710" s="9">
        <v>8031.22</v>
      </c>
      <c r="D710" s="9">
        <v>3540.99</v>
      </c>
      <c r="E710" s="9">
        <v>26560.97</v>
      </c>
      <c r="F710" s="9">
        <v>23877.39</v>
      </c>
      <c r="G710" s="9">
        <v>22610.62</v>
      </c>
      <c r="H710" s="9">
        <v>64424.639999999999</v>
      </c>
      <c r="I710" s="9">
        <v>6750.41</v>
      </c>
      <c r="J710" s="9">
        <v>2144.81</v>
      </c>
      <c r="K710" s="9">
        <v>157941.04999999999</v>
      </c>
      <c r="L710" s="9">
        <v>0.15</v>
      </c>
      <c r="M710" s="9">
        <v>244.07</v>
      </c>
      <c r="N710" s="9">
        <v>1104.69</v>
      </c>
      <c r="O710" s="9">
        <v>512.82000000000005</v>
      </c>
      <c r="P710" s="9">
        <v>1098.44</v>
      </c>
      <c r="Q710" s="9">
        <v>1226.95</v>
      </c>
      <c r="R710" s="9">
        <v>4217.45</v>
      </c>
      <c r="S710" s="9">
        <v>2185.33</v>
      </c>
      <c r="T710" s="9">
        <v>10589.9</v>
      </c>
      <c r="U710" s="9">
        <v>1096.1600000000001</v>
      </c>
      <c r="V710" s="9">
        <v>84.12</v>
      </c>
      <c r="W710" s="9">
        <v>1185.5999999999999</v>
      </c>
      <c r="X710" s="9">
        <v>456.91</v>
      </c>
      <c r="Y710" s="9">
        <v>149.36000000000001</v>
      </c>
      <c r="Z710" s="9">
        <v>4883.87</v>
      </c>
      <c r="AA710" s="9">
        <v>5471.51</v>
      </c>
      <c r="AB710" s="9">
        <v>27487.53</v>
      </c>
      <c r="AC710" s="9">
        <v>40815.06</v>
      </c>
      <c r="AD710" s="9">
        <v>4060.02</v>
      </c>
      <c r="AE710" s="9">
        <v>1266.5899999999999</v>
      </c>
      <c r="AF710" s="9">
        <v>2795.65</v>
      </c>
      <c r="AG710" s="9">
        <v>2092.2800000000002</v>
      </c>
      <c r="AH710" s="9">
        <v>244.87</v>
      </c>
      <c r="AI710" s="9">
        <v>1270.3</v>
      </c>
      <c r="AJ710" s="9">
        <v>1802.7</v>
      </c>
      <c r="AK710" s="9">
        <v>2297.9299999999998</v>
      </c>
      <c r="AL710" s="9">
        <v>15830.34</v>
      </c>
      <c r="AM710" s="9">
        <v>2516.5300000000002</v>
      </c>
      <c r="AN710" s="9">
        <v>1558.78</v>
      </c>
      <c r="AO710" s="9">
        <v>4190.82</v>
      </c>
      <c r="AP710" s="9">
        <v>2490.1799999999998</v>
      </c>
      <c r="AQ710" s="9">
        <v>1098.6099999999999</v>
      </c>
      <c r="AR710" s="9">
        <v>475.44</v>
      </c>
      <c r="AS710" s="9">
        <v>3052.13</v>
      </c>
      <c r="AT710" s="10" t="s">
        <v>80</v>
      </c>
      <c r="AU710" s="9">
        <v>15382.49</v>
      </c>
      <c r="AV710" s="9">
        <v>8009.3</v>
      </c>
      <c r="AW710" s="9">
        <v>3203.18</v>
      </c>
      <c r="AX710" s="9">
        <v>10284.1</v>
      </c>
      <c r="AY710" s="9">
        <v>8485.2999999999993</v>
      </c>
      <c r="AZ710" s="9">
        <v>10139.450000000001</v>
      </c>
      <c r="BA710" s="9">
        <v>45849.97</v>
      </c>
      <c r="BB710" s="9">
        <v>16720.009999999998</v>
      </c>
      <c r="BC710" s="9">
        <v>20928.87</v>
      </c>
      <c r="BD710" s="11">
        <v>123620.18</v>
      </c>
    </row>
    <row r="711" spans="1:56" s="1" customFormat="1" ht="20.149999999999999" customHeight="1">
      <c r="A711" s="83"/>
      <c r="B711" s="25" t="s">
        <v>212</v>
      </c>
      <c r="C711" s="12">
        <v>8863.09</v>
      </c>
      <c r="D711" s="12">
        <v>4644.0600000000004</v>
      </c>
      <c r="E711" s="12">
        <v>39279.33</v>
      </c>
      <c r="F711" s="12">
        <v>12086.48</v>
      </c>
      <c r="G711" s="12">
        <v>40565.18</v>
      </c>
      <c r="H711" s="12">
        <v>13985.48</v>
      </c>
      <c r="I711" s="12">
        <v>2442.65</v>
      </c>
      <c r="J711" s="12">
        <v>32137.22</v>
      </c>
      <c r="K711" s="12">
        <v>154003.49</v>
      </c>
      <c r="L711" s="12">
        <v>7342.51</v>
      </c>
      <c r="M711" s="12">
        <v>152.62</v>
      </c>
      <c r="N711" s="12">
        <v>508.75</v>
      </c>
      <c r="O711" s="12">
        <v>170.83</v>
      </c>
      <c r="P711" s="12">
        <v>98.31</v>
      </c>
      <c r="Q711" s="12">
        <v>782.89</v>
      </c>
      <c r="R711" s="12">
        <v>660.88</v>
      </c>
      <c r="S711" s="12">
        <v>3184.63</v>
      </c>
      <c r="T711" s="12">
        <v>12901.42</v>
      </c>
      <c r="U711" s="12">
        <v>6996.48</v>
      </c>
      <c r="V711" s="12">
        <v>1070.56</v>
      </c>
      <c r="W711" s="12">
        <v>8974.5400000000009</v>
      </c>
      <c r="X711" s="12">
        <v>2448.5500000000002</v>
      </c>
      <c r="Y711" s="12">
        <v>9826.7199999999993</v>
      </c>
      <c r="Z711" s="12">
        <v>5048.82</v>
      </c>
      <c r="AA711" s="12">
        <v>1296.6199999999999</v>
      </c>
      <c r="AB711" s="12">
        <v>10523.12</v>
      </c>
      <c r="AC711" s="12">
        <v>46185.41</v>
      </c>
      <c r="AD711" s="12">
        <v>2778.72</v>
      </c>
      <c r="AE711" s="12">
        <v>588.26</v>
      </c>
      <c r="AF711" s="12">
        <v>4101.62</v>
      </c>
      <c r="AG711" s="12">
        <v>2436.79</v>
      </c>
      <c r="AH711" s="12">
        <v>3757.76</v>
      </c>
      <c r="AI711" s="12">
        <v>1348.1</v>
      </c>
      <c r="AJ711" s="12">
        <v>328.23</v>
      </c>
      <c r="AK711" s="12">
        <v>1141.68</v>
      </c>
      <c r="AL711" s="12">
        <v>16481.16</v>
      </c>
      <c r="AM711" s="12">
        <v>2297.65</v>
      </c>
      <c r="AN711" s="12">
        <v>558.29</v>
      </c>
      <c r="AO711" s="12">
        <v>3540.21</v>
      </c>
      <c r="AP711" s="12">
        <v>2765.66</v>
      </c>
      <c r="AQ711" s="12">
        <v>1426.89</v>
      </c>
      <c r="AR711" s="12">
        <v>3358.67</v>
      </c>
      <c r="AS711" s="12">
        <v>291.23</v>
      </c>
      <c r="AT711" s="12">
        <v>2242.56</v>
      </c>
      <c r="AU711" s="12">
        <v>16481.16</v>
      </c>
      <c r="AV711" s="12">
        <v>4942.8599999999997</v>
      </c>
      <c r="AW711" s="12">
        <v>1494.69</v>
      </c>
      <c r="AX711" s="12">
        <v>9480.3799999999992</v>
      </c>
      <c r="AY711" s="12">
        <v>8992.83</v>
      </c>
      <c r="AZ711" s="12">
        <v>12556.03</v>
      </c>
      <c r="BA711" s="12">
        <v>32697.62</v>
      </c>
      <c r="BB711" s="12">
        <v>12942.31</v>
      </c>
      <c r="BC711" s="12">
        <v>34397.32</v>
      </c>
      <c r="BD711" s="14">
        <v>117504.04</v>
      </c>
    </row>
    <row r="712" spans="1:56" s="1" customFormat="1" ht="20.149999999999999" customHeight="1">
      <c r="A712" s="83"/>
      <c r="B712" s="25" t="s">
        <v>213</v>
      </c>
      <c r="C712" s="9">
        <v>15945.59</v>
      </c>
      <c r="D712" s="9">
        <v>5260.26</v>
      </c>
      <c r="E712" s="9">
        <v>22593.59</v>
      </c>
      <c r="F712" s="9">
        <v>12625.96</v>
      </c>
      <c r="G712" s="9">
        <v>30572.9</v>
      </c>
      <c r="H712" s="9">
        <v>44458.41</v>
      </c>
      <c r="I712" s="9">
        <v>19463.09</v>
      </c>
      <c r="J712" s="9">
        <v>71949.16</v>
      </c>
      <c r="K712" s="9">
        <v>222868.96</v>
      </c>
      <c r="L712" s="9">
        <v>2109.8000000000002</v>
      </c>
      <c r="M712" s="9">
        <v>363.85</v>
      </c>
      <c r="N712" s="9">
        <v>2059.19</v>
      </c>
      <c r="O712" s="9">
        <v>2566.5100000000002</v>
      </c>
      <c r="P712" s="9">
        <v>85</v>
      </c>
      <c r="Q712" s="9">
        <v>1540.05</v>
      </c>
      <c r="R712" s="9">
        <v>4694.9799999999996</v>
      </c>
      <c r="S712" s="9">
        <v>4490.1000000000004</v>
      </c>
      <c r="T712" s="9">
        <v>17909.48</v>
      </c>
      <c r="U712" s="9">
        <v>2521.86</v>
      </c>
      <c r="V712" s="9">
        <v>464.78</v>
      </c>
      <c r="W712" s="9">
        <v>1181.47</v>
      </c>
      <c r="X712" s="9">
        <v>648.54999999999995</v>
      </c>
      <c r="Y712" s="9">
        <v>1934.46</v>
      </c>
      <c r="Z712" s="9">
        <v>5715.32</v>
      </c>
      <c r="AA712" s="9">
        <v>10254.370000000001</v>
      </c>
      <c r="AB712" s="9">
        <v>39642.74</v>
      </c>
      <c r="AC712" s="9">
        <v>62363.55</v>
      </c>
      <c r="AD712" s="9">
        <v>2598.61</v>
      </c>
      <c r="AE712" s="9">
        <v>1316.93</v>
      </c>
      <c r="AF712" s="9">
        <v>3644.11</v>
      </c>
      <c r="AG712" s="9">
        <v>3201.61</v>
      </c>
      <c r="AH712" s="9">
        <v>1061.94</v>
      </c>
      <c r="AI712" s="9">
        <v>1350.09</v>
      </c>
      <c r="AJ712" s="9">
        <v>1431.28</v>
      </c>
      <c r="AK712" s="9">
        <v>1587.03</v>
      </c>
      <c r="AL712" s="9">
        <v>16191.6</v>
      </c>
      <c r="AM712" s="9">
        <v>2097.64</v>
      </c>
      <c r="AN712" s="9">
        <v>380.33</v>
      </c>
      <c r="AO712" s="9">
        <v>2847.29</v>
      </c>
      <c r="AP712" s="9">
        <v>2855.1</v>
      </c>
      <c r="AQ712" s="9">
        <v>1290.6199999999999</v>
      </c>
      <c r="AR712" s="9">
        <v>1334.69</v>
      </c>
      <c r="AS712" s="9">
        <v>3481.91</v>
      </c>
      <c r="AT712" s="9">
        <v>107.63</v>
      </c>
      <c r="AU712" s="9">
        <v>14395.21</v>
      </c>
      <c r="AV712" s="9">
        <v>4865.6499999999996</v>
      </c>
      <c r="AW712" s="9">
        <v>5633.37</v>
      </c>
      <c r="AX712" s="9">
        <v>29261.32</v>
      </c>
      <c r="AY712" s="9">
        <v>16539</v>
      </c>
      <c r="AZ712" s="9">
        <v>23761.77</v>
      </c>
      <c r="BA712" s="9">
        <v>53332.41</v>
      </c>
      <c r="BB712" s="9">
        <v>17588.810000000001</v>
      </c>
      <c r="BC712" s="9">
        <v>26899.75</v>
      </c>
      <c r="BD712" s="11">
        <v>177882.08</v>
      </c>
    </row>
    <row r="713" spans="1:56" s="1" customFormat="1" ht="20.149999999999999" customHeight="1">
      <c r="A713" s="83"/>
      <c r="B713" s="25" t="s">
        <v>214</v>
      </c>
      <c r="C713" s="12">
        <v>4144.29</v>
      </c>
      <c r="D713" s="12">
        <v>1626.39</v>
      </c>
      <c r="E713" s="12">
        <v>8343.74</v>
      </c>
      <c r="F713" s="12">
        <v>4198.03</v>
      </c>
      <c r="G713" s="12">
        <v>10947.47</v>
      </c>
      <c r="H713" s="12">
        <v>15365.96</v>
      </c>
      <c r="I713" s="12">
        <v>8251.2900000000009</v>
      </c>
      <c r="J713" s="12">
        <v>36239.089999999997</v>
      </c>
      <c r="K713" s="12">
        <v>89116.26</v>
      </c>
      <c r="L713" s="12">
        <v>404.28</v>
      </c>
      <c r="M713" s="13" t="s">
        <v>80</v>
      </c>
      <c r="N713" s="12">
        <v>112.8</v>
      </c>
      <c r="O713" s="12">
        <v>675.84</v>
      </c>
      <c r="P713" s="12">
        <v>662.44</v>
      </c>
      <c r="Q713" s="12">
        <v>789.58</v>
      </c>
      <c r="R713" s="12">
        <v>1082.19</v>
      </c>
      <c r="S713" s="12">
        <v>1193.06</v>
      </c>
      <c r="T713" s="12">
        <v>4920.1899999999996</v>
      </c>
      <c r="U713" s="12">
        <v>379.63</v>
      </c>
      <c r="V713" s="12">
        <v>239.65</v>
      </c>
      <c r="W713" s="12">
        <v>949.46</v>
      </c>
      <c r="X713" s="12">
        <v>389.04</v>
      </c>
      <c r="Y713" s="12">
        <v>921.51</v>
      </c>
      <c r="Z713" s="12">
        <v>3891.08</v>
      </c>
      <c r="AA713" s="12">
        <v>3977.08</v>
      </c>
      <c r="AB713" s="12">
        <v>18311.349999999999</v>
      </c>
      <c r="AC713" s="12">
        <v>29058.799999999999</v>
      </c>
      <c r="AD713" s="12">
        <v>2039.88</v>
      </c>
      <c r="AE713" s="12">
        <v>79.790000000000006</v>
      </c>
      <c r="AF713" s="12">
        <v>3287.8</v>
      </c>
      <c r="AG713" s="12">
        <v>1400.5</v>
      </c>
      <c r="AH713" s="12">
        <v>1241.32</v>
      </c>
      <c r="AI713" s="13" t="s">
        <v>80</v>
      </c>
      <c r="AJ713" s="13" t="s">
        <v>80</v>
      </c>
      <c r="AK713" s="13" t="s">
        <v>80</v>
      </c>
      <c r="AL713" s="12">
        <v>8049.29</v>
      </c>
      <c r="AM713" s="12">
        <v>1967.68</v>
      </c>
      <c r="AN713" s="12">
        <v>64.91</v>
      </c>
      <c r="AO713" s="12">
        <v>3338.93</v>
      </c>
      <c r="AP713" s="12">
        <v>1499.85</v>
      </c>
      <c r="AQ713" s="12">
        <v>1170.96</v>
      </c>
      <c r="AR713" s="12">
        <v>3.06</v>
      </c>
      <c r="AS713" s="12">
        <v>3.21</v>
      </c>
      <c r="AT713" s="13" t="s">
        <v>80</v>
      </c>
      <c r="AU713" s="12">
        <v>8048.6</v>
      </c>
      <c r="AV713" s="12">
        <v>6951.77</v>
      </c>
      <c r="AW713" s="12">
        <v>275.29000000000002</v>
      </c>
      <c r="AX713" s="12">
        <v>5123.3500000000004</v>
      </c>
      <c r="AY713" s="12">
        <v>4229.4799999999996</v>
      </c>
      <c r="AZ713" s="12">
        <v>4337</v>
      </c>
      <c r="BA713" s="12">
        <v>24122.36</v>
      </c>
      <c r="BB713" s="12">
        <v>8076.18</v>
      </c>
      <c r="BC713" s="12">
        <v>9927.86</v>
      </c>
      <c r="BD713" s="14">
        <v>63043.29</v>
      </c>
    </row>
    <row r="714" spans="1:56" s="1" customFormat="1" ht="20.149999999999999" customHeight="1">
      <c r="A714" s="83"/>
      <c r="B714" s="25" t="s">
        <v>215</v>
      </c>
      <c r="C714" s="9">
        <v>5642.62</v>
      </c>
      <c r="D714" s="9">
        <v>3024.34</v>
      </c>
      <c r="E714" s="9">
        <v>11548.54</v>
      </c>
      <c r="F714" s="9">
        <v>6610.2</v>
      </c>
      <c r="G714" s="9">
        <v>29041.4</v>
      </c>
      <c r="H714" s="9">
        <v>9381.66</v>
      </c>
      <c r="I714" s="9">
        <v>17525.650000000001</v>
      </c>
      <c r="J714" s="9">
        <v>281.13</v>
      </c>
      <c r="K714" s="9">
        <v>83055.539999999994</v>
      </c>
      <c r="L714" s="9">
        <v>2887.8</v>
      </c>
      <c r="M714" s="10" t="s">
        <v>80</v>
      </c>
      <c r="N714" s="9">
        <v>40.01</v>
      </c>
      <c r="O714" s="9">
        <v>0.57999999999999996</v>
      </c>
      <c r="P714" s="9">
        <v>716.43</v>
      </c>
      <c r="Q714" s="9">
        <v>272.99</v>
      </c>
      <c r="R714" s="9">
        <v>500.59</v>
      </c>
      <c r="S714" s="9">
        <v>1000</v>
      </c>
      <c r="T714" s="9">
        <v>5418.4</v>
      </c>
      <c r="U714" s="9">
        <v>647.62</v>
      </c>
      <c r="V714" s="9">
        <v>9.74</v>
      </c>
      <c r="W714" s="9">
        <v>1357.57</v>
      </c>
      <c r="X714" s="9">
        <v>58.95</v>
      </c>
      <c r="Y714" s="9">
        <v>325.38</v>
      </c>
      <c r="Z714" s="9">
        <v>4208.2700000000004</v>
      </c>
      <c r="AA714" s="9">
        <v>7092.56</v>
      </c>
      <c r="AB714" s="9">
        <v>14943.71</v>
      </c>
      <c r="AC714" s="9">
        <v>28643.8</v>
      </c>
      <c r="AD714" s="9">
        <v>323.91000000000003</v>
      </c>
      <c r="AE714" s="9">
        <v>7.9</v>
      </c>
      <c r="AF714" s="9">
        <v>185.88</v>
      </c>
      <c r="AG714" s="9">
        <v>168.94</v>
      </c>
      <c r="AH714" s="9">
        <v>19.3</v>
      </c>
      <c r="AI714" s="10" t="s">
        <v>80</v>
      </c>
      <c r="AJ714" s="10" t="s">
        <v>80</v>
      </c>
      <c r="AK714" s="10" t="s">
        <v>80</v>
      </c>
      <c r="AL714" s="9">
        <v>705.93</v>
      </c>
      <c r="AM714" s="9">
        <v>527.46</v>
      </c>
      <c r="AN714" s="9">
        <v>9.01</v>
      </c>
      <c r="AO714" s="9">
        <v>15.67</v>
      </c>
      <c r="AP714" s="9">
        <v>52.46</v>
      </c>
      <c r="AQ714" s="9">
        <v>62.93</v>
      </c>
      <c r="AR714" s="9">
        <v>33.4</v>
      </c>
      <c r="AS714" s="9">
        <v>5</v>
      </c>
      <c r="AT714" s="10" t="s">
        <v>80</v>
      </c>
      <c r="AU714" s="9">
        <v>705.93</v>
      </c>
      <c r="AV714" s="9">
        <v>899.1</v>
      </c>
      <c r="AW714" s="9">
        <v>766.25</v>
      </c>
      <c r="AX714" s="9">
        <v>2277.5500000000002</v>
      </c>
      <c r="AY714" s="9">
        <v>2694.3</v>
      </c>
      <c r="AZ714" s="9">
        <v>4079.22</v>
      </c>
      <c r="BA714" s="9">
        <v>33962.82</v>
      </c>
      <c r="BB714" s="9">
        <v>6406.19</v>
      </c>
      <c r="BC714" s="9">
        <v>6818.3</v>
      </c>
      <c r="BD714" s="11">
        <v>57903.73</v>
      </c>
    </row>
    <row r="715" spans="1:56" s="1" customFormat="1" ht="14.5" customHeight="1">
      <c r="A715" s="83"/>
      <c r="B715" s="15" t="s">
        <v>186</v>
      </c>
      <c r="C715" s="16">
        <v>225598.38</v>
      </c>
      <c r="D715" s="16">
        <v>95814.9</v>
      </c>
      <c r="E715" s="16">
        <v>488463.02</v>
      </c>
      <c r="F715" s="16">
        <v>397204.14</v>
      </c>
      <c r="G715" s="16">
        <v>745533.76</v>
      </c>
      <c r="H715" s="16">
        <v>846141.8</v>
      </c>
      <c r="I715" s="16">
        <v>215814.97</v>
      </c>
      <c r="J715" s="16">
        <v>581606.22</v>
      </c>
      <c r="K715" s="16">
        <v>3596177.19</v>
      </c>
      <c r="L715" s="16">
        <v>55869.24</v>
      </c>
      <c r="M715" s="16">
        <v>6607.69</v>
      </c>
      <c r="N715" s="16">
        <v>17978.8</v>
      </c>
      <c r="O715" s="16">
        <v>26535.48</v>
      </c>
      <c r="P715" s="16">
        <v>18569.259999999998</v>
      </c>
      <c r="Q715" s="16">
        <v>37550.239999999998</v>
      </c>
      <c r="R715" s="16">
        <v>45554.720000000001</v>
      </c>
      <c r="S715" s="16">
        <v>78258.27</v>
      </c>
      <c r="T715" s="16">
        <v>286923.7</v>
      </c>
      <c r="U715" s="16">
        <v>66454.679999999993</v>
      </c>
      <c r="V715" s="16">
        <v>11537.3</v>
      </c>
      <c r="W715" s="16">
        <v>72435.839999999997</v>
      </c>
      <c r="X715" s="16">
        <v>32288.7</v>
      </c>
      <c r="Y715" s="16">
        <v>58033.03</v>
      </c>
      <c r="Z715" s="16">
        <v>127446.01</v>
      </c>
      <c r="AA715" s="16">
        <v>142762.15</v>
      </c>
      <c r="AB715" s="16">
        <v>583996.28</v>
      </c>
      <c r="AC715" s="16">
        <v>1094953.99</v>
      </c>
      <c r="AD715" s="16">
        <v>80648.95</v>
      </c>
      <c r="AE715" s="16">
        <v>21948.16</v>
      </c>
      <c r="AF715" s="16">
        <v>116840.57</v>
      </c>
      <c r="AG715" s="16">
        <v>96537.94</v>
      </c>
      <c r="AH715" s="16">
        <v>45888.33</v>
      </c>
      <c r="AI715" s="16">
        <v>41553.870000000003</v>
      </c>
      <c r="AJ715" s="16">
        <v>32375.73</v>
      </c>
      <c r="AK715" s="16">
        <v>28139.82</v>
      </c>
      <c r="AL715" s="16">
        <v>463933.37</v>
      </c>
      <c r="AM715" s="16">
        <v>76225.48</v>
      </c>
      <c r="AN715" s="16">
        <v>25226.04</v>
      </c>
      <c r="AO715" s="16">
        <v>116230.2</v>
      </c>
      <c r="AP715" s="16">
        <v>89992.69</v>
      </c>
      <c r="AQ715" s="16">
        <v>58767.54</v>
      </c>
      <c r="AR715" s="16">
        <v>30878.05</v>
      </c>
      <c r="AS715" s="16">
        <v>38379.269999999997</v>
      </c>
      <c r="AT715" s="16">
        <v>17600.88</v>
      </c>
      <c r="AU715" s="16">
        <v>453300.15</v>
      </c>
      <c r="AV715" s="16">
        <v>173227.47</v>
      </c>
      <c r="AW715" s="16">
        <v>65673.58</v>
      </c>
      <c r="AX715" s="16">
        <v>299332.90000000002</v>
      </c>
      <c r="AY715" s="16">
        <v>223313.93</v>
      </c>
      <c r="AZ715" s="16">
        <v>294858.87</v>
      </c>
      <c r="BA715" s="16">
        <v>921382.37</v>
      </c>
      <c r="BB715" s="16">
        <v>317320.73</v>
      </c>
      <c r="BC715" s="16">
        <v>438809.59999999998</v>
      </c>
      <c r="BD715" s="17">
        <v>2733919.45</v>
      </c>
    </row>
    <row r="716" spans="1:56" s="1" customFormat="1" ht="20.149999999999999" customHeight="1">
      <c r="A716" s="83"/>
      <c r="B716" s="25" t="s">
        <v>216</v>
      </c>
      <c r="C716" s="9">
        <v>16691.53</v>
      </c>
      <c r="D716" s="9">
        <v>7681.44</v>
      </c>
      <c r="E716" s="9">
        <v>23774.95</v>
      </c>
      <c r="F716" s="9">
        <v>25808.43</v>
      </c>
      <c r="G716" s="9">
        <v>53359.17</v>
      </c>
      <c r="H716" s="9">
        <v>18231.86</v>
      </c>
      <c r="I716" s="9">
        <v>13844.74</v>
      </c>
      <c r="J716" s="9">
        <v>60712.18</v>
      </c>
      <c r="K716" s="9">
        <v>220104.3</v>
      </c>
      <c r="L716" s="9">
        <v>2371.65</v>
      </c>
      <c r="M716" s="9">
        <v>1420.21</v>
      </c>
      <c r="N716" s="9">
        <v>2800.74</v>
      </c>
      <c r="O716" s="9">
        <v>4317.12</v>
      </c>
      <c r="P716" s="9">
        <v>2221.73</v>
      </c>
      <c r="Q716" s="9">
        <v>3504.87</v>
      </c>
      <c r="R716" s="9">
        <v>6597.9</v>
      </c>
      <c r="S716" s="9">
        <v>10837.45</v>
      </c>
      <c r="T716" s="9">
        <v>34071.67</v>
      </c>
      <c r="U716" s="9">
        <v>10474.61</v>
      </c>
      <c r="V716" s="9">
        <v>5874.62</v>
      </c>
      <c r="W716" s="9">
        <v>13506</v>
      </c>
      <c r="X716" s="9">
        <v>7463.4</v>
      </c>
      <c r="Y716" s="9">
        <v>15172.8</v>
      </c>
      <c r="Z716" s="9">
        <v>13743.18</v>
      </c>
      <c r="AA716" s="9">
        <v>6997.13</v>
      </c>
      <c r="AB716" s="9">
        <v>19960.349999999999</v>
      </c>
      <c r="AC716" s="9">
        <v>93192.09</v>
      </c>
      <c r="AD716" s="9">
        <v>4018.08</v>
      </c>
      <c r="AE716" s="9">
        <v>670.58</v>
      </c>
      <c r="AF716" s="9">
        <v>2949.75</v>
      </c>
      <c r="AG716" s="9">
        <v>2497.41</v>
      </c>
      <c r="AH716" s="9">
        <v>2139.0500000000002</v>
      </c>
      <c r="AI716" s="9">
        <v>6067.84</v>
      </c>
      <c r="AJ716" s="9">
        <v>5943.49</v>
      </c>
      <c r="AK716" s="9">
        <v>8192.57</v>
      </c>
      <c r="AL716" s="9">
        <v>32478.77</v>
      </c>
      <c r="AM716" s="9">
        <v>6772.25</v>
      </c>
      <c r="AN716" s="9">
        <v>2289.33</v>
      </c>
      <c r="AO716" s="9">
        <v>5357.83</v>
      </c>
      <c r="AP716" s="9">
        <v>4265.1400000000003</v>
      </c>
      <c r="AQ716" s="9">
        <v>4882.3500000000004</v>
      </c>
      <c r="AR716" s="9">
        <v>2781.96</v>
      </c>
      <c r="AS716" s="9">
        <v>6165.64</v>
      </c>
      <c r="AT716" s="9">
        <v>4655.76</v>
      </c>
      <c r="AU716" s="9">
        <v>37170.26</v>
      </c>
      <c r="AV716" s="9">
        <v>5079.13</v>
      </c>
      <c r="AW716" s="9">
        <v>1532.15</v>
      </c>
      <c r="AX716" s="9">
        <v>9362.8799999999992</v>
      </c>
      <c r="AY716" s="9">
        <v>10988.78</v>
      </c>
      <c r="AZ716" s="9">
        <v>11477.47</v>
      </c>
      <c r="BA716" s="9">
        <v>39002.39</v>
      </c>
      <c r="BB716" s="9">
        <v>23791.7</v>
      </c>
      <c r="BC716" s="9">
        <v>68525.039999999994</v>
      </c>
      <c r="BD716" s="11">
        <v>169759.54</v>
      </c>
    </row>
    <row r="717" spans="1:56" s="1" customFormat="1" ht="20.149999999999999" customHeight="1">
      <c r="A717" s="83"/>
      <c r="B717" s="25" t="s">
        <v>217</v>
      </c>
      <c r="C717" s="12">
        <v>181.94</v>
      </c>
      <c r="D717" s="12">
        <v>215.53</v>
      </c>
      <c r="E717" s="12">
        <v>457.88</v>
      </c>
      <c r="F717" s="12">
        <v>855.74</v>
      </c>
      <c r="G717" s="12">
        <v>836.03</v>
      </c>
      <c r="H717" s="12">
        <v>2685.24</v>
      </c>
      <c r="I717" s="12">
        <v>117.57</v>
      </c>
      <c r="J717" s="12">
        <v>5254.94</v>
      </c>
      <c r="K717" s="12">
        <v>10604.87</v>
      </c>
      <c r="L717" s="12">
        <v>298.02999999999997</v>
      </c>
      <c r="M717" s="13" t="s">
        <v>80</v>
      </c>
      <c r="N717" s="12">
        <v>16</v>
      </c>
      <c r="O717" s="12">
        <v>12.82</v>
      </c>
      <c r="P717" s="12">
        <v>12.82</v>
      </c>
      <c r="Q717" s="12">
        <v>190.36</v>
      </c>
      <c r="R717" s="12">
        <v>3.65</v>
      </c>
      <c r="S717" s="12">
        <v>41.8</v>
      </c>
      <c r="T717" s="12">
        <v>575.48</v>
      </c>
      <c r="U717" s="12">
        <v>157.15</v>
      </c>
      <c r="V717" s="12">
        <v>49</v>
      </c>
      <c r="W717" s="12">
        <v>58.85</v>
      </c>
      <c r="X717" s="12">
        <v>65.900000000000006</v>
      </c>
      <c r="Y717" s="12">
        <v>21.87</v>
      </c>
      <c r="Z717" s="12">
        <v>408.54</v>
      </c>
      <c r="AA717" s="12">
        <v>350.08</v>
      </c>
      <c r="AB717" s="12">
        <v>2033.76</v>
      </c>
      <c r="AC717" s="12">
        <v>3145.15</v>
      </c>
      <c r="AD717" s="12">
        <v>44.84</v>
      </c>
      <c r="AE717" s="13" t="s">
        <v>80</v>
      </c>
      <c r="AF717" s="12">
        <v>51.94</v>
      </c>
      <c r="AG717" s="12">
        <v>28.24</v>
      </c>
      <c r="AH717" s="12">
        <v>9.26</v>
      </c>
      <c r="AI717" s="12">
        <v>7.0000000000000007E-2</v>
      </c>
      <c r="AJ717" s="12">
        <v>7.0000000000000007E-2</v>
      </c>
      <c r="AK717" s="12">
        <v>16.78</v>
      </c>
      <c r="AL717" s="12">
        <v>151.19999999999999</v>
      </c>
      <c r="AM717" s="12">
        <v>7.03</v>
      </c>
      <c r="AN717" s="12">
        <v>2.69</v>
      </c>
      <c r="AO717" s="12">
        <v>17.18</v>
      </c>
      <c r="AP717" s="12">
        <v>23.23</v>
      </c>
      <c r="AQ717" s="12">
        <v>30.8</v>
      </c>
      <c r="AR717" s="12">
        <v>31.77</v>
      </c>
      <c r="AS717" s="12">
        <v>5.84</v>
      </c>
      <c r="AT717" s="13" t="s">
        <v>80</v>
      </c>
      <c r="AU717" s="12">
        <v>118.54</v>
      </c>
      <c r="AV717" s="12">
        <v>462.51</v>
      </c>
      <c r="AW717" s="12">
        <v>257.8</v>
      </c>
      <c r="AX717" s="12">
        <v>459.04</v>
      </c>
      <c r="AY717" s="12">
        <v>748.04</v>
      </c>
      <c r="AZ717" s="12">
        <v>1361.49</v>
      </c>
      <c r="BA717" s="12">
        <v>3311.95</v>
      </c>
      <c r="BB717" s="12">
        <v>621.59</v>
      </c>
      <c r="BC717" s="12">
        <v>441.14</v>
      </c>
      <c r="BD717" s="14">
        <v>7663.56</v>
      </c>
    </row>
    <row r="718" spans="1:56" s="1" customFormat="1" ht="20.149999999999999" customHeight="1">
      <c r="A718" s="83"/>
      <c r="B718" s="25" t="s">
        <v>218</v>
      </c>
      <c r="C718" s="9">
        <v>783.45</v>
      </c>
      <c r="D718" s="9">
        <v>130.31</v>
      </c>
      <c r="E718" s="9">
        <v>956.42</v>
      </c>
      <c r="F718" s="9">
        <v>790.39</v>
      </c>
      <c r="G718" s="9">
        <v>1636.92</v>
      </c>
      <c r="H718" s="9">
        <v>11355.89</v>
      </c>
      <c r="I718" s="9">
        <v>611.27</v>
      </c>
      <c r="J718" s="9">
        <v>76.11</v>
      </c>
      <c r="K718" s="9">
        <v>16340.76</v>
      </c>
      <c r="L718" s="9">
        <v>0.04</v>
      </c>
      <c r="M718" s="10" t="s">
        <v>80</v>
      </c>
      <c r="N718" s="10" t="s">
        <v>80</v>
      </c>
      <c r="O718" s="9">
        <v>31.22</v>
      </c>
      <c r="P718" s="9">
        <v>276.22000000000003</v>
      </c>
      <c r="Q718" s="9">
        <v>1.22</v>
      </c>
      <c r="R718" s="9">
        <v>30</v>
      </c>
      <c r="S718" s="9">
        <v>10</v>
      </c>
      <c r="T718" s="9">
        <v>348.7</v>
      </c>
      <c r="U718" s="9">
        <v>126.75</v>
      </c>
      <c r="V718" s="9">
        <v>257.05</v>
      </c>
      <c r="W718" s="9">
        <v>767.41</v>
      </c>
      <c r="X718" s="9">
        <v>715.26</v>
      </c>
      <c r="Y718" s="9">
        <v>1147.1500000000001</v>
      </c>
      <c r="Z718" s="9">
        <v>1104.01</v>
      </c>
      <c r="AA718" s="9">
        <v>71</v>
      </c>
      <c r="AB718" s="9">
        <v>397.56</v>
      </c>
      <c r="AC718" s="9">
        <v>4586.1899999999996</v>
      </c>
      <c r="AD718" s="9">
        <v>616.92999999999995</v>
      </c>
      <c r="AE718" s="9">
        <v>25.04</v>
      </c>
      <c r="AF718" s="9">
        <v>1162</v>
      </c>
      <c r="AG718" s="9">
        <v>1115.53</v>
      </c>
      <c r="AH718" s="9">
        <v>1366.84</v>
      </c>
      <c r="AI718" s="9">
        <v>0.53</v>
      </c>
      <c r="AJ718" s="10" t="s">
        <v>80</v>
      </c>
      <c r="AK718" s="10" t="s">
        <v>80</v>
      </c>
      <c r="AL718" s="9">
        <v>4286.87</v>
      </c>
      <c r="AM718" s="9">
        <v>499.9</v>
      </c>
      <c r="AN718" s="9">
        <v>16.91</v>
      </c>
      <c r="AO718" s="9">
        <v>1327.3</v>
      </c>
      <c r="AP718" s="9">
        <v>1123.74</v>
      </c>
      <c r="AQ718" s="9">
        <v>1319.18</v>
      </c>
      <c r="AR718" s="9">
        <v>4.72</v>
      </c>
      <c r="AS718" s="9">
        <v>0.39</v>
      </c>
      <c r="AT718" s="10" t="s">
        <v>80</v>
      </c>
      <c r="AU718" s="9">
        <v>4292.1400000000003</v>
      </c>
      <c r="AV718" s="9">
        <v>1677.79</v>
      </c>
      <c r="AW718" s="9">
        <v>125.35</v>
      </c>
      <c r="AX718" s="9">
        <v>286.04000000000002</v>
      </c>
      <c r="AY718" s="9">
        <v>171.19</v>
      </c>
      <c r="AZ718" s="9">
        <v>374.06</v>
      </c>
      <c r="BA718" s="9">
        <v>7471.58</v>
      </c>
      <c r="BB718" s="9">
        <v>955.11</v>
      </c>
      <c r="BC718" s="9">
        <v>1076.3399999999999</v>
      </c>
      <c r="BD718" s="11">
        <v>12137.46</v>
      </c>
    </row>
    <row r="719" spans="1:56" s="1" customFormat="1" ht="20.149999999999999" customHeight="1">
      <c r="A719" s="83"/>
      <c r="B719" s="25" t="s">
        <v>219</v>
      </c>
      <c r="C719" s="12">
        <v>594.29</v>
      </c>
      <c r="D719" s="12">
        <v>193.34</v>
      </c>
      <c r="E719" s="12">
        <v>851.76</v>
      </c>
      <c r="F719" s="12">
        <v>712.28</v>
      </c>
      <c r="G719" s="12">
        <v>1008.34</v>
      </c>
      <c r="H719" s="12">
        <v>2890.86</v>
      </c>
      <c r="I719" s="12">
        <v>66.819999999999993</v>
      </c>
      <c r="J719" s="12">
        <v>17.87</v>
      </c>
      <c r="K719" s="12">
        <v>6335.56</v>
      </c>
      <c r="L719" s="12">
        <v>202.36</v>
      </c>
      <c r="M719" s="12">
        <v>7.63</v>
      </c>
      <c r="N719" s="12">
        <v>60</v>
      </c>
      <c r="O719" s="12">
        <v>260.64999999999998</v>
      </c>
      <c r="P719" s="12">
        <v>209.71</v>
      </c>
      <c r="Q719" s="12">
        <v>318.10000000000002</v>
      </c>
      <c r="R719" s="12">
        <v>65</v>
      </c>
      <c r="S719" s="13" t="s">
        <v>80</v>
      </c>
      <c r="T719" s="12">
        <v>1123.45</v>
      </c>
      <c r="U719" s="12">
        <v>64.92</v>
      </c>
      <c r="V719" s="13" t="s">
        <v>80</v>
      </c>
      <c r="W719" s="12">
        <v>207.03</v>
      </c>
      <c r="X719" s="12">
        <v>123.04</v>
      </c>
      <c r="Y719" s="12">
        <v>78.36</v>
      </c>
      <c r="Z719" s="12">
        <v>202.05</v>
      </c>
      <c r="AA719" s="12">
        <v>798.26</v>
      </c>
      <c r="AB719" s="12">
        <v>1044.0999999999999</v>
      </c>
      <c r="AC719" s="12">
        <v>2517.7600000000002</v>
      </c>
      <c r="AD719" s="12">
        <v>19.59</v>
      </c>
      <c r="AE719" s="12">
        <v>2.0699999999999998</v>
      </c>
      <c r="AF719" s="13" t="s">
        <v>80</v>
      </c>
      <c r="AG719" s="13" t="s">
        <v>80</v>
      </c>
      <c r="AH719" s="13" t="s">
        <v>80</v>
      </c>
      <c r="AI719" s="12">
        <v>1.62</v>
      </c>
      <c r="AJ719" s="13" t="s">
        <v>80</v>
      </c>
      <c r="AK719" s="12">
        <v>4.96</v>
      </c>
      <c r="AL719" s="12">
        <v>28.24</v>
      </c>
      <c r="AM719" s="12">
        <v>54.5</v>
      </c>
      <c r="AN719" s="12">
        <v>8.08</v>
      </c>
      <c r="AO719" s="12">
        <v>1.1100000000000001</v>
      </c>
      <c r="AP719" s="12">
        <v>72.48</v>
      </c>
      <c r="AQ719" s="12">
        <v>1.87</v>
      </c>
      <c r="AR719" s="12">
        <v>6.48</v>
      </c>
      <c r="AS719" s="13" t="s">
        <v>80</v>
      </c>
      <c r="AT719" s="13" t="s">
        <v>80</v>
      </c>
      <c r="AU719" s="12">
        <v>144.52000000000001</v>
      </c>
      <c r="AV719" s="12">
        <v>267.91000000000003</v>
      </c>
      <c r="AW719" s="12">
        <v>117.77</v>
      </c>
      <c r="AX719" s="12">
        <v>367.89</v>
      </c>
      <c r="AY719" s="12">
        <v>240.84</v>
      </c>
      <c r="AZ719" s="12">
        <v>314.37</v>
      </c>
      <c r="BA719" s="12">
        <v>2405.8200000000002</v>
      </c>
      <c r="BB719" s="12">
        <v>401.45</v>
      </c>
      <c r="BC719" s="12">
        <v>1168.3699999999999</v>
      </c>
      <c r="BD719" s="14">
        <v>5284.42</v>
      </c>
    </row>
    <row r="720" spans="1:56" s="1" customFormat="1" ht="20.149999999999999" customHeight="1">
      <c r="A720" s="83"/>
      <c r="B720" s="25" t="s">
        <v>220</v>
      </c>
      <c r="C720" s="9">
        <v>1030.01</v>
      </c>
      <c r="D720" s="9">
        <v>498.18</v>
      </c>
      <c r="E720" s="9">
        <v>1767.36</v>
      </c>
      <c r="F720" s="9">
        <v>2315.5700000000002</v>
      </c>
      <c r="G720" s="9">
        <v>2676.24</v>
      </c>
      <c r="H720" s="9">
        <v>3201.66</v>
      </c>
      <c r="I720" s="9">
        <v>288.73</v>
      </c>
      <c r="J720" s="9">
        <v>26.67</v>
      </c>
      <c r="K720" s="9">
        <v>11804.42</v>
      </c>
      <c r="L720" s="9">
        <v>803.16</v>
      </c>
      <c r="M720" s="10" t="s">
        <v>80</v>
      </c>
      <c r="N720" s="9">
        <v>175.52</v>
      </c>
      <c r="O720" s="9">
        <v>148.52000000000001</v>
      </c>
      <c r="P720" s="9">
        <v>115.55</v>
      </c>
      <c r="Q720" s="9">
        <v>258.36</v>
      </c>
      <c r="R720" s="9">
        <v>229.15</v>
      </c>
      <c r="S720" s="9">
        <v>37.5</v>
      </c>
      <c r="T720" s="9">
        <v>1767.76</v>
      </c>
      <c r="U720" s="9">
        <v>393.66</v>
      </c>
      <c r="V720" s="9">
        <v>293.70999999999998</v>
      </c>
      <c r="W720" s="9">
        <v>568.38</v>
      </c>
      <c r="X720" s="10" t="s">
        <v>80</v>
      </c>
      <c r="Y720" s="9">
        <v>18.7</v>
      </c>
      <c r="Z720" s="9">
        <v>153.54</v>
      </c>
      <c r="AA720" s="9">
        <v>598.51</v>
      </c>
      <c r="AB720" s="9">
        <v>2275.09</v>
      </c>
      <c r="AC720" s="9">
        <v>4301.59</v>
      </c>
      <c r="AD720" s="9">
        <v>156.87</v>
      </c>
      <c r="AE720" s="9">
        <v>3.83</v>
      </c>
      <c r="AF720" s="9">
        <v>661.4</v>
      </c>
      <c r="AG720" s="9">
        <v>312.54000000000002</v>
      </c>
      <c r="AH720" s="9">
        <v>170.5</v>
      </c>
      <c r="AI720" s="10" t="s">
        <v>80</v>
      </c>
      <c r="AJ720" s="10" t="s">
        <v>80</v>
      </c>
      <c r="AK720" s="9">
        <v>0.64</v>
      </c>
      <c r="AL720" s="9">
        <v>1305.78</v>
      </c>
      <c r="AM720" s="9">
        <v>133.66</v>
      </c>
      <c r="AN720" s="9">
        <v>2.36</v>
      </c>
      <c r="AO720" s="9">
        <v>641.82000000000005</v>
      </c>
      <c r="AP720" s="9">
        <v>318.51</v>
      </c>
      <c r="AQ720" s="9">
        <v>188.52</v>
      </c>
      <c r="AR720" s="9">
        <v>5.45</v>
      </c>
      <c r="AS720" s="9">
        <v>3.97</v>
      </c>
      <c r="AT720" s="10" t="s">
        <v>80</v>
      </c>
      <c r="AU720" s="9">
        <v>1294.29</v>
      </c>
      <c r="AV720" s="9">
        <v>626.17999999999995</v>
      </c>
      <c r="AW720" s="9">
        <v>157.06</v>
      </c>
      <c r="AX720" s="9">
        <v>759.7</v>
      </c>
      <c r="AY720" s="9">
        <v>689.42</v>
      </c>
      <c r="AZ720" s="9">
        <v>1047.48</v>
      </c>
      <c r="BA720" s="9">
        <v>3267.63</v>
      </c>
      <c r="BB720" s="9">
        <v>838.96</v>
      </c>
      <c r="BC720" s="9">
        <v>1373.4</v>
      </c>
      <c r="BD720" s="11">
        <v>8759.83</v>
      </c>
    </row>
    <row r="721" spans="1:56" s="1" customFormat="1" ht="20.149999999999999" customHeight="1">
      <c r="A721" s="83"/>
      <c r="B721" s="25" t="s">
        <v>221</v>
      </c>
      <c r="C721" s="12">
        <v>1127.1300000000001</v>
      </c>
      <c r="D721" s="12">
        <v>580.22</v>
      </c>
      <c r="E721" s="12">
        <v>4656.6099999999997</v>
      </c>
      <c r="F721" s="12">
        <v>8138.02</v>
      </c>
      <c r="G721" s="12">
        <v>11070.48</v>
      </c>
      <c r="H721" s="12">
        <v>21435.66</v>
      </c>
      <c r="I721" s="12">
        <v>1374.28</v>
      </c>
      <c r="J721" s="12">
        <v>554.72</v>
      </c>
      <c r="K721" s="12">
        <v>48937.120000000003</v>
      </c>
      <c r="L721" s="12">
        <v>299.81</v>
      </c>
      <c r="M721" s="12">
        <v>105</v>
      </c>
      <c r="N721" s="12">
        <v>61</v>
      </c>
      <c r="O721" s="12">
        <v>1569.55</v>
      </c>
      <c r="P721" s="12">
        <v>240.69</v>
      </c>
      <c r="Q721" s="12">
        <v>992.76</v>
      </c>
      <c r="R721" s="12">
        <v>400.58</v>
      </c>
      <c r="S721" s="12">
        <v>571.64</v>
      </c>
      <c r="T721" s="12">
        <v>4241.03</v>
      </c>
      <c r="U721" s="12">
        <v>352.53</v>
      </c>
      <c r="V721" s="12">
        <v>269.02</v>
      </c>
      <c r="W721" s="12">
        <v>1489.87</v>
      </c>
      <c r="X721" s="12">
        <v>705.58</v>
      </c>
      <c r="Y721" s="12">
        <v>218.09</v>
      </c>
      <c r="Z721" s="12">
        <v>898.01</v>
      </c>
      <c r="AA721" s="12">
        <v>1423.9</v>
      </c>
      <c r="AB721" s="12">
        <v>12045.48</v>
      </c>
      <c r="AC721" s="12">
        <v>17402.48</v>
      </c>
      <c r="AD721" s="12">
        <v>445.71</v>
      </c>
      <c r="AE721" s="12">
        <v>248.1</v>
      </c>
      <c r="AF721" s="12">
        <v>217.87</v>
      </c>
      <c r="AG721" s="12">
        <v>242</v>
      </c>
      <c r="AH721" s="12">
        <v>35.93</v>
      </c>
      <c r="AI721" s="12">
        <v>296.5</v>
      </c>
      <c r="AJ721" s="12">
        <v>22.93</v>
      </c>
      <c r="AK721" s="12">
        <v>5.8</v>
      </c>
      <c r="AL721" s="12">
        <v>1514.84</v>
      </c>
      <c r="AM721" s="12">
        <v>140.34</v>
      </c>
      <c r="AN721" s="12">
        <v>41.35</v>
      </c>
      <c r="AO721" s="12">
        <v>324.99</v>
      </c>
      <c r="AP721" s="12">
        <v>1310.6500000000001</v>
      </c>
      <c r="AQ721" s="12">
        <v>474.23</v>
      </c>
      <c r="AR721" s="12">
        <v>221.84</v>
      </c>
      <c r="AS721" s="12">
        <v>52.59</v>
      </c>
      <c r="AT721" s="13" t="s">
        <v>80</v>
      </c>
      <c r="AU721" s="12">
        <v>2565.9899999999998</v>
      </c>
      <c r="AV721" s="12">
        <v>2316.08</v>
      </c>
      <c r="AW721" s="12">
        <v>856.93</v>
      </c>
      <c r="AX721" s="12">
        <v>2814.34</v>
      </c>
      <c r="AY721" s="12">
        <v>2853.46</v>
      </c>
      <c r="AZ721" s="12">
        <v>4757.42</v>
      </c>
      <c r="BA721" s="12">
        <v>17069.490000000002</v>
      </c>
      <c r="BB721" s="12">
        <v>3128.6</v>
      </c>
      <c r="BC721" s="12">
        <v>3959.67</v>
      </c>
      <c r="BD721" s="14">
        <v>37755.99</v>
      </c>
    </row>
    <row r="722" spans="1:56" s="1" customFormat="1" ht="20.149999999999999" customHeight="1">
      <c r="A722" s="83"/>
      <c r="B722" s="25" t="s">
        <v>222</v>
      </c>
      <c r="C722" s="9">
        <v>15268.49</v>
      </c>
      <c r="D722" s="9">
        <v>6707.56</v>
      </c>
      <c r="E722" s="9">
        <v>21192.1</v>
      </c>
      <c r="F722" s="9">
        <v>19813.099999999999</v>
      </c>
      <c r="G722" s="9">
        <v>9623.67</v>
      </c>
      <c r="H722" s="9">
        <v>109965.96</v>
      </c>
      <c r="I722" s="9">
        <v>864.61</v>
      </c>
      <c r="J722" s="9">
        <v>63270.96</v>
      </c>
      <c r="K722" s="9">
        <v>246706.45</v>
      </c>
      <c r="L722" s="9">
        <v>3080.93</v>
      </c>
      <c r="M722" s="9">
        <v>168.03</v>
      </c>
      <c r="N722" s="9">
        <v>4623.9399999999996</v>
      </c>
      <c r="O722" s="9">
        <v>1736.01</v>
      </c>
      <c r="P722" s="9">
        <v>1017.5</v>
      </c>
      <c r="Q722" s="9">
        <v>2474.4299999999998</v>
      </c>
      <c r="R722" s="9">
        <v>2501.92</v>
      </c>
      <c r="S722" s="9">
        <v>8243.75</v>
      </c>
      <c r="T722" s="9">
        <v>23846.51</v>
      </c>
      <c r="U722" s="9">
        <v>23430.01</v>
      </c>
      <c r="V722" s="9">
        <v>2120.4699999999998</v>
      </c>
      <c r="W722" s="9">
        <v>4589.17</v>
      </c>
      <c r="X722" s="9">
        <v>6118.01</v>
      </c>
      <c r="Y722" s="9">
        <v>5404.05</v>
      </c>
      <c r="Z722" s="9">
        <v>30283.24</v>
      </c>
      <c r="AA722" s="9">
        <v>3822.34</v>
      </c>
      <c r="AB722" s="9">
        <v>21715.62</v>
      </c>
      <c r="AC722" s="9">
        <v>97482.91</v>
      </c>
      <c r="AD722" s="9">
        <v>4578.42</v>
      </c>
      <c r="AE722" s="9">
        <v>1074.8900000000001</v>
      </c>
      <c r="AF722" s="9">
        <v>3649.66</v>
      </c>
      <c r="AG722" s="9">
        <v>3892.58</v>
      </c>
      <c r="AH722" s="9">
        <v>730.47</v>
      </c>
      <c r="AI722" s="9">
        <v>2146.96</v>
      </c>
      <c r="AJ722" s="9">
        <v>1340.15</v>
      </c>
      <c r="AK722" s="9">
        <v>333.02</v>
      </c>
      <c r="AL722" s="9">
        <v>17746.150000000001</v>
      </c>
      <c r="AM722" s="9">
        <v>2321.38</v>
      </c>
      <c r="AN722" s="9">
        <v>414.03</v>
      </c>
      <c r="AO722" s="9">
        <v>2632.3</v>
      </c>
      <c r="AP722" s="9">
        <v>2075.8000000000002</v>
      </c>
      <c r="AQ722" s="9">
        <v>1735.1</v>
      </c>
      <c r="AR722" s="9">
        <v>3273.15</v>
      </c>
      <c r="AS722" s="9">
        <v>381.12</v>
      </c>
      <c r="AT722" s="9">
        <v>508.75</v>
      </c>
      <c r="AU722" s="9">
        <v>13341.63</v>
      </c>
      <c r="AV722" s="9">
        <v>11924.27</v>
      </c>
      <c r="AW722" s="9">
        <v>5602.93</v>
      </c>
      <c r="AX722" s="9">
        <v>21689</v>
      </c>
      <c r="AY722" s="9">
        <v>15679.94</v>
      </c>
      <c r="AZ722" s="9">
        <v>21102.35</v>
      </c>
      <c r="BA722" s="9">
        <v>87736.25</v>
      </c>
      <c r="BB722" s="9">
        <v>15087.02</v>
      </c>
      <c r="BC722" s="9">
        <v>16598.27</v>
      </c>
      <c r="BD722" s="11">
        <v>195420.03</v>
      </c>
    </row>
    <row r="723" spans="1:56" s="1" customFormat="1" ht="20.149999999999999" customHeight="1">
      <c r="A723" s="83"/>
      <c r="B723" s="25" t="s">
        <v>223</v>
      </c>
      <c r="C723" s="12">
        <v>11914.97</v>
      </c>
      <c r="D723" s="12">
        <v>9713.44</v>
      </c>
      <c r="E723" s="12">
        <v>27313.18</v>
      </c>
      <c r="F723" s="12">
        <v>28825.46</v>
      </c>
      <c r="G723" s="12">
        <v>45211.28</v>
      </c>
      <c r="H723" s="12">
        <v>69012.66</v>
      </c>
      <c r="I723" s="12">
        <v>22855.03</v>
      </c>
      <c r="J723" s="12">
        <v>40653.94</v>
      </c>
      <c r="K723" s="12">
        <v>255499.96</v>
      </c>
      <c r="L723" s="12">
        <v>17708.669999999998</v>
      </c>
      <c r="M723" s="12">
        <v>2684.14</v>
      </c>
      <c r="N723" s="12">
        <v>8093.76</v>
      </c>
      <c r="O723" s="12">
        <v>14160.65</v>
      </c>
      <c r="P723" s="12">
        <v>22362.240000000002</v>
      </c>
      <c r="Q723" s="12">
        <v>17352.05</v>
      </c>
      <c r="R723" s="12">
        <v>19714.599999999999</v>
      </c>
      <c r="S723" s="12">
        <v>38088.800000000003</v>
      </c>
      <c r="T723" s="12">
        <v>140164.91</v>
      </c>
      <c r="U723" s="12">
        <v>30252.02</v>
      </c>
      <c r="V723" s="12">
        <v>9572.35</v>
      </c>
      <c r="W723" s="12">
        <v>7739.24</v>
      </c>
      <c r="X723" s="12">
        <v>8762.7900000000009</v>
      </c>
      <c r="Y723" s="12">
        <v>14946.67</v>
      </c>
      <c r="Z723" s="12">
        <v>24524.42</v>
      </c>
      <c r="AA723" s="12">
        <v>15292.3</v>
      </c>
      <c r="AB723" s="12">
        <v>48470.25</v>
      </c>
      <c r="AC723" s="12">
        <v>159560.04</v>
      </c>
      <c r="AD723" s="12">
        <v>11071.52</v>
      </c>
      <c r="AE723" s="12">
        <v>2120.9699999999998</v>
      </c>
      <c r="AF723" s="12">
        <v>6703.89</v>
      </c>
      <c r="AG723" s="12">
        <v>7396.98</v>
      </c>
      <c r="AH723" s="12">
        <v>9532.65</v>
      </c>
      <c r="AI723" s="12">
        <v>17233.03</v>
      </c>
      <c r="AJ723" s="12">
        <v>14792.54</v>
      </c>
      <c r="AK723" s="12">
        <v>28197.79</v>
      </c>
      <c r="AL723" s="12">
        <v>97049.37</v>
      </c>
      <c r="AM723" s="12">
        <v>1921.59</v>
      </c>
      <c r="AN723" s="12">
        <v>2549.23</v>
      </c>
      <c r="AO723" s="12">
        <v>11490.59</v>
      </c>
      <c r="AP723" s="12">
        <v>12986.46</v>
      </c>
      <c r="AQ723" s="12">
        <v>24178.14</v>
      </c>
      <c r="AR723" s="12">
        <v>19746.62</v>
      </c>
      <c r="AS723" s="12">
        <v>14053.27</v>
      </c>
      <c r="AT723" s="12">
        <v>17863.03</v>
      </c>
      <c r="AU723" s="12">
        <v>104788.93</v>
      </c>
      <c r="AV723" s="12">
        <v>3397.09</v>
      </c>
      <c r="AW723" s="12">
        <v>3900.17</v>
      </c>
      <c r="AX723" s="12">
        <v>14220.93</v>
      </c>
      <c r="AY723" s="12">
        <v>18882.849999999999</v>
      </c>
      <c r="AZ723" s="12">
        <v>33637.94</v>
      </c>
      <c r="BA723" s="12">
        <v>104388.35</v>
      </c>
      <c r="BB723" s="12">
        <v>38846.910000000003</v>
      </c>
      <c r="BC723" s="12">
        <v>36453.42</v>
      </c>
      <c r="BD723" s="14">
        <v>253727.66</v>
      </c>
    </row>
    <row r="724" spans="1:56" s="1" customFormat="1" ht="20.149999999999999" customHeight="1">
      <c r="A724" s="83"/>
      <c r="B724" s="25" t="s">
        <v>224</v>
      </c>
      <c r="C724" s="9">
        <v>2937.74</v>
      </c>
      <c r="D724" s="9">
        <v>731.9</v>
      </c>
      <c r="E724" s="9">
        <v>12196.88</v>
      </c>
      <c r="F724" s="9">
        <v>3386.82</v>
      </c>
      <c r="G724" s="9">
        <v>9172.73</v>
      </c>
      <c r="H724" s="9">
        <v>12885.35</v>
      </c>
      <c r="I724" s="9">
        <v>532.38</v>
      </c>
      <c r="J724" s="9">
        <v>517.74</v>
      </c>
      <c r="K724" s="9">
        <v>42361.54</v>
      </c>
      <c r="L724" s="9">
        <v>1741.65</v>
      </c>
      <c r="M724" s="9">
        <v>127.19</v>
      </c>
      <c r="N724" s="9">
        <v>383.24</v>
      </c>
      <c r="O724" s="9">
        <v>1553.9</v>
      </c>
      <c r="P724" s="9">
        <v>2768.38</v>
      </c>
      <c r="Q724" s="9">
        <v>1199.42</v>
      </c>
      <c r="R724" s="9">
        <v>599.34</v>
      </c>
      <c r="S724" s="9">
        <v>308.89</v>
      </c>
      <c r="T724" s="9">
        <v>8682.01</v>
      </c>
      <c r="U724" s="9">
        <v>300</v>
      </c>
      <c r="V724" s="9">
        <v>39.65</v>
      </c>
      <c r="W724" s="9">
        <v>257.64</v>
      </c>
      <c r="X724" s="9">
        <v>852.25</v>
      </c>
      <c r="Y724" s="9">
        <v>1518.28</v>
      </c>
      <c r="Z724" s="9">
        <v>987.45</v>
      </c>
      <c r="AA724" s="9">
        <v>1397.91</v>
      </c>
      <c r="AB724" s="9">
        <v>9218.77</v>
      </c>
      <c r="AC724" s="9">
        <v>14571.95</v>
      </c>
      <c r="AD724" s="9">
        <v>900.53</v>
      </c>
      <c r="AE724" s="9">
        <v>56.96</v>
      </c>
      <c r="AF724" s="9">
        <v>659.55</v>
      </c>
      <c r="AG724" s="9">
        <v>61.39</v>
      </c>
      <c r="AH724" s="9">
        <v>30.69</v>
      </c>
      <c r="AI724" s="9">
        <v>949.55</v>
      </c>
      <c r="AJ724" s="9">
        <v>4.6399999999999997</v>
      </c>
      <c r="AK724" s="9">
        <v>62.1</v>
      </c>
      <c r="AL724" s="9">
        <v>2725.41</v>
      </c>
      <c r="AM724" s="9">
        <v>219.08</v>
      </c>
      <c r="AN724" s="9">
        <v>146.4</v>
      </c>
      <c r="AO724" s="9">
        <v>289.85000000000002</v>
      </c>
      <c r="AP724" s="9">
        <v>1041.69</v>
      </c>
      <c r="AQ724" s="9">
        <v>806.64</v>
      </c>
      <c r="AR724" s="9">
        <v>171.85</v>
      </c>
      <c r="AS724" s="9">
        <v>54.02</v>
      </c>
      <c r="AT724" s="10" t="s">
        <v>80</v>
      </c>
      <c r="AU724" s="9">
        <v>2729.53</v>
      </c>
      <c r="AV724" s="9">
        <v>3559.76</v>
      </c>
      <c r="AW724" s="9">
        <v>1038.74</v>
      </c>
      <c r="AX724" s="9">
        <v>4588.9799999999996</v>
      </c>
      <c r="AY724" s="9">
        <v>3078.37</v>
      </c>
      <c r="AZ724" s="9">
        <v>5688.66</v>
      </c>
      <c r="BA724" s="9">
        <v>13941.14</v>
      </c>
      <c r="BB724" s="9">
        <v>1826.66</v>
      </c>
      <c r="BC724" s="9">
        <v>1341.64</v>
      </c>
      <c r="BD724" s="11">
        <v>35063.949999999997</v>
      </c>
    </row>
    <row r="725" spans="1:56" s="1" customFormat="1" ht="20.149999999999999" customHeight="1">
      <c r="A725" s="83"/>
      <c r="B725" s="25" t="s">
        <v>225</v>
      </c>
      <c r="C725" s="12">
        <v>4636.0807999999997</v>
      </c>
      <c r="D725" s="12">
        <v>3239.9385000000002</v>
      </c>
      <c r="E725" s="12">
        <v>7878.4519</v>
      </c>
      <c r="F725" s="12">
        <v>3712.9695999999999</v>
      </c>
      <c r="G725" s="12">
        <v>5199.2992999999997</v>
      </c>
      <c r="H725" s="12">
        <v>4351.4044999999996</v>
      </c>
      <c r="I725" s="12">
        <v>3985.5868</v>
      </c>
      <c r="J725" s="12">
        <v>2191.6873999999998</v>
      </c>
      <c r="K725" s="12">
        <v>35195.418799999999</v>
      </c>
      <c r="L725" s="12">
        <v>410.00529999999998</v>
      </c>
      <c r="M725" s="13" t="s">
        <v>80</v>
      </c>
      <c r="N725" s="12">
        <v>715.33709999999996</v>
      </c>
      <c r="O725" s="12">
        <v>1761.1542999999999</v>
      </c>
      <c r="P725" s="12">
        <v>1263.6608000000001</v>
      </c>
      <c r="Q725" s="12">
        <v>605.73530000000005</v>
      </c>
      <c r="R725" s="12">
        <v>210</v>
      </c>
      <c r="S725" s="12">
        <v>730.59559999999999</v>
      </c>
      <c r="T725" s="12">
        <v>5696.4884000000002</v>
      </c>
      <c r="U725" s="12">
        <v>1587.6876999999999</v>
      </c>
      <c r="V725" s="12">
        <v>778.23950000000002</v>
      </c>
      <c r="W725" s="12">
        <v>2235.3761</v>
      </c>
      <c r="X725" s="12">
        <v>857.40269999999998</v>
      </c>
      <c r="Y725" s="12">
        <v>1877.4041</v>
      </c>
      <c r="Z725" s="12">
        <v>1783.8295000000001</v>
      </c>
      <c r="AA725" s="12">
        <v>2160.6113</v>
      </c>
      <c r="AB725" s="12">
        <v>1434.9487999999999</v>
      </c>
      <c r="AC725" s="12">
        <v>12715.4997</v>
      </c>
      <c r="AD725" s="12">
        <v>559.44970000000001</v>
      </c>
      <c r="AE725" s="12">
        <v>125.99379999999999</v>
      </c>
      <c r="AF725" s="12">
        <v>613.30629999999996</v>
      </c>
      <c r="AG725" s="12">
        <v>369.9042</v>
      </c>
      <c r="AH725" s="12">
        <v>2.4872000000000001</v>
      </c>
      <c r="AI725" s="13" t="s">
        <v>80</v>
      </c>
      <c r="AJ725" s="12">
        <v>12.21</v>
      </c>
      <c r="AK725" s="12">
        <v>6.7118000000000002</v>
      </c>
      <c r="AL725" s="12">
        <v>1690.0630000000001</v>
      </c>
      <c r="AM725" s="12">
        <v>47.1723</v>
      </c>
      <c r="AN725" s="12">
        <v>3.0424000000000002</v>
      </c>
      <c r="AO725" s="12">
        <v>739.30679999999995</v>
      </c>
      <c r="AP725" s="12">
        <v>797.03039999999999</v>
      </c>
      <c r="AQ725" s="12">
        <v>795.72649999999999</v>
      </c>
      <c r="AR725" s="12">
        <v>216.43530000000001</v>
      </c>
      <c r="AS725" s="12">
        <v>55.265599999999999</v>
      </c>
      <c r="AT725" s="12">
        <v>542.35760000000005</v>
      </c>
      <c r="AU725" s="12">
        <v>3196.3368999999998</v>
      </c>
      <c r="AV725" s="12">
        <v>3838.7258000000002</v>
      </c>
      <c r="AW725" s="12">
        <v>2540.1477</v>
      </c>
      <c r="AX725" s="12">
        <v>3723.3218000000002</v>
      </c>
      <c r="AY725" s="12">
        <v>2587.4081999999999</v>
      </c>
      <c r="AZ725" s="12">
        <v>4924.4889000000003</v>
      </c>
      <c r="BA725" s="12">
        <v>4705.3154000000004</v>
      </c>
      <c r="BB725" s="12">
        <v>2214.7782999999999</v>
      </c>
      <c r="BC725" s="12">
        <v>4187.2103999999999</v>
      </c>
      <c r="BD725" s="14">
        <v>28721.396499999999</v>
      </c>
    </row>
    <row r="726" spans="1:56" s="1" customFormat="1" ht="20.149999999999999" customHeight="1">
      <c r="A726" s="83"/>
      <c r="B726" s="25" t="s">
        <v>226</v>
      </c>
      <c r="C726" s="9">
        <v>2431.12</v>
      </c>
      <c r="D726" s="9">
        <v>787.55</v>
      </c>
      <c r="E726" s="9">
        <v>4033.47</v>
      </c>
      <c r="F726" s="9">
        <v>4243.5</v>
      </c>
      <c r="G726" s="9">
        <v>4179.8999999999996</v>
      </c>
      <c r="H726" s="9">
        <v>30424.41</v>
      </c>
      <c r="I726" s="9">
        <v>6807.8</v>
      </c>
      <c r="J726" s="9">
        <v>439.15</v>
      </c>
      <c r="K726" s="9">
        <v>53346.9</v>
      </c>
      <c r="L726" s="9">
        <v>548.05999999999995</v>
      </c>
      <c r="M726" s="9">
        <v>75</v>
      </c>
      <c r="N726" s="9">
        <v>10</v>
      </c>
      <c r="O726" s="9">
        <v>7.9</v>
      </c>
      <c r="P726" s="10" t="s">
        <v>80</v>
      </c>
      <c r="Q726" s="10" t="s">
        <v>80</v>
      </c>
      <c r="R726" s="10" t="s">
        <v>80</v>
      </c>
      <c r="S726" s="9">
        <v>600</v>
      </c>
      <c r="T726" s="9">
        <v>1240.96</v>
      </c>
      <c r="U726" s="9">
        <v>386.87</v>
      </c>
      <c r="V726" s="9">
        <v>104.01</v>
      </c>
      <c r="W726" s="9">
        <v>3604.24</v>
      </c>
      <c r="X726" s="9">
        <v>622.66999999999996</v>
      </c>
      <c r="Y726" s="9">
        <v>2004.91</v>
      </c>
      <c r="Z726" s="9">
        <v>3193.49</v>
      </c>
      <c r="AA726" s="9">
        <v>3904.05</v>
      </c>
      <c r="AB726" s="9">
        <v>7804.08</v>
      </c>
      <c r="AC726" s="9">
        <v>21624.32</v>
      </c>
      <c r="AD726" s="9">
        <v>300.94</v>
      </c>
      <c r="AE726" s="9">
        <v>26.87</v>
      </c>
      <c r="AF726" s="9">
        <v>1725.59</v>
      </c>
      <c r="AG726" s="9">
        <v>2470.48</v>
      </c>
      <c r="AH726" s="9">
        <v>623.01</v>
      </c>
      <c r="AI726" s="10" t="s">
        <v>80</v>
      </c>
      <c r="AJ726" s="10" t="s">
        <v>80</v>
      </c>
      <c r="AK726" s="10" t="s">
        <v>80</v>
      </c>
      <c r="AL726" s="9">
        <v>5146.8900000000003</v>
      </c>
      <c r="AM726" s="9">
        <v>339.34</v>
      </c>
      <c r="AN726" s="9">
        <v>79.510000000000005</v>
      </c>
      <c r="AO726" s="9">
        <v>1632.19</v>
      </c>
      <c r="AP726" s="9">
        <v>2446.0700000000002</v>
      </c>
      <c r="AQ726" s="9">
        <v>652.09</v>
      </c>
      <c r="AR726" s="9">
        <v>4.32</v>
      </c>
      <c r="AS726" s="9">
        <v>1.1499999999999999</v>
      </c>
      <c r="AT726" s="10" t="s">
        <v>80</v>
      </c>
      <c r="AU726" s="9">
        <v>5154.67</v>
      </c>
      <c r="AV726" s="9">
        <v>1070.55</v>
      </c>
      <c r="AW726" s="9">
        <v>435.38</v>
      </c>
      <c r="AX726" s="9">
        <v>2773.78</v>
      </c>
      <c r="AY726" s="9">
        <v>3323.6</v>
      </c>
      <c r="AZ726" s="9">
        <v>3503.5</v>
      </c>
      <c r="BA726" s="9">
        <v>14510.54</v>
      </c>
      <c r="BB726" s="9">
        <v>4248.05</v>
      </c>
      <c r="BC726" s="9">
        <v>3212.22</v>
      </c>
      <c r="BD726" s="11">
        <v>33077.620000000003</v>
      </c>
    </row>
    <row r="727" spans="1:56" s="1" customFormat="1" ht="20.149999999999999" customHeight="1">
      <c r="A727" s="83"/>
      <c r="B727" s="25" t="s">
        <v>227</v>
      </c>
      <c r="C727" s="12">
        <v>1004</v>
      </c>
      <c r="D727" s="12">
        <v>453.28</v>
      </c>
      <c r="E727" s="12">
        <v>1529.11</v>
      </c>
      <c r="F727" s="12">
        <v>1516.21</v>
      </c>
      <c r="G727" s="12">
        <v>4516.82</v>
      </c>
      <c r="H727" s="12">
        <v>13083.62</v>
      </c>
      <c r="I727" s="12">
        <v>3713.78</v>
      </c>
      <c r="J727" s="12">
        <v>5791.5</v>
      </c>
      <c r="K727" s="12">
        <v>31608.32</v>
      </c>
      <c r="L727" s="12">
        <v>160.29</v>
      </c>
      <c r="M727" s="13" t="s">
        <v>80</v>
      </c>
      <c r="N727" s="12">
        <v>22.89</v>
      </c>
      <c r="O727" s="12">
        <v>79.92</v>
      </c>
      <c r="P727" s="12">
        <v>54.33</v>
      </c>
      <c r="Q727" s="12">
        <v>212.03</v>
      </c>
      <c r="R727" s="12">
        <v>267.61</v>
      </c>
      <c r="S727" s="12">
        <v>350</v>
      </c>
      <c r="T727" s="12">
        <v>1147.07</v>
      </c>
      <c r="U727" s="12">
        <v>245.92</v>
      </c>
      <c r="V727" s="13" t="s">
        <v>80</v>
      </c>
      <c r="W727" s="12">
        <v>473.68</v>
      </c>
      <c r="X727" s="12">
        <v>195.24</v>
      </c>
      <c r="Y727" s="12">
        <v>110.03</v>
      </c>
      <c r="Z727" s="12">
        <v>1119.8800000000001</v>
      </c>
      <c r="AA727" s="12">
        <v>1691.02</v>
      </c>
      <c r="AB727" s="12">
        <v>9005.4599999999991</v>
      </c>
      <c r="AC727" s="12">
        <v>12841.23</v>
      </c>
      <c r="AD727" s="12">
        <v>583.49</v>
      </c>
      <c r="AE727" s="12">
        <v>103.15</v>
      </c>
      <c r="AF727" s="12">
        <v>1748.49</v>
      </c>
      <c r="AG727" s="12">
        <v>602.78</v>
      </c>
      <c r="AH727" s="12">
        <v>312.02</v>
      </c>
      <c r="AI727" s="12">
        <v>3.43</v>
      </c>
      <c r="AJ727" s="12">
        <v>2.58</v>
      </c>
      <c r="AK727" s="13" t="s">
        <v>80</v>
      </c>
      <c r="AL727" s="12">
        <v>3355.94</v>
      </c>
      <c r="AM727" s="12">
        <v>552.78</v>
      </c>
      <c r="AN727" s="12">
        <v>24.13</v>
      </c>
      <c r="AO727" s="12">
        <v>1842.82</v>
      </c>
      <c r="AP727" s="12">
        <v>558.38</v>
      </c>
      <c r="AQ727" s="12">
        <v>338.31</v>
      </c>
      <c r="AR727" s="12">
        <v>24.07</v>
      </c>
      <c r="AS727" s="12">
        <v>12.84</v>
      </c>
      <c r="AT727" s="13" t="s">
        <v>80</v>
      </c>
      <c r="AU727" s="12">
        <v>3353.33</v>
      </c>
      <c r="AV727" s="12">
        <v>889.83</v>
      </c>
      <c r="AW727" s="12">
        <v>190.26</v>
      </c>
      <c r="AX727" s="12">
        <v>1106.25</v>
      </c>
      <c r="AY727" s="12">
        <v>1518.61</v>
      </c>
      <c r="AZ727" s="12">
        <v>2422.7399999999998</v>
      </c>
      <c r="BA727" s="12">
        <v>9869.89</v>
      </c>
      <c r="BB727" s="12">
        <v>1969.4</v>
      </c>
      <c r="BC727" s="12">
        <v>2753.71</v>
      </c>
      <c r="BD727" s="14">
        <v>20720.689999999999</v>
      </c>
    </row>
    <row r="728" spans="1:56" s="1" customFormat="1" ht="20.149999999999999" customHeight="1">
      <c r="A728" s="83"/>
      <c r="B728" s="25" t="s">
        <v>228</v>
      </c>
      <c r="C728" s="9">
        <v>1560.55</v>
      </c>
      <c r="D728" s="9">
        <v>505.93</v>
      </c>
      <c r="E728" s="9">
        <v>6037.02</v>
      </c>
      <c r="F728" s="9">
        <v>3414.13</v>
      </c>
      <c r="G728" s="9">
        <v>5601.54</v>
      </c>
      <c r="H728" s="9">
        <v>10331.790000000001</v>
      </c>
      <c r="I728" s="9">
        <v>1907.47</v>
      </c>
      <c r="J728" s="9">
        <v>2753.16</v>
      </c>
      <c r="K728" s="9">
        <v>32111.59</v>
      </c>
      <c r="L728" s="9">
        <v>904.04</v>
      </c>
      <c r="M728" s="9">
        <v>34.64</v>
      </c>
      <c r="N728" s="9">
        <v>310.94</v>
      </c>
      <c r="O728" s="9">
        <v>228.55</v>
      </c>
      <c r="P728" s="9">
        <v>340.8</v>
      </c>
      <c r="Q728" s="9">
        <v>3.59</v>
      </c>
      <c r="R728" s="10" t="s">
        <v>80</v>
      </c>
      <c r="S728" s="9">
        <v>150</v>
      </c>
      <c r="T728" s="9">
        <v>1972.56</v>
      </c>
      <c r="U728" s="9">
        <v>2296.0100000000002</v>
      </c>
      <c r="V728" s="9">
        <v>159.59</v>
      </c>
      <c r="W728" s="9">
        <v>1396.45</v>
      </c>
      <c r="X728" s="9">
        <v>955.96</v>
      </c>
      <c r="Y728" s="9">
        <v>1393.49</v>
      </c>
      <c r="Z728" s="9">
        <v>3086.59</v>
      </c>
      <c r="AA728" s="9">
        <v>498.61</v>
      </c>
      <c r="AB728" s="9">
        <v>794.57</v>
      </c>
      <c r="AC728" s="9">
        <v>10581.27</v>
      </c>
      <c r="AD728" s="9">
        <v>728.55</v>
      </c>
      <c r="AE728" s="9">
        <v>17.47</v>
      </c>
      <c r="AF728" s="9">
        <v>686.34</v>
      </c>
      <c r="AG728" s="9">
        <v>1562.73</v>
      </c>
      <c r="AH728" s="9">
        <v>1236.7</v>
      </c>
      <c r="AI728" s="9">
        <v>3.08</v>
      </c>
      <c r="AJ728" s="10" t="s">
        <v>80</v>
      </c>
      <c r="AK728" s="10" t="s">
        <v>80</v>
      </c>
      <c r="AL728" s="9">
        <v>4234.87</v>
      </c>
      <c r="AM728" s="9">
        <v>572.69000000000005</v>
      </c>
      <c r="AN728" s="9">
        <v>13.53</v>
      </c>
      <c r="AO728" s="9">
        <v>482.57</v>
      </c>
      <c r="AP728" s="9">
        <v>696.01</v>
      </c>
      <c r="AQ728" s="9">
        <v>594.16999999999996</v>
      </c>
      <c r="AR728" s="10" t="s">
        <v>80</v>
      </c>
      <c r="AS728" s="10" t="s">
        <v>80</v>
      </c>
      <c r="AT728" s="10" t="s">
        <v>80</v>
      </c>
      <c r="AU728" s="9">
        <v>2358.9699999999998</v>
      </c>
      <c r="AV728" s="9">
        <v>1049.47</v>
      </c>
      <c r="AW728" s="9">
        <v>226</v>
      </c>
      <c r="AX728" s="9">
        <v>1400.47</v>
      </c>
      <c r="AY728" s="9">
        <v>790.5</v>
      </c>
      <c r="AZ728" s="9">
        <v>6867.48</v>
      </c>
      <c r="BA728" s="9">
        <v>9896.34</v>
      </c>
      <c r="BB728" s="9">
        <v>2148.7199999999998</v>
      </c>
      <c r="BC728" s="9">
        <v>1826.13</v>
      </c>
      <c r="BD728" s="11">
        <v>24205.11</v>
      </c>
    </row>
    <row r="729" spans="1:56" s="1" customFormat="1" ht="20.149999999999999" customHeight="1">
      <c r="A729" s="83"/>
      <c r="B729" s="25" t="s">
        <v>229</v>
      </c>
      <c r="C729" s="12">
        <v>6038.86</v>
      </c>
      <c r="D729" s="12">
        <v>2348.62</v>
      </c>
      <c r="E729" s="12">
        <v>6029.4</v>
      </c>
      <c r="F729" s="12">
        <v>4379.45</v>
      </c>
      <c r="G729" s="12">
        <v>5397.51</v>
      </c>
      <c r="H729" s="12">
        <v>12826.13</v>
      </c>
      <c r="I729" s="12">
        <v>1285.82</v>
      </c>
      <c r="J729" s="12">
        <v>230.73</v>
      </c>
      <c r="K729" s="12">
        <v>38536.519999999997</v>
      </c>
      <c r="L729" s="12">
        <v>7234.06</v>
      </c>
      <c r="M729" s="12">
        <v>749.4</v>
      </c>
      <c r="N729" s="12">
        <v>1649.48</v>
      </c>
      <c r="O729" s="12">
        <v>1203.1400000000001</v>
      </c>
      <c r="P729" s="12">
        <v>2196.73</v>
      </c>
      <c r="Q729" s="12">
        <v>2034.08</v>
      </c>
      <c r="R729" s="12">
        <v>898</v>
      </c>
      <c r="S729" s="12">
        <v>630.63</v>
      </c>
      <c r="T729" s="12">
        <v>16595.52</v>
      </c>
      <c r="U729" s="12">
        <v>9185.34</v>
      </c>
      <c r="V729" s="12">
        <v>803.97</v>
      </c>
      <c r="W729" s="12">
        <v>1881.03</v>
      </c>
      <c r="X729" s="12">
        <v>1837</v>
      </c>
      <c r="Y729" s="12">
        <v>2076.73</v>
      </c>
      <c r="Z729" s="12">
        <v>4085.48</v>
      </c>
      <c r="AA729" s="12">
        <v>704.47</v>
      </c>
      <c r="AB729" s="12">
        <v>992.79</v>
      </c>
      <c r="AC729" s="12">
        <v>21566.81</v>
      </c>
      <c r="AD729" s="12">
        <v>559.41</v>
      </c>
      <c r="AE729" s="12">
        <v>85.44</v>
      </c>
      <c r="AF729" s="12">
        <v>266.05</v>
      </c>
      <c r="AG729" s="12">
        <v>393.58</v>
      </c>
      <c r="AH729" s="12">
        <v>14.51</v>
      </c>
      <c r="AI729" s="12">
        <v>21.33</v>
      </c>
      <c r="AJ729" s="12">
        <v>6.93</v>
      </c>
      <c r="AK729" s="12">
        <v>51.05</v>
      </c>
      <c r="AL729" s="12">
        <v>1398.3</v>
      </c>
      <c r="AM729" s="12">
        <v>485.52</v>
      </c>
      <c r="AN729" s="12">
        <v>644.39</v>
      </c>
      <c r="AO729" s="12">
        <v>1093.19</v>
      </c>
      <c r="AP729" s="12">
        <v>560.34</v>
      </c>
      <c r="AQ729" s="12">
        <v>1058.75</v>
      </c>
      <c r="AR729" s="12">
        <v>676.94</v>
      </c>
      <c r="AS729" s="12">
        <v>2.2400000000000002</v>
      </c>
      <c r="AT729" s="12">
        <v>229.33</v>
      </c>
      <c r="AU729" s="12">
        <v>4750.7</v>
      </c>
      <c r="AV729" s="12">
        <v>2515.59</v>
      </c>
      <c r="AW729" s="12">
        <v>1043.67</v>
      </c>
      <c r="AX729" s="12">
        <v>3121.28</v>
      </c>
      <c r="AY729" s="12">
        <v>3065.17</v>
      </c>
      <c r="AZ729" s="12">
        <v>5208.6899999999996</v>
      </c>
      <c r="BA729" s="12">
        <v>14669.15</v>
      </c>
      <c r="BB729" s="12">
        <v>3535.55</v>
      </c>
      <c r="BC729" s="12">
        <v>5907.26</v>
      </c>
      <c r="BD729" s="14">
        <v>39066.36</v>
      </c>
    </row>
    <row r="730" spans="1:56" s="1" customFormat="1" ht="20.149999999999999" customHeight="1">
      <c r="A730" s="83"/>
      <c r="B730" s="25" t="s">
        <v>230</v>
      </c>
      <c r="C730" s="9">
        <v>516.12</v>
      </c>
      <c r="D730" s="9">
        <v>320.14999999999998</v>
      </c>
      <c r="E730" s="9">
        <v>1408.87</v>
      </c>
      <c r="F730" s="9">
        <v>1403.02</v>
      </c>
      <c r="G730" s="9">
        <v>2637.64</v>
      </c>
      <c r="H730" s="9">
        <v>7246.48</v>
      </c>
      <c r="I730" s="9">
        <v>530.19000000000005</v>
      </c>
      <c r="J730" s="9">
        <v>51.67</v>
      </c>
      <c r="K730" s="9">
        <v>14114.14</v>
      </c>
      <c r="L730" s="10" t="s">
        <v>80</v>
      </c>
      <c r="M730" s="10" t="s">
        <v>80</v>
      </c>
      <c r="N730" s="10" t="s">
        <v>80</v>
      </c>
      <c r="O730" s="10" t="s">
        <v>80</v>
      </c>
      <c r="P730" s="9">
        <v>200</v>
      </c>
      <c r="Q730" s="10" t="s">
        <v>80</v>
      </c>
      <c r="R730" s="9">
        <v>130</v>
      </c>
      <c r="S730" s="9">
        <v>250</v>
      </c>
      <c r="T730" s="9">
        <v>580</v>
      </c>
      <c r="U730" s="9">
        <v>128.85</v>
      </c>
      <c r="V730" s="9">
        <v>24.47</v>
      </c>
      <c r="W730" s="9">
        <v>148.76</v>
      </c>
      <c r="X730" s="9">
        <v>216.18</v>
      </c>
      <c r="Y730" s="9">
        <v>65.849999999999994</v>
      </c>
      <c r="Z730" s="9">
        <v>109.61</v>
      </c>
      <c r="AA730" s="9">
        <v>466.29</v>
      </c>
      <c r="AB730" s="9">
        <v>3235.31</v>
      </c>
      <c r="AC730" s="9">
        <v>4395.32</v>
      </c>
      <c r="AD730" s="9">
        <v>7.89</v>
      </c>
      <c r="AE730" s="9">
        <v>0.4</v>
      </c>
      <c r="AF730" s="9">
        <v>0.86</v>
      </c>
      <c r="AG730" s="9">
        <v>6.08</v>
      </c>
      <c r="AH730" s="9">
        <v>5.0199999999999996</v>
      </c>
      <c r="AI730" s="10" t="s">
        <v>80</v>
      </c>
      <c r="AJ730" s="10" t="s">
        <v>80</v>
      </c>
      <c r="AK730" s="10" t="s">
        <v>80</v>
      </c>
      <c r="AL730" s="9">
        <v>20.25</v>
      </c>
      <c r="AM730" s="9">
        <v>22.45</v>
      </c>
      <c r="AN730" s="9">
        <v>0.23</v>
      </c>
      <c r="AO730" s="9">
        <v>1.88</v>
      </c>
      <c r="AP730" s="9">
        <v>1.74</v>
      </c>
      <c r="AQ730" s="9">
        <v>7.03</v>
      </c>
      <c r="AR730" s="9">
        <v>1.79</v>
      </c>
      <c r="AS730" s="9">
        <v>0.65</v>
      </c>
      <c r="AT730" s="10" t="s">
        <v>80</v>
      </c>
      <c r="AU730" s="9">
        <v>35.770000000000003</v>
      </c>
      <c r="AV730" s="9">
        <v>518.86</v>
      </c>
      <c r="AW730" s="9">
        <v>319.52</v>
      </c>
      <c r="AX730" s="9">
        <v>1140.57</v>
      </c>
      <c r="AY730" s="9">
        <v>683.29</v>
      </c>
      <c r="AZ730" s="9">
        <v>1983.87</v>
      </c>
      <c r="BA730" s="9">
        <v>4268.3900000000003</v>
      </c>
      <c r="BB730" s="9">
        <v>553.64</v>
      </c>
      <c r="BC730" s="9">
        <v>720.54</v>
      </c>
      <c r="BD730" s="11">
        <v>10188.68</v>
      </c>
    </row>
    <row r="731" spans="1:56" s="1" customFormat="1" ht="20.149999999999999" customHeight="1">
      <c r="A731" s="83"/>
      <c r="B731" s="25" t="s">
        <v>231</v>
      </c>
      <c r="C731" s="12">
        <v>191.61</v>
      </c>
      <c r="D731" s="12">
        <v>67.66</v>
      </c>
      <c r="E731" s="12">
        <v>411.5</v>
      </c>
      <c r="F731" s="12">
        <v>495.78</v>
      </c>
      <c r="G731" s="12">
        <v>790.48</v>
      </c>
      <c r="H731" s="12">
        <v>959</v>
      </c>
      <c r="I731" s="12">
        <v>548.79</v>
      </c>
      <c r="J731" s="12">
        <v>12.71</v>
      </c>
      <c r="K731" s="12">
        <v>3477.53</v>
      </c>
      <c r="L731" s="12">
        <v>0.01</v>
      </c>
      <c r="M731" s="13" t="s">
        <v>80</v>
      </c>
      <c r="N731" s="13" t="s">
        <v>80</v>
      </c>
      <c r="O731" s="12">
        <v>0.65</v>
      </c>
      <c r="P731" s="12">
        <v>0.04</v>
      </c>
      <c r="Q731" s="12">
        <v>0.17</v>
      </c>
      <c r="R731" s="12">
        <v>2.94</v>
      </c>
      <c r="S731" s="12">
        <v>4.3</v>
      </c>
      <c r="T731" s="12">
        <v>8.11</v>
      </c>
      <c r="U731" s="12">
        <v>184.5</v>
      </c>
      <c r="V731" s="12">
        <v>87.63</v>
      </c>
      <c r="W731" s="12">
        <v>362.53</v>
      </c>
      <c r="X731" s="12">
        <v>2.19</v>
      </c>
      <c r="Y731" s="13" t="s">
        <v>80</v>
      </c>
      <c r="Z731" s="12">
        <v>25.97</v>
      </c>
      <c r="AA731" s="12">
        <v>159.63</v>
      </c>
      <c r="AB731" s="12">
        <v>317.51</v>
      </c>
      <c r="AC731" s="12">
        <v>1139.96</v>
      </c>
      <c r="AD731" s="13" t="s">
        <v>80</v>
      </c>
      <c r="AE731" s="13" t="s">
        <v>80</v>
      </c>
      <c r="AF731" s="13" t="s">
        <v>80</v>
      </c>
      <c r="AG731" s="13" t="s">
        <v>80</v>
      </c>
      <c r="AH731" s="13" t="s">
        <v>80</v>
      </c>
      <c r="AI731" s="13" t="s">
        <v>80</v>
      </c>
      <c r="AJ731" s="13" t="s">
        <v>80</v>
      </c>
      <c r="AK731" s="13" t="s">
        <v>80</v>
      </c>
      <c r="AL731" s="12">
        <v>0</v>
      </c>
      <c r="AM731" s="13" t="s">
        <v>80</v>
      </c>
      <c r="AN731" s="13" t="s">
        <v>80</v>
      </c>
      <c r="AO731" s="13" t="s">
        <v>80</v>
      </c>
      <c r="AP731" s="13" t="s">
        <v>80</v>
      </c>
      <c r="AQ731" s="13" t="s">
        <v>80</v>
      </c>
      <c r="AR731" s="13" t="s">
        <v>80</v>
      </c>
      <c r="AS731" s="13" t="s">
        <v>80</v>
      </c>
      <c r="AT731" s="13" t="s">
        <v>80</v>
      </c>
      <c r="AU731" s="12">
        <v>0</v>
      </c>
      <c r="AV731" s="12">
        <v>130.5</v>
      </c>
      <c r="AW731" s="12">
        <v>121.4</v>
      </c>
      <c r="AX731" s="12">
        <v>128.75</v>
      </c>
      <c r="AY731" s="12">
        <v>39.700000000000003</v>
      </c>
      <c r="AZ731" s="12">
        <v>123.39</v>
      </c>
      <c r="BA731" s="12">
        <v>964.73</v>
      </c>
      <c r="BB731" s="12">
        <v>175.44</v>
      </c>
      <c r="BC731" s="12">
        <v>242.11</v>
      </c>
      <c r="BD731" s="14">
        <v>1926.02</v>
      </c>
    </row>
    <row r="732" spans="1:56" s="1" customFormat="1" ht="20.149999999999999" customHeight="1">
      <c r="A732" s="83"/>
      <c r="B732" s="25" t="s">
        <v>232</v>
      </c>
      <c r="C732" s="9">
        <v>863.12</v>
      </c>
      <c r="D732" s="9">
        <v>296.85000000000002</v>
      </c>
      <c r="E732" s="9">
        <v>806.38</v>
      </c>
      <c r="F732" s="9">
        <v>440.38</v>
      </c>
      <c r="G732" s="9">
        <v>966.1</v>
      </c>
      <c r="H732" s="9">
        <v>1321</v>
      </c>
      <c r="I732" s="9">
        <v>37.14</v>
      </c>
      <c r="J732" s="9">
        <v>8.36</v>
      </c>
      <c r="K732" s="9">
        <v>4739.33</v>
      </c>
      <c r="L732" s="9">
        <v>439.97</v>
      </c>
      <c r="M732" s="10" t="s">
        <v>80</v>
      </c>
      <c r="N732" s="9">
        <v>176</v>
      </c>
      <c r="O732" s="9">
        <v>89.48</v>
      </c>
      <c r="P732" s="9">
        <v>140.49</v>
      </c>
      <c r="Q732" s="9">
        <v>161.97999999999999</v>
      </c>
      <c r="R732" s="9">
        <v>157.34</v>
      </c>
      <c r="S732" s="9">
        <v>20</v>
      </c>
      <c r="T732" s="9">
        <v>1185.26</v>
      </c>
      <c r="U732" s="9">
        <v>316.83</v>
      </c>
      <c r="V732" s="9">
        <v>24.83</v>
      </c>
      <c r="W732" s="9">
        <v>536.65</v>
      </c>
      <c r="X732" s="9">
        <v>87.24</v>
      </c>
      <c r="Y732" s="9">
        <v>31.58</v>
      </c>
      <c r="Z732" s="9">
        <v>227.71</v>
      </c>
      <c r="AA732" s="9">
        <v>223.76</v>
      </c>
      <c r="AB732" s="9">
        <v>885.23</v>
      </c>
      <c r="AC732" s="9">
        <v>2333.83</v>
      </c>
      <c r="AD732" s="9">
        <v>1.5</v>
      </c>
      <c r="AE732" s="10" t="s">
        <v>80</v>
      </c>
      <c r="AF732" s="9">
        <v>13.29</v>
      </c>
      <c r="AG732" s="10" t="s">
        <v>80</v>
      </c>
      <c r="AH732" s="10" t="s">
        <v>80</v>
      </c>
      <c r="AI732" s="10" t="s">
        <v>80</v>
      </c>
      <c r="AJ732" s="10" t="s">
        <v>80</v>
      </c>
      <c r="AK732" s="10" t="s">
        <v>80</v>
      </c>
      <c r="AL732" s="9">
        <v>14.79</v>
      </c>
      <c r="AM732" s="10" t="s">
        <v>80</v>
      </c>
      <c r="AN732" s="10" t="s">
        <v>80</v>
      </c>
      <c r="AO732" s="9">
        <v>13.29</v>
      </c>
      <c r="AP732" s="10" t="s">
        <v>80</v>
      </c>
      <c r="AQ732" s="10" t="s">
        <v>80</v>
      </c>
      <c r="AR732" s="10" t="s">
        <v>80</v>
      </c>
      <c r="AS732" s="10" t="s">
        <v>80</v>
      </c>
      <c r="AT732" s="10" t="s">
        <v>80</v>
      </c>
      <c r="AU732" s="9">
        <v>13.29</v>
      </c>
      <c r="AV732" s="9">
        <v>261.68</v>
      </c>
      <c r="AW732" s="9">
        <v>112.16</v>
      </c>
      <c r="AX732" s="9">
        <v>544.99</v>
      </c>
      <c r="AY732" s="9">
        <v>263.10000000000002</v>
      </c>
      <c r="AZ732" s="9">
        <v>570.13</v>
      </c>
      <c r="BA732" s="9">
        <v>1260.58</v>
      </c>
      <c r="BB732" s="9">
        <v>400.95</v>
      </c>
      <c r="BC732" s="9">
        <v>705.39</v>
      </c>
      <c r="BD732" s="11">
        <v>4118.9799999999996</v>
      </c>
    </row>
    <row r="733" spans="1:56" s="1" customFormat="1" ht="20.149999999999999" customHeight="1">
      <c r="A733" s="83"/>
      <c r="B733" s="25" t="s">
        <v>233</v>
      </c>
      <c r="C733" s="12">
        <v>2633.69</v>
      </c>
      <c r="D733" s="12">
        <v>1359.04</v>
      </c>
      <c r="E733" s="12">
        <v>7805.7</v>
      </c>
      <c r="F733" s="12">
        <v>4512.43</v>
      </c>
      <c r="G733" s="12">
        <v>8237.65</v>
      </c>
      <c r="H733" s="12">
        <v>10828.64</v>
      </c>
      <c r="I733" s="12">
        <v>715.36</v>
      </c>
      <c r="J733" s="12">
        <v>408.02</v>
      </c>
      <c r="K733" s="12">
        <v>36500.53</v>
      </c>
      <c r="L733" s="12">
        <v>88.79</v>
      </c>
      <c r="M733" s="13" t="s">
        <v>80</v>
      </c>
      <c r="N733" s="12">
        <v>50.93</v>
      </c>
      <c r="O733" s="12">
        <v>18.36</v>
      </c>
      <c r="P733" s="12">
        <v>18.420000000000002</v>
      </c>
      <c r="Q733" s="12">
        <v>138.44999999999999</v>
      </c>
      <c r="R733" s="12">
        <v>73.239999999999995</v>
      </c>
      <c r="S733" s="12">
        <v>200</v>
      </c>
      <c r="T733" s="12">
        <v>588.19000000000005</v>
      </c>
      <c r="U733" s="12">
        <v>431.02</v>
      </c>
      <c r="V733" s="12">
        <v>64.67</v>
      </c>
      <c r="W733" s="12">
        <v>378.47</v>
      </c>
      <c r="X733" s="12">
        <v>113</v>
      </c>
      <c r="Y733" s="12">
        <v>315.11</v>
      </c>
      <c r="Z733" s="12">
        <v>993.32</v>
      </c>
      <c r="AA733" s="12">
        <v>1805.81</v>
      </c>
      <c r="AB733" s="12">
        <v>5298.47</v>
      </c>
      <c r="AC733" s="12">
        <v>9399.8700000000008</v>
      </c>
      <c r="AD733" s="12">
        <v>299.27</v>
      </c>
      <c r="AE733" s="12">
        <v>17.079999999999998</v>
      </c>
      <c r="AF733" s="12">
        <v>118.93</v>
      </c>
      <c r="AG733" s="12">
        <v>93.02</v>
      </c>
      <c r="AH733" s="12">
        <v>20.48</v>
      </c>
      <c r="AI733" s="12">
        <v>108</v>
      </c>
      <c r="AJ733" s="13" t="s">
        <v>80</v>
      </c>
      <c r="AK733" s="13" t="s">
        <v>80</v>
      </c>
      <c r="AL733" s="12">
        <v>656.78</v>
      </c>
      <c r="AM733" s="12">
        <v>192.08</v>
      </c>
      <c r="AN733" s="12">
        <v>11.29</v>
      </c>
      <c r="AO733" s="12">
        <v>109.81</v>
      </c>
      <c r="AP733" s="12">
        <v>91.16</v>
      </c>
      <c r="AQ733" s="12">
        <v>132.38</v>
      </c>
      <c r="AR733" s="12">
        <v>64.92</v>
      </c>
      <c r="AS733" s="12">
        <v>45.33</v>
      </c>
      <c r="AT733" s="13" t="s">
        <v>80</v>
      </c>
      <c r="AU733" s="12">
        <v>646.97</v>
      </c>
      <c r="AV733" s="12">
        <v>1202.24</v>
      </c>
      <c r="AW733" s="12">
        <v>582.37</v>
      </c>
      <c r="AX733" s="12">
        <v>4538.62</v>
      </c>
      <c r="AY733" s="12">
        <v>4068.04</v>
      </c>
      <c r="AZ733" s="12">
        <v>7373.45</v>
      </c>
      <c r="BA733" s="12">
        <v>3484.3</v>
      </c>
      <c r="BB733" s="12">
        <v>2555.5100000000002</v>
      </c>
      <c r="BC733" s="12">
        <v>3476.21</v>
      </c>
      <c r="BD733" s="14">
        <v>27280.74</v>
      </c>
    </row>
    <row r="734" spans="1:56" s="1" customFormat="1" ht="20.149999999999999" customHeight="1">
      <c r="A734" s="83"/>
      <c r="B734" s="25" t="s">
        <v>234</v>
      </c>
      <c r="C734" s="9">
        <v>560.05999999999995</v>
      </c>
      <c r="D734" s="9">
        <v>220.17</v>
      </c>
      <c r="E734" s="9">
        <v>1417.79</v>
      </c>
      <c r="F734" s="9">
        <v>1821.69</v>
      </c>
      <c r="G734" s="9">
        <v>4505.21</v>
      </c>
      <c r="H734" s="9">
        <v>6675.31</v>
      </c>
      <c r="I734" s="9">
        <v>1074.51</v>
      </c>
      <c r="J734" s="9">
        <v>835.7</v>
      </c>
      <c r="K734" s="9">
        <v>17110.439999999999</v>
      </c>
      <c r="L734" s="9">
        <v>40</v>
      </c>
      <c r="M734" s="10" t="s">
        <v>80</v>
      </c>
      <c r="N734" s="9">
        <v>14.7</v>
      </c>
      <c r="O734" s="10" t="s">
        <v>80</v>
      </c>
      <c r="P734" s="9">
        <v>243.97</v>
      </c>
      <c r="Q734" s="9">
        <v>92</v>
      </c>
      <c r="R734" s="9">
        <v>40</v>
      </c>
      <c r="S734" s="9">
        <v>30</v>
      </c>
      <c r="T734" s="9">
        <v>460.67</v>
      </c>
      <c r="U734" s="9">
        <v>90.58</v>
      </c>
      <c r="V734" s="9">
        <v>80.540000000000006</v>
      </c>
      <c r="W734" s="9">
        <v>268.01</v>
      </c>
      <c r="X734" s="9">
        <v>130.56</v>
      </c>
      <c r="Y734" s="9">
        <v>90.73</v>
      </c>
      <c r="Z734" s="9">
        <v>277.75</v>
      </c>
      <c r="AA734" s="9">
        <v>889.83</v>
      </c>
      <c r="AB734" s="9">
        <v>3062.27</v>
      </c>
      <c r="AC734" s="9">
        <v>4890.2700000000004</v>
      </c>
      <c r="AD734" s="9">
        <v>21.42</v>
      </c>
      <c r="AE734" s="9">
        <v>2.44</v>
      </c>
      <c r="AF734" s="9">
        <v>13.97</v>
      </c>
      <c r="AG734" s="9">
        <v>9.59</v>
      </c>
      <c r="AH734" s="9">
        <v>1.47</v>
      </c>
      <c r="AI734" s="9">
        <v>3.43</v>
      </c>
      <c r="AJ734" s="10" t="s">
        <v>80</v>
      </c>
      <c r="AK734" s="9">
        <v>7.47</v>
      </c>
      <c r="AL734" s="9">
        <v>59.79</v>
      </c>
      <c r="AM734" s="9">
        <v>17.190000000000001</v>
      </c>
      <c r="AN734" s="9">
        <v>0.34</v>
      </c>
      <c r="AO734" s="9">
        <v>16.91</v>
      </c>
      <c r="AP734" s="9">
        <v>4.38</v>
      </c>
      <c r="AQ734" s="9">
        <v>3.85</v>
      </c>
      <c r="AR734" s="9">
        <v>2.97</v>
      </c>
      <c r="AS734" s="9">
        <v>0.1</v>
      </c>
      <c r="AT734" s="10" t="s">
        <v>80</v>
      </c>
      <c r="AU734" s="9">
        <v>45.74</v>
      </c>
      <c r="AV734" s="9">
        <v>456.53</v>
      </c>
      <c r="AW734" s="9">
        <v>435.64</v>
      </c>
      <c r="AX734" s="9">
        <v>1840.11</v>
      </c>
      <c r="AY734" s="9">
        <v>2539.11</v>
      </c>
      <c r="AZ734" s="9">
        <v>3298.36</v>
      </c>
      <c r="BA734" s="9">
        <v>3025.06</v>
      </c>
      <c r="BB734" s="9">
        <v>1212.8800000000001</v>
      </c>
      <c r="BC734" s="9">
        <v>971.17</v>
      </c>
      <c r="BD734" s="11">
        <v>13778.86</v>
      </c>
    </row>
    <row r="735" spans="1:56" s="1" customFormat="1" ht="20.149999999999999" customHeight="1">
      <c r="A735" s="83"/>
      <c r="B735" s="25" t="s">
        <v>235</v>
      </c>
      <c r="C735" s="12">
        <v>6708.3788999999997</v>
      </c>
      <c r="D735" s="12">
        <v>2925.1570000000002</v>
      </c>
      <c r="E735" s="12">
        <v>9005.6221999999998</v>
      </c>
      <c r="F735" s="12">
        <v>9122.2171999999991</v>
      </c>
      <c r="G735" s="12">
        <v>13650.1283</v>
      </c>
      <c r="H735" s="12">
        <v>2404.7835</v>
      </c>
      <c r="I735" s="12">
        <v>5231.9249</v>
      </c>
      <c r="J735" s="12">
        <v>103.49299999999999</v>
      </c>
      <c r="K735" s="12">
        <v>49151.705000000002</v>
      </c>
      <c r="L735" s="12">
        <v>4464.5199000000002</v>
      </c>
      <c r="M735" s="12">
        <v>330</v>
      </c>
      <c r="N735" s="12">
        <v>1083.6844000000001</v>
      </c>
      <c r="O735" s="12">
        <v>1428.9992</v>
      </c>
      <c r="P735" s="12">
        <v>892.8664</v>
      </c>
      <c r="Q735" s="12">
        <v>1081.8155999999999</v>
      </c>
      <c r="R735" s="12">
        <v>341.27749999999997</v>
      </c>
      <c r="S735" s="12">
        <v>4533.3244000000004</v>
      </c>
      <c r="T735" s="12">
        <v>14156.4874</v>
      </c>
      <c r="U735" s="12">
        <v>10.16</v>
      </c>
      <c r="V735" s="13" t="s">
        <v>80</v>
      </c>
      <c r="W735" s="12">
        <v>2630.9315000000001</v>
      </c>
      <c r="X735" s="12">
        <v>1868.0526</v>
      </c>
      <c r="Y735" s="12">
        <v>1904.3553999999999</v>
      </c>
      <c r="Z735" s="12">
        <v>3660.3087999999998</v>
      </c>
      <c r="AA735" s="12">
        <v>4833.5060000000003</v>
      </c>
      <c r="AB735" s="12">
        <v>12850.034799999999</v>
      </c>
      <c r="AC735" s="12">
        <v>27757.349099999999</v>
      </c>
      <c r="AD735" s="12">
        <v>154.7218</v>
      </c>
      <c r="AE735" s="12">
        <v>110.5197</v>
      </c>
      <c r="AF735" s="12">
        <v>497.56060000000002</v>
      </c>
      <c r="AG735" s="12">
        <v>339.33749999999998</v>
      </c>
      <c r="AH735" s="13" t="s">
        <v>80</v>
      </c>
      <c r="AI735" s="13" t="s">
        <v>80</v>
      </c>
      <c r="AJ735" s="13" t="s">
        <v>80</v>
      </c>
      <c r="AK735" s="12">
        <v>8.9031000000000002</v>
      </c>
      <c r="AL735" s="12">
        <v>1111.0427</v>
      </c>
      <c r="AM735" s="12">
        <v>228.47980000000001</v>
      </c>
      <c r="AN735" s="12">
        <v>6.3413000000000004</v>
      </c>
      <c r="AO735" s="12">
        <v>812.22410000000002</v>
      </c>
      <c r="AP735" s="12">
        <v>919.83489999999995</v>
      </c>
      <c r="AQ735" s="12">
        <v>147.90219999999999</v>
      </c>
      <c r="AR735" s="12">
        <v>792.47410000000002</v>
      </c>
      <c r="AS735" s="12">
        <v>134.13829999999999</v>
      </c>
      <c r="AT735" s="12">
        <v>903.92439999999999</v>
      </c>
      <c r="AU735" s="12">
        <v>3945.3191000000002</v>
      </c>
      <c r="AV735" s="12">
        <v>1770.8903</v>
      </c>
      <c r="AW735" s="12">
        <v>526.73099999999999</v>
      </c>
      <c r="AX735" s="12">
        <v>5159.3393999999998</v>
      </c>
      <c r="AY735" s="12">
        <v>4547.1584999999995</v>
      </c>
      <c r="AZ735" s="12">
        <v>3900.0414999999998</v>
      </c>
      <c r="BA735" s="12">
        <v>12937.087100000001</v>
      </c>
      <c r="BB735" s="12">
        <v>5116.3514999999998</v>
      </c>
      <c r="BC735" s="12">
        <v>4031.0426000000002</v>
      </c>
      <c r="BD735" s="14">
        <v>37988.641900000002</v>
      </c>
    </row>
    <row r="736" spans="1:56" s="1" customFormat="1" ht="14.5" customHeight="1">
      <c r="A736" s="83"/>
      <c r="B736" s="15" t="s">
        <v>123</v>
      </c>
      <c r="C736" s="16">
        <v>77673.1397</v>
      </c>
      <c r="D736" s="16">
        <v>38976.265500000001</v>
      </c>
      <c r="E736" s="16">
        <v>139530.4541</v>
      </c>
      <c r="F736" s="16">
        <v>125707.5868</v>
      </c>
      <c r="G736" s="16">
        <v>190277.13759999999</v>
      </c>
      <c r="H736" s="16">
        <v>352117.70799999998</v>
      </c>
      <c r="I736" s="16">
        <v>66393.801699999996</v>
      </c>
      <c r="J736" s="16">
        <v>183911.31039999999</v>
      </c>
      <c r="K736" s="16">
        <v>1174587.4038</v>
      </c>
      <c r="L736" s="16">
        <v>40796.0452</v>
      </c>
      <c r="M736" s="16">
        <v>5701.24</v>
      </c>
      <c r="N736" s="16">
        <v>20248.161499999998</v>
      </c>
      <c r="O736" s="16">
        <v>28608.593499999999</v>
      </c>
      <c r="P736" s="16">
        <v>34576.147199999999</v>
      </c>
      <c r="Q736" s="16">
        <v>30621.420900000001</v>
      </c>
      <c r="R736" s="16">
        <v>32262.547500000001</v>
      </c>
      <c r="S736" s="16">
        <v>65638.679999999993</v>
      </c>
      <c r="T736" s="16">
        <v>258452.8358</v>
      </c>
      <c r="U736" s="16">
        <v>80415.417700000005</v>
      </c>
      <c r="V736" s="16">
        <v>20603.819500000001</v>
      </c>
      <c r="W736" s="16">
        <v>43099.717600000004</v>
      </c>
      <c r="X736" s="16">
        <v>31691.725299999998</v>
      </c>
      <c r="Y736" s="16">
        <v>48396.159500000002</v>
      </c>
      <c r="Z736" s="16">
        <v>90868.378299999997</v>
      </c>
      <c r="AA736" s="16">
        <v>48089.0173</v>
      </c>
      <c r="AB736" s="16">
        <v>162841.65359999999</v>
      </c>
      <c r="AC736" s="16">
        <v>526005.88879999996</v>
      </c>
      <c r="AD736" s="16">
        <v>25069.1315</v>
      </c>
      <c r="AE736" s="16">
        <v>4691.8035</v>
      </c>
      <c r="AF736" s="16">
        <v>21740.446899999999</v>
      </c>
      <c r="AG736" s="16">
        <v>21394.171699999999</v>
      </c>
      <c r="AH736" s="16">
        <v>16231.0872</v>
      </c>
      <c r="AI736" s="16">
        <v>26835.37</v>
      </c>
      <c r="AJ736" s="16">
        <v>22125.54</v>
      </c>
      <c r="AK736" s="16">
        <v>36887.794900000001</v>
      </c>
      <c r="AL736" s="16">
        <v>174975.34570000001</v>
      </c>
      <c r="AM736" s="16">
        <v>14527.4321</v>
      </c>
      <c r="AN736" s="16">
        <v>6253.1836999999996</v>
      </c>
      <c r="AO736" s="16">
        <v>28827.160899999999</v>
      </c>
      <c r="AP736" s="16">
        <v>29292.6453</v>
      </c>
      <c r="AQ736" s="16">
        <v>37347.038699999997</v>
      </c>
      <c r="AR736" s="16">
        <v>28027.759399999999</v>
      </c>
      <c r="AS736" s="16">
        <v>20968.553899999999</v>
      </c>
      <c r="AT736" s="16">
        <v>24703.151999999998</v>
      </c>
      <c r="AU736" s="16">
        <v>189946.92600000001</v>
      </c>
      <c r="AV736" s="16">
        <v>43015.5861</v>
      </c>
      <c r="AW736" s="16">
        <v>20122.1787</v>
      </c>
      <c r="AX736" s="16">
        <v>80026.281199999998</v>
      </c>
      <c r="AY736" s="16">
        <v>76758.576700000005</v>
      </c>
      <c r="AZ736" s="16">
        <v>119937.38039999999</v>
      </c>
      <c r="BA736" s="16">
        <v>358185.98249999998</v>
      </c>
      <c r="BB736" s="16">
        <v>109629.26979999999</v>
      </c>
      <c r="BC736" s="16">
        <v>158970.283</v>
      </c>
      <c r="BD736" s="17">
        <v>966645.53839999996</v>
      </c>
    </row>
    <row r="737" spans="1:56" s="1" customFormat="1" ht="20.149999999999999" customHeight="1">
      <c r="A737" s="83"/>
      <c r="B737" s="25" t="s">
        <v>236</v>
      </c>
      <c r="C737" s="12">
        <v>2.46</v>
      </c>
      <c r="D737" s="12">
        <v>2.42</v>
      </c>
      <c r="E737" s="12">
        <v>7.76</v>
      </c>
      <c r="F737" s="12">
        <v>0.18</v>
      </c>
      <c r="G737" s="12">
        <v>0.48</v>
      </c>
      <c r="H737" s="12">
        <v>1.17</v>
      </c>
      <c r="I737" s="13" t="s">
        <v>80</v>
      </c>
      <c r="J737" s="13" t="s">
        <v>80</v>
      </c>
      <c r="K737" s="12">
        <v>14.47</v>
      </c>
      <c r="L737" s="13" t="s">
        <v>80</v>
      </c>
      <c r="M737" s="13" t="s">
        <v>80</v>
      </c>
      <c r="N737" s="13" t="s">
        <v>80</v>
      </c>
      <c r="O737" s="13" t="s">
        <v>80</v>
      </c>
      <c r="P737" s="13" t="s">
        <v>80</v>
      </c>
      <c r="Q737" s="13" t="s">
        <v>80</v>
      </c>
      <c r="R737" s="13" t="s">
        <v>80</v>
      </c>
      <c r="S737" s="13" t="s">
        <v>80</v>
      </c>
      <c r="T737" s="12">
        <v>0</v>
      </c>
      <c r="U737" s="13" t="s">
        <v>80</v>
      </c>
      <c r="V737" s="13" t="s">
        <v>80</v>
      </c>
      <c r="W737" s="12">
        <v>2</v>
      </c>
      <c r="X737" s="12">
        <v>8.35</v>
      </c>
      <c r="Y737" s="12">
        <v>5.72</v>
      </c>
      <c r="Z737" s="13" t="s">
        <v>80</v>
      </c>
      <c r="AA737" s="12">
        <v>0.14000000000000001</v>
      </c>
      <c r="AB737" s="13" t="s">
        <v>80</v>
      </c>
      <c r="AC737" s="12">
        <v>16.21</v>
      </c>
      <c r="AD737" s="12">
        <v>8.9700000000000006</v>
      </c>
      <c r="AE737" s="12">
        <v>4.4800000000000004</v>
      </c>
      <c r="AF737" s="13" t="s">
        <v>80</v>
      </c>
      <c r="AG737" s="13" t="s">
        <v>80</v>
      </c>
      <c r="AH737" s="13" t="s">
        <v>80</v>
      </c>
      <c r="AI737" s="13" t="s">
        <v>80</v>
      </c>
      <c r="AJ737" s="13" t="s">
        <v>80</v>
      </c>
      <c r="AK737" s="13" t="s">
        <v>80</v>
      </c>
      <c r="AL737" s="12">
        <v>13.45</v>
      </c>
      <c r="AM737" s="12">
        <v>20.149999999999999</v>
      </c>
      <c r="AN737" s="12">
        <v>10.08</v>
      </c>
      <c r="AO737" s="13" t="s">
        <v>80</v>
      </c>
      <c r="AP737" s="13" t="s">
        <v>80</v>
      </c>
      <c r="AQ737" s="13" t="s">
        <v>80</v>
      </c>
      <c r="AR737" s="13" t="s">
        <v>80</v>
      </c>
      <c r="AS737" s="13" t="s">
        <v>80</v>
      </c>
      <c r="AT737" s="13" t="s">
        <v>80</v>
      </c>
      <c r="AU737" s="12">
        <v>30.23</v>
      </c>
      <c r="AV737" s="12">
        <v>7.25</v>
      </c>
      <c r="AW737" s="12">
        <v>4.78</v>
      </c>
      <c r="AX737" s="12">
        <v>18.55</v>
      </c>
      <c r="AY737" s="12">
        <v>26.84</v>
      </c>
      <c r="AZ737" s="12">
        <v>6.01</v>
      </c>
      <c r="BA737" s="12">
        <v>4.49</v>
      </c>
      <c r="BB737" s="13" t="s">
        <v>80</v>
      </c>
      <c r="BC737" s="12">
        <v>0.43</v>
      </c>
      <c r="BD737" s="14">
        <v>68.349999999999994</v>
      </c>
    </row>
    <row r="738" spans="1:56" s="1" customFormat="1" ht="20.149999999999999" customHeight="1">
      <c r="A738" s="83"/>
      <c r="B738" s="25" t="s">
        <v>237</v>
      </c>
      <c r="C738" s="9">
        <v>33.340000000000003</v>
      </c>
      <c r="D738" s="9">
        <v>4.5199999999999996</v>
      </c>
      <c r="E738" s="9">
        <v>123.34</v>
      </c>
      <c r="F738" s="9">
        <v>40.590000000000003</v>
      </c>
      <c r="G738" s="9">
        <v>209.67</v>
      </c>
      <c r="H738" s="9">
        <v>211.22</v>
      </c>
      <c r="I738" s="9">
        <v>0.56999999999999995</v>
      </c>
      <c r="J738" s="9">
        <v>0.12</v>
      </c>
      <c r="K738" s="9">
        <v>623.37</v>
      </c>
      <c r="L738" s="9">
        <v>34</v>
      </c>
      <c r="M738" s="9">
        <v>25.44</v>
      </c>
      <c r="N738" s="9">
        <v>100</v>
      </c>
      <c r="O738" s="9">
        <v>95</v>
      </c>
      <c r="P738" s="10" t="s">
        <v>80</v>
      </c>
      <c r="Q738" s="10" t="s">
        <v>80</v>
      </c>
      <c r="R738" s="10" t="s">
        <v>80</v>
      </c>
      <c r="S738" s="10" t="s">
        <v>80</v>
      </c>
      <c r="T738" s="9">
        <v>254.44</v>
      </c>
      <c r="U738" s="9">
        <v>44.21</v>
      </c>
      <c r="V738" s="9">
        <v>2.9</v>
      </c>
      <c r="W738" s="9">
        <v>31.73</v>
      </c>
      <c r="X738" s="9">
        <v>10.9</v>
      </c>
      <c r="Y738" s="9">
        <v>70.180000000000007</v>
      </c>
      <c r="Z738" s="9">
        <v>48.95</v>
      </c>
      <c r="AA738" s="9">
        <v>17.63</v>
      </c>
      <c r="AB738" s="10" t="s">
        <v>80</v>
      </c>
      <c r="AC738" s="9">
        <v>226.5</v>
      </c>
      <c r="AD738" s="9">
        <v>6.28</v>
      </c>
      <c r="AE738" s="9">
        <v>0.24</v>
      </c>
      <c r="AF738" s="9">
        <v>0.65</v>
      </c>
      <c r="AG738" s="9">
        <v>0.3</v>
      </c>
      <c r="AH738" s="10" t="s">
        <v>80</v>
      </c>
      <c r="AI738" s="9">
        <v>1.47</v>
      </c>
      <c r="AJ738" s="10" t="s">
        <v>80</v>
      </c>
      <c r="AK738" s="10" t="s">
        <v>80</v>
      </c>
      <c r="AL738" s="9">
        <v>8.94</v>
      </c>
      <c r="AM738" s="9">
        <v>7.73</v>
      </c>
      <c r="AN738" s="9">
        <v>26.39</v>
      </c>
      <c r="AO738" s="9">
        <v>10.02</v>
      </c>
      <c r="AP738" s="9">
        <v>21.02</v>
      </c>
      <c r="AQ738" s="9">
        <v>36.119999999999997</v>
      </c>
      <c r="AR738" s="9">
        <v>20.38</v>
      </c>
      <c r="AS738" s="10" t="s">
        <v>80</v>
      </c>
      <c r="AT738" s="10" t="s">
        <v>80</v>
      </c>
      <c r="AU738" s="9">
        <v>121.66</v>
      </c>
      <c r="AV738" s="9">
        <v>37.67</v>
      </c>
      <c r="AW738" s="9">
        <v>15.57</v>
      </c>
      <c r="AX738" s="9">
        <v>90.02</v>
      </c>
      <c r="AY738" s="9">
        <v>20.61</v>
      </c>
      <c r="AZ738" s="9">
        <v>23.95</v>
      </c>
      <c r="BA738" s="9">
        <v>88.4</v>
      </c>
      <c r="BB738" s="9">
        <v>11.86</v>
      </c>
      <c r="BC738" s="9">
        <v>1.1100000000000001</v>
      </c>
      <c r="BD738" s="11">
        <v>289.19</v>
      </c>
    </row>
    <row r="739" spans="1:56" s="1" customFormat="1" ht="20.149999999999999" customHeight="1">
      <c r="A739" s="83"/>
      <c r="B739" s="25" t="s">
        <v>238</v>
      </c>
      <c r="C739" s="12">
        <v>40</v>
      </c>
      <c r="D739" s="12">
        <v>30</v>
      </c>
      <c r="E739" s="12">
        <v>124.1705</v>
      </c>
      <c r="F739" s="12">
        <v>167.92580000000001</v>
      </c>
      <c r="G739" s="12">
        <v>139.21979999999999</v>
      </c>
      <c r="H739" s="13" t="s">
        <v>80</v>
      </c>
      <c r="I739" s="13" t="s">
        <v>80</v>
      </c>
      <c r="J739" s="13" t="s">
        <v>80</v>
      </c>
      <c r="K739" s="12">
        <v>501.31610000000001</v>
      </c>
      <c r="L739" s="12">
        <v>1.6679999999999999</v>
      </c>
      <c r="M739" s="12">
        <v>100</v>
      </c>
      <c r="N739" s="12">
        <v>261.60700000000003</v>
      </c>
      <c r="O739" s="13" t="s">
        <v>80</v>
      </c>
      <c r="P739" s="12">
        <v>200</v>
      </c>
      <c r="Q739" s="13" t="s">
        <v>80</v>
      </c>
      <c r="R739" s="13" t="s">
        <v>80</v>
      </c>
      <c r="S739" s="13" t="s">
        <v>80</v>
      </c>
      <c r="T739" s="12">
        <v>563.27499999999998</v>
      </c>
      <c r="U739" s="12">
        <v>152.55289999999999</v>
      </c>
      <c r="V739" s="12">
        <v>23.7209</v>
      </c>
      <c r="W739" s="12">
        <v>41.777200000000001</v>
      </c>
      <c r="X739" s="12">
        <v>31.1023</v>
      </c>
      <c r="Y739" s="12">
        <v>71.619100000000003</v>
      </c>
      <c r="Z739" s="12">
        <v>12.772</v>
      </c>
      <c r="AA739" s="13" t="s">
        <v>80</v>
      </c>
      <c r="AB739" s="12">
        <v>7.6974999999999998</v>
      </c>
      <c r="AC739" s="12">
        <v>341.24189999999999</v>
      </c>
      <c r="AD739" s="12">
        <v>0.4052</v>
      </c>
      <c r="AE739" s="12">
        <v>24.657699999999998</v>
      </c>
      <c r="AF739" s="13" t="s">
        <v>80</v>
      </c>
      <c r="AG739" s="13" t="s">
        <v>80</v>
      </c>
      <c r="AH739" s="13" t="s">
        <v>80</v>
      </c>
      <c r="AI739" s="13" t="s">
        <v>80</v>
      </c>
      <c r="AJ739" s="13" t="s">
        <v>80</v>
      </c>
      <c r="AK739" s="13" t="s">
        <v>80</v>
      </c>
      <c r="AL739" s="12">
        <v>25.062899999999999</v>
      </c>
      <c r="AM739" s="12">
        <v>9.8108000000000004</v>
      </c>
      <c r="AN739" s="12">
        <v>36.369599999999998</v>
      </c>
      <c r="AO739" s="13" t="s">
        <v>80</v>
      </c>
      <c r="AP739" s="13" t="s">
        <v>80</v>
      </c>
      <c r="AQ739" s="13" t="s">
        <v>80</v>
      </c>
      <c r="AR739" s="13" t="s">
        <v>80</v>
      </c>
      <c r="AS739" s="13" t="s">
        <v>80</v>
      </c>
      <c r="AT739" s="13" t="s">
        <v>80</v>
      </c>
      <c r="AU739" s="12">
        <v>46.180399999999999</v>
      </c>
      <c r="AV739" s="12">
        <v>552.10580000000004</v>
      </c>
      <c r="AW739" s="12">
        <v>605.01689999999996</v>
      </c>
      <c r="AX739" s="12">
        <v>239.23990000000001</v>
      </c>
      <c r="AY739" s="12">
        <v>26.258900000000001</v>
      </c>
      <c r="AZ739" s="12">
        <v>23.191800000000001</v>
      </c>
      <c r="BA739" s="12">
        <v>10.4907</v>
      </c>
      <c r="BB739" s="12">
        <v>17.5685</v>
      </c>
      <c r="BC739" s="12">
        <v>0.2339</v>
      </c>
      <c r="BD739" s="14">
        <v>1474.1063999999999</v>
      </c>
    </row>
    <row r="740" spans="1:56" s="1" customFormat="1" ht="20.149999999999999" customHeight="1">
      <c r="A740" s="83"/>
      <c r="B740" s="25" t="s">
        <v>239</v>
      </c>
      <c r="C740" s="9">
        <v>340.48509999999999</v>
      </c>
      <c r="D740" s="9">
        <v>283.5</v>
      </c>
      <c r="E740" s="9">
        <v>523</v>
      </c>
      <c r="F740" s="9">
        <v>213.0044</v>
      </c>
      <c r="G740" s="9">
        <v>336.0093</v>
      </c>
      <c r="H740" s="9">
        <v>38.958599999999997</v>
      </c>
      <c r="I740" s="10" t="s">
        <v>80</v>
      </c>
      <c r="J740" s="10" t="s">
        <v>80</v>
      </c>
      <c r="K740" s="9">
        <v>1734.9574</v>
      </c>
      <c r="L740" s="10" t="s">
        <v>80</v>
      </c>
      <c r="M740" s="9">
        <v>86.4876</v>
      </c>
      <c r="N740" s="9">
        <v>108.87260000000001</v>
      </c>
      <c r="O740" s="9">
        <v>399.36919999999998</v>
      </c>
      <c r="P740" s="10" t="s">
        <v>80</v>
      </c>
      <c r="Q740" s="10" t="s">
        <v>80</v>
      </c>
      <c r="R740" s="10" t="s">
        <v>80</v>
      </c>
      <c r="S740" s="10" t="s">
        <v>80</v>
      </c>
      <c r="T740" s="9">
        <v>594.72940000000006</v>
      </c>
      <c r="U740" s="9">
        <v>73.724999999999994</v>
      </c>
      <c r="V740" s="9">
        <v>71.243300000000005</v>
      </c>
      <c r="W740" s="9">
        <v>67.289500000000004</v>
      </c>
      <c r="X740" s="9">
        <v>75.758499999999998</v>
      </c>
      <c r="Y740" s="9">
        <v>148.3811</v>
      </c>
      <c r="Z740" s="9">
        <v>13.2102</v>
      </c>
      <c r="AA740" s="9">
        <v>3.4799999999999998E-2</v>
      </c>
      <c r="AB740" s="9">
        <v>2.3323999999999998</v>
      </c>
      <c r="AC740" s="9">
        <v>451.97480000000002</v>
      </c>
      <c r="AD740" s="9">
        <v>113.2313</v>
      </c>
      <c r="AE740" s="9">
        <v>95.654600000000002</v>
      </c>
      <c r="AF740" s="9">
        <v>110.907</v>
      </c>
      <c r="AG740" s="9">
        <v>161.01949999999999</v>
      </c>
      <c r="AH740" s="10" t="s">
        <v>80</v>
      </c>
      <c r="AI740" s="10" t="s">
        <v>80</v>
      </c>
      <c r="AJ740" s="10" t="s">
        <v>80</v>
      </c>
      <c r="AK740" s="9">
        <v>15.262600000000001</v>
      </c>
      <c r="AL740" s="9">
        <v>496.07499999999999</v>
      </c>
      <c r="AM740" s="9">
        <v>20.982299999999999</v>
      </c>
      <c r="AN740" s="9">
        <v>86.575699999999998</v>
      </c>
      <c r="AO740" s="9">
        <v>109.1742</v>
      </c>
      <c r="AP740" s="9">
        <v>400.8492</v>
      </c>
      <c r="AQ740" s="10" t="s">
        <v>80</v>
      </c>
      <c r="AR740" s="10" t="s">
        <v>80</v>
      </c>
      <c r="AS740" s="10" t="s">
        <v>80</v>
      </c>
      <c r="AT740" s="10" t="s">
        <v>80</v>
      </c>
      <c r="AU740" s="9">
        <v>617.58140000000003</v>
      </c>
      <c r="AV740" s="9">
        <v>354.07420000000002</v>
      </c>
      <c r="AW740" s="9">
        <v>255.0787</v>
      </c>
      <c r="AX740" s="9">
        <v>310.46440000000001</v>
      </c>
      <c r="AY740" s="9">
        <v>337.09249999999997</v>
      </c>
      <c r="AZ740" s="9">
        <v>62.014099999999999</v>
      </c>
      <c r="BA740" s="10" t="s">
        <v>80</v>
      </c>
      <c r="BB740" s="10" t="s">
        <v>80</v>
      </c>
      <c r="BC740" s="10" t="s">
        <v>80</v>
      </c>
      <c r="BD740" s="11">
        <v>1318.7239</v>
      </c>
    </row>
    <row r="741" spans="1:56" s="1" customFormat="1" ht="20.149999999999999" customHeight="1">
      <c r="A741" s="83"/>
      <c r="B741" s="25" t="s">
        <v>240</v>
      </c>
      <c r="C741" s="12">
        <v>1860</v>
      </c>
      <c r="D741" s="12">
        <v>326</v>
      </c>
      <c r="E741" s="12">
        <v>387</v>
      </c>
      <c r="F741" s="12">
        <v>863</v>
      </c>
      <c r="G741" s="12">
        <v>44</v>
      </c>
      <c r="H741" s="12">
        <v>2483</v>
      </c>
      <c r="I741" s="12">
        <v>1</v>
      </c>
      <c r="J741" s="12">
        <v>1</v>
      </c>
      <c r="K741" s="12">
        <v>5965</v>
      </c>
      <c r="L741" s="12">
        <v>5091</v>
      </c>
      <c r="M741" s="12">
        <v>205</v>
      </c>
      <c r="N741" s="12">
        <v>8</v>
      </c>
      <c r="O741" s="13" t="s">
        <v>80</v>
      </c>
      <c r="P741" s="12">
        <v>10</v>
      </c>
      <c r="Q741" s="13" t="s">
        <v>80</v>
      </c>
      <c r="R741" s="13" t="s">
        <v>80</v>
      </c>
      <c r="S741" s="13" t="s">
        <v>80</v>
      </c>
      <c r="T741" s="12">
        <v>5314</v>
      </c>
      <c r="U741" s="12">
        <v>6870</v>
      </c>
      <c r="V741" s="12">
        <v>37</v>
      </c>
      <c r="W741" s="12">
        <v>984</v>
      </c>
      <c r="X741" s="12">
        <v>98</v>
      </c>
      <c r="Y741" s="12">
        <v>5</v>
      </c>
      <c r="Z741" s="12">
        <v>223</v>
      </c>
      <c r="AA741" s="13" t="s">
        <v>80</v>
      </c>
      <c r="AB741" s="12">
        <v>9</v>
      </c>
      <c r="AC741" s="12">
        <v>8226</v>
      </c>
      <c r="AD741" s="12">
        <v>290</v>
      </c>
      <c r="AE741" s="12">
        <v>59</v>
      </c>
      <c r="AF741" s="12">
        <v>522</v>
      </c>
      <c r="AG741" s="12">
        <v>268</v>
      </c>
      <c r="AH741" s="12">
        <v>10</v>
      </c>
      <c r="AI741" s="13" t="s">
        <v>80</v>
      </c>
      <c r="AJ741" s="13" t="s">
        <v>80</v>
      </c>
      <c r="AK741" s="13" t="s">
        <v>80</v>
      </c>
      <c r="AL741" s="12">
        <v>1149</v>
      </c>
      <c r="AM741" s="12">
        <v>1030</v>
      </c>
      <c r="AN741" s="12">
        <v>6</v>
      </c>
      <c r="AO741" s="12">
        <v>8</v>
      </c>
      <c r="AP741" s="13" t="s">
        <v>80</v>
      </c>
      <c r="AQ741" s="12">
        <v>10</v>
      </c>
      <c r="AR741" s="12">
        <v>558</v>
      </c>
      <c r="AS741" s="13" t="s">
        <v>80</v>
      </c>
      <c r="AT741" s="13" t="s">
        <v>80</v>
      </c>
      <c r="AU741" s="12">
        <v>1612</v>
      </c>
      <c r="AV741" s="12">
        <v>1108</v>
      </c>
      <c r="AW741" s="12">
        <v>581</v>
      </c>
      <c r="AX741" s="12">
        <v>2041</v>
      </c>
      <c r="AY741" s="12">
        <v>459</v>
      </c>
      <c r="AZ741" s="12">
        <v>1853</v>
      </c>
      <c r="BA741" s="12">
        <v>163</v>
      </c>
      <c r="BB741" s="13" t="s">
        <v>80</v>
      </c>
      <c r="BC741" s="13" t="s">
        <v>80</v>
      </c>
      <c r="BD741" s="14">
        <v>6205</v>
      </c>
    </row>
    <row r="742" spans="1:56" s="1" customFormat="1" ht="20.149999999999999" customHeight="1">
      <c r="A742" s="83"/>
      <c r="B742" s="25" t="s">
        <v>241</v>
      </c>
      <c r="C742" s="9">
        <v>55.68</v>
      </c>
      <c r="D742" s="9">
        <v>16.8</v>
      </c>
      <c r="E742" s="9">
        <v>72.63</v>
      </c>
      <c r="F742" s="9">
        <v>58.21</v>
      </c>
      <c r="G742" s="9">
        <v>215.31</v>
      </c>
      <c r="H742" s="9">
        <v>251.66</v>
      </c>
      <c r="I742" s="9">
        <v>1.59</v>
      </c>
      <c r="J742" s="10" t="s">
        <v>80</v>
      </c>
      <c r="K742" s="9">
        <v>671.88</v>
      </c>
      <c r="L742" s="9">
        <v>136.13999999999999</v>
      </c>
      <c r="M742" s="10" t="s">
        <v>80</v>
      </c>
      <c r="N742" s="9">
        <v>76.05</v>
      </c>
      <c r="O742" s="9">
        <v>9</v>
      </c>
      <c r="P742" s="10" t="s">
        <v>80</v>
      </c>
      <c r="Q742" s="10" t="s">
        <v>80</v>
      </c>
      <c r="R742" s="10" t="s">
        <v>80</v>
      </c>
      <c r="S742" s="10" t="s">
        <v>80</v>
      </c>
      <c r="T742" s="9">
        <v>221.19</v>
      </c>
      <c r="U742" s="9">
        <v>34.46</v>
      </c>
      <c r="V742" s="9">
        <v>5</v>
      </c>
      <c r="W742" s="9">
        <v>109.91</v>
      </c>
      <c r="X742" s="9">
        <v>18.21</v>
      </c>
      <c r="Y742" s="9">
        <v>74.52</v>
      </c>
      <c r="Z742" s="9">
        <v>95.46</v>
      </c>
      <c r="AA742" s="9">
        <v>0.45</v>
      </c>
      <c r="AB742" s="9">
        <v>1.46</v>
      </c>
      <c r="AC742" s="9">
        <v>339.47</v>
      </c>
      <c r="AD742" s="9">
        <v>136.38</v>
      </c>
      <c r="AE742" s="9">
        <v>46.56</v>
      </c>
      <c r="AF742" s="9">
        <v>32.24</v>
      </c>
      <c r="AG742" s="9">
        <v>41.65</v>
      </c>
      <c r="AH742" s="9">
        <v>8.5299999999999994</v>
      </c>
      <c r="AI742" s="9">
        <v>42.47</v>
      </c>
      <c r="AJ742" s="9">
        <v>1.7</v>
      </c>
      <c r="AK742" s="9">
        <v>4.05</v>
      </c>
      <c r="AL742" s="9">
        <v>313.58</v>
      </c>
      <c r="AM742" s="9">
        <v>84.28</v>
      </c>
      <c r="AN742" s="9">
        <v>4.08</v>
      </c>
      <c r="AO742" s="9">
        <v>89.6</v>
      </c>
      <c r="AP742" s="9">
        <v>33.47</v>
      </c>
      <c r="AQ742" s="9">
        <v>54.19</v>
      </c>
      <c r="AR742" s="9">
        <v>116.4</v>
      </c>
      <c r="AS742" s="9">
        <v>0.02</v>
      </c>
      <c r="AT742" s="10" t="s">
        <v>80</v>
      </c>
      <c r="AU742" s="9">
        <v>382.04</v>
      </c>
      <c r="AV742" s="9">
        <v>52.99</v>
      </c>
      <c r="AW742" s="9">
        <v>114.55</v>
      </c>
      <c r="AX742" s="9">
        <v>63.43</v>
      </c>
      <c r="AY742" s="9">
        <v>79.34</v>
      </c>
      <c r="AZ742" s="9">
        <v>85.99</v>
      </c>
      <c r="BA742" s="9">
        <v>220.94</v>
      </c>
      <c r="BB742" s="9">
        <v>22.72</v>
      </c>
      <c r="BC742" s="9">
        <v>3.59</v>
      </c>
      <c r="BD742" s="11">
        <v>643.54999999999995</v>
      </c>
    </row>
    <row r="743" spans="1:56" s="1" customFormat="1" ht="20.149999999999999" customHeight="1">
      <c r="A743" s="83"/>
      <c r="B743" s="25" t="s">
        <v>242</v>
      </c>
      <c r="C743" s="12">
        <v>6.53</v>
      </c>
      <c r="D743" s="12">
        <v>1.1200000000000001</v>
      </c>
      <c r="E743" s="12">
        <v>11.87</v>
      </c>
      <c r="F743" s="12">
        <v>6.16</v>
      </c>
      <c r="G743" s="12">
        <v>8.59</v>
      </c>
      <c r="H743" s="12">
        <v>54.1</v>
      </c>
      <c r="I743" s="12">
        <v>13.9</v>
      </c>
      <c r="J743" s="13" t="s">
        <v>80</v>
      </c>
      <c r="K743" s="12">
        <v>102.27</v>
      </c>
      <c r="L743" s="13" t="s">
        <v>80</v>
      </c>
      <c r="M743" s="13" t="s">
        <v>80</v>
      </c>
      <c r="N743" s="13" t="s">
        <v>80</v>
      </c>
      <c r="O743" s="13" t="s">
        <v>80</v>
      </c>
      <c r="P743" s="13" t="s">
        <v>80</v>
      </c>
      <c r="Q743" s="13" t="s">
        <v>80</v>
      </c>
      <c r="R743" s="13" t="s">
        <v>80</v>
      </c>
      <c r="S743" s="13" t="s">
        <v>80</v>
      </c>
      <c r="T743" s="12">
        <v>0</v>
      </c>
      <c r="U743" s="12">
        <v>1</v>
      </c>
      <c r="V743" s="13" t="s">
        <v>80</v>
      </c>
      <c r="W743" s="13" t="s">
        <v>80</v>
      </c>
      <c r="X743" s="12">
        <v>0.25</v>
      </c>
      <c r="Y743" s="12">
        <v>28.06</v>
      </c>
      <c r="Z743" s="13" t="s">
        <v>80</v>
      </c>
      <c r="AA743" s="12">
        <v>14.48</v>
      </c>
      <c r="AB743" s="12">
        <v>16.38</v>
      </c>
      <c r="AC743" s="12">
        <v>60.17</v>
      </c>
      <c r="AD743" s="12">
        <v>27.13</v>
      </c>
      <c r="AE743" s="13" t="s">
        <v>80</v>
      </c>
      <c r="AF743" s="13" t="s">
        <v>80</v>
      </c>
      <c r="AG743" s="13" t="s">
        <v>80</v>
      </c>
      <c r="AH743" s="13" t="s">
        <v>80</v>
      </c>
      <c r="AI743" s="13" t="s">
        <v>80</v>
      </c>
      <c r="AJ743" s="13" t="s">
        <v>80</v>
      </c>
      <c r="AK743" s="12">
        <v>1.01</v>
      </c>
      <c r="AL743" s="12">
        <v>28.14</v>
      </c>
      <c r="AM743" s="12">
        <v>5.6</v>
      </c>
      <c r="AN743" s="13" t="s">
        <v>80</v>
      </c>
      <c r="AO743" s="13" t="s">
        <v>80</v>
      </c>
      <c r="AP743" s="13" t="s">
        <v>80</v>
      </c>
      <c r="AQ743" s="13" t="s">
        <v>80</v>
      </c>
      <c r="AR743" s="13" t="s">
        <v>80</v>
      </c>
      <c r="AS743" s="13" t="s">
        <v>80</v>
      </c>
      <c r="AT743" s="13" t="s">
        <v>80</v>
      </c>
      <c r="AU743" s="12">
        <v>5.6</v>
      </c>
      <c r="AV743" s="12">
        <v>13.08</v>
      </c>
      <c r="AW743" s="12">
        <v>3.42</v>
      </c>
      <c r="AX743" s="12">
        <v>11.22</v>
      </c>
      <c r="AY743" s="12">
        <v>12.41</v>
      </c>
      <c r="AZ743" s="12">
        <v>7.97</v>
      </c>
      <c r="BA743" s="12">
        <v>27.06</v>
      </c>
      <c r="BB743" s="12">
        <v>2.76</v>
      </c>
      <c r="BC743" s="12">
        <v>2.96</v>
      </c>
      <c r="BD743" s="14">
        <v>80.88</v>
      </c>
    </row>
    <row r="744" spans="1:56" s="1" customFormat="1" ht="20.149999999999999" customHeight="1">
      <c r="A744" s="83"/>
      <c r="B744" s="25" t="s">
        <v>243</v>
      </c>
      <c r="C744" s="9">
        <v>2026.46</v>
      </c>
      <c r="D744" s="9">
        <v>778.05</v>
      </c>
      <c r="E744" s="9">
        <v>1052.42</v>
      </c>
      <c r="F744" s="9">
        <v>445.66</v>
      </c>
      <c r="G744" s="9">
        <v>73.989999999999995</v>
      </c>
      <c r="H744" s="9">
        <v>301.69</v>
      </c>
      <c r="I744" s="9">
        <v>3.32</v>
      </c>
      <c r="J744" s="9">
        <v>0.02</v>
      </c>
      <c r="K744" s="9">
        <v>4681.6099999999997</v>
      </c>
      <c r="L744" s="9">
        <v>1172.5899999999999</v>
      </c>
      <c r="M744" s="9">
        <v>344.45</v>
      </c>
      <c r="N744" s="9">
        <v>845.73</v>
      </c>
      <c r="O744" s="9">
        <v>1487.54</v>
      </c>
      <c r="P744" s="9">
        <v>69.819999999999993</v>
      </c>
      <c r="Q744" s="9">
        <v>254.38</v>
      </c>
      <c r="R744" s="9">
        <v>508.75</v>
      </c>
      <c r="S744" s="10" t="s">
        <v>80</v>
      </c>
      <c r="T744" s="9">
        <v>4683.26</v>
      </c>
      <c r="U744" s="9">
        <v>1673.58</v>
      </c>
      <c r="V744" s="9">
        <v>294.82</v>
      </c>
      <c r="W744" s="9">
        <v>498.54</v>
      </c>
      <c r="X744" s="9">
        <v>539.26</v>
      </c>
      <c r="Y744" s="9">
        <v>132.29</v>
      </c>
      <c r="Z744" s="9">
        <v>210.11</v>
      </c>
      <c r="AA744" s="9">
        <v>134.47999999999999</v>
      </c>
      <c r="AB744" s="9">
        <v>0.01</v>
      </c>
      <c r="AC744" s="9">
        <v>3483.09</v>
      </c>
      <c r="AD744" s="9">
        <v>692.88</v>
      </c>
      <c r="AE744" s="9">
        <v>820.12</v>
      </c>
      <c r="AF744" s="9">
        <v>1349.01</v>
      </c>
      <c r="AG744" s="9">
        <v>1721.24</v>
      </c>
      <c r="AH744" s="10" t="s">
        <v>80</v>
      </c>
      <c r="AI744" s="10" t="s">
        <v>80</v>
      </c>
      <c r="AJ744" s="10" t="s">
        <v>80</v>
      </c>
      <c r="AK744" s="9">
        <v>130.35</v>
      </c>
      <c r="AL744" s="9">
        <v>4713.6000000000004</v>
      </c>
      <c r="AM744" s="9">
        <v>858.74</v>
      </c>
      <c r="AN744" s="9">
        <v>444.68</v>
      </c>
      <c r="AO744" s="9">
        <v>1090.01</v>
      </c>
      <c r="AP744" s="9">
        <v>1383.79</v>
      </c>
      <c r="AQ744" s="9">
        <v>12.09</v>
      </c>
      <c r="AR744" s="9">
        <v>428.55</v>
      </c>
      <c r="AS744" s="9">
        <v>508.76</v>
      </c>
      <c r="AT744" s="10" t="s">
        <v>80</v>
      </c>
      <c r="AU744" s="9">
        <v>4726.62</v>
      </c>
      <c r="AV744" s="9">
        <v>1083.6099999999999</v>
      </c>
      <c r="AW744" s="9">
        <v>1004.62</v>
      </c>
      <c r="AX744" s="9">
        <v>2154.66</v>
      </c>
      <c r="AY744" s="9">
        <v>2096.64</v>
      </c>
      <c r="AZ744" s="9">
        <v>107.31</v>
      </c>
      <c r="BA744" s="9">
        <v>141.16</v>
      </c>
      <c r="BB744" s="9">
        <v>4.04</v>
      </c>
      <c r="BC744" s="9">
        <v>13.56</v>
      </c>
      <c r="BD744" s="11">
        <v>6605.6</v>
      </c>
    </row>
    <row r="745" spans="1:56" s="1" customFormat="1" ht="20.149999999999999" customHeight="1">
      <c r="A745" s="83"/>
      <c r="B745" s="25" t="s">
        <v>244</v>
      </c>
      <c r="C745" s="12">
        <v>1454.5704000000001</v>
      </c>
      <c r="D745" s="12">
        <v>354.06</v>
      </c>
      <c r="E745" s="12">
        <v>859.79960000000005</v>
      </c>
      <c r="F745" s="12">
        <v>801.58900000000006</v>
      </c>
      <c r="G745" s="12">
        <v>632.31799999999998</v>
      </c>
      <c r="H745" s="12">
        <v>1031.8004000000001</v>
      </c>
      <c r="I745" s="12">
        <v>243.00970000000001</v>
      </c>
      <c r="J745" s="12">
        <v>5.4804000000000004</v>
      </c>
      <c r="K745" s="12">
        <v>5382.6274999999996</v>
      </c>
      <c r="L745" s="12">
        <v>4780.4386999999997</v>
      </c>
      <c r="M745" s="12">
        <v>543.22500000000002</v>
      </c>
      <c r="N745" s="12">
        <v>916.16750000000002</v>
      </c>
      <c r="O745" s="12">
        <v>488.3</v>
      </c>
      <c r="P745" s="12">
        <v>639.30999999999995</v>
      </c>
      <c r="Q745" s="12">
        <v>3423</v>
      </c>
      <c r="R745" s="13" t="s">
        <v>80</v>
      </c>
      <c r="S745" s="13" t="s">
        <v>80</v>
      </c>
      <c r="T745" s="12">
        <v>10790.441199999999</v>
      </c>
      <c r="U745" s="12">
        <v>10162.6235</v>
      </c>
      <c r="V745" s="12">
        <v>81.750600000000006</v>
      </c>
      <c r="W745" s="12">
        <v>184.79349999999999</v>
      </c>
      <c r="X745" s="12">
        <v>164.2183</v>
      </c>
      <c r="Y745" s="12">
        <v>212.94309999999999</v>
      </c>
      <c r="Z745" s="12">
        <v>699.64800000000002</v>
      </c>
      <c r="AA745" s="12">
        <v>37.018900000000002</v>
      </c>
      <c r="AB745" s="12">
        <v>56.989199999999997</v>
      </c>
      <c r="AC745" s="12">
        <v>11599.9851</v>
      </c>
      <c r="AD745" s="12">
        <v>1319.7660000000001</v>
      </c>
      <c r="AE745" s="12">
        <v>362.94060000000002</v>
      </c>
      <c r="AF745" s="12">
        <v>510.52010000000001</v>
      </c>
      <c r="AG745" s="12">
        <v>347.87180000000001</v>
      </c>
      <c r="AH745" s="12">
        <v>287.38959999999997</v>
      </c>
      <c r="AI745" s="12">
        <v>4.7651000000000003</v>
      </c>
      <c r="AJ745" s="12">
        <v>67.630200000000002</v>
      </c>
      <c r="AK745" s="12">
        <v>89.54</v>
      </c>
      <c r="AL745" s="12">
        <v>2990.4234000000001</v>
      </c>
      <c r="AM745" s="12">
        <v>2408.8609000000001</v>
      </c>
      <c r="AN745" s="12">
        <v>499.41030000000001</v>
      </c>
      <c r="AO745" s="12">
        <v>842.86509999999998</v>
      </c>
      <c r="AP745" s="12">
        <v>697.62350000000004</v>
      </c>
      <c r="AQ745" s="12">
        <v>446.94799999999998</v>
      </c>
      <c r="AR745" s="12">
        <v>562.15430000000003</v>
      </c>
      <c r="AS745" s="12">
        <v>8.9693000000000005</v>
      </c>
      <c r="AT745" s="13" t="s">
        <v>80</v>
      </c>
      <c r="AU745" s="12">
        <v>5466.8314</v>
      </c>
      <c r="AV745" s="12">
        <v>1850.0907999999999</v>
      </c>
      <c r="AW745" s="12">
        <v>391.05759999999998</v>
      </c>
      <c r="AX745" s="12">
        <v>774.66089999999997</v>
      </c>
      <c r="AY745" s="12">
        <v>721.5308</v>
      </c>
      <c r="AZ745" s="12">
        <v>1816.3742</v>
      </c>
      <c r="BA745" s="12">
        <v>2081.3177999999998</v>
      </c>
      <c r="BB745" s="12">
        <v>355.34800000000001</v>
      </c>
      <c r="BC745" s="12">
        <v>666.65859999999998</v>
      </c>
      <c r="BD745" s="14">
        <v>8657.0386999999992</v>
      </c>
    </row>
    <row r="746" spans="1:56" s="1" customFormat="1" ht="20.149999999999999" customHeight="1">
      <c r="A746" s="83"/>
      <c r="B746" s="25" t="s">
        <v>245</v>
      </c>
      <c r="C746" s="9">
        <v>976.72</v>
      </c>
      <c r="D746" s="9">
        <v>577.63</v>
      </c>
      <c r="E746" s="9">
        <v>1329.52</v>
      </c>
      <c r="F746" s="9">
        <v>597.77</v>
      </c>
      <c r="G746" s="9">
        <v>404.82</v>
      </c>
      <c r="H746" s="9">
        <v>2013.93</v>
      </c>
      <c r="I746" s="9">
        <v>0.01</v>
      </c>
      <c r="J746" s="10" t="s">
        <v>80</v>
      </c>
      <c r="K746" s="9">
        <v>5900.4</v>
      </c>
      <c r="L746" s="9">
        <v>1459.33</v>
      </c>
      <c r="M746" s="10" t="s">
        <v>80</v>
      </c>
      <c r="N746" s="10" t="s">
        <v>80</v>
      </c>
      <c r="O746" s="10" t="s">
        <v>80</v>
      </c>
      <c r="P746" s="10" t="s">
        <v>80</v>
      </c>
      <c r="Q746" s="9">
        <v>68.34</v>
      </c>
      <c r="R746" s="9">
        <v>177.74</v>
      </c>
      <c r="S746" s="9">
        <v>359.87</v>
      </c>
      <c r="T746" s="9">
        <v>2065.2800000000002</v>
      </c>
      <c r="U746" s="9">
        <v>1507.23</v>
      </c>
      <c r="V746" s="9">
        <v>297.68</v>
      </c>
      <c r="W746" s="9">
        <v>331.1</v>
      </c>
      <c r="X746" s="9">
        <v>202.41</v>
      </c>
      <c r="Y746" s="9">
        <v>99.33</v>
      </c>
      <c r="Z746" s="9">
        <v>510.77</v>
      </c>
      <c r="AA746" s="9">
        <v>337.56</v>
      </c>
      <c r="AB746" s="9">
        <v>100.53</v>
      </c>
      <c r="AC746" s="9">
        <v>3386.61</v>
      </c>
      <c r="AD746" s="9">
        <v>110</v>
      </c>
      <c r="AE746" s="9">
        <v>4.58</v>
      </c>
      <c r="AF746" s="9">
        <v>37.26</v>
      </c>
      <c r="AG746" s="9">
        <v>18.100000000000001</v>
      </c>
      <c r="AH746" s="9">
        <v>1.85</v>
      </c>
      <c r="AI746" s="9">
        <v>1.89</v>
      </c>
      <c r="AJ746" s="9">
        <v>0.48</v>
      </c>
      <c r="AK746" s="9">
        <v>121.23</v>
      </c>
      <c r="AL746" s="9">
        <v>295.39</v>
      </c>
      <c r="AM746" s="9">
        <v>227.71</v>
      </c>
      <c r="AN746" s="9">
        <v>0.85</v>
      </c>
      <c r="AO746" s="9">
        <v>68.94</v>
      </c>
      <c r="AP746" s="9">
        <v>42.68</v>
      </c>
      <c r="AQ746" s="9">
        <v>31.1</v>
      </c>
      <c r="AR746" s="9">
        <v>358.49</v>
      </c>
      <c r="AS746" s="9">
        <v>218.87</v>
      </c>
      <c r="AT746" s="9">
        <v>407.45</v>
      </c>
      <c r="AU746" s="9">
        <v>1356.09</v>
      </c>
      <c r="AV746" s="9">
        <v>1510.7</v>
      </c>
      <c r="AW746" s="9">
        <v>196.79</v>
      </c>
      <c r="AX746" s="9">
        <v>579.79</v>
      </c>
      <c r="AY746" s="9">
        <v>155.84</v>
      </c>
      <c r="AZ746" s="9">
        <v>277.18</v>
      </c>
      <c r="BA746" s="9">
        <v>970.9</v>
      </c>
      <c r="BB746" s="9">
        <v>815.46</v>
      </c>
      <c r="BC746" s="9">
        <v>1677.51</v>
      </c>
      <c r="BD746" s="11">
        <v>6184.17</v>
      </c>
    </row>
    <row r="747" spans="1:56" s="1" customFormat="1" ht="20.149999999999999" customHeight="1">
      <c r="A747" s="83"/>
      <c r="B747" s="25" t="s">
        <v>246</v>
      </c>
      <c r="C747" s="12">
        <v>11270.9</v>
      </c>
      <c r="D747" s="12">
        <v>3131.88</v>
      </c>
      <c r="E747" s="12">
        <v>4870.9399999999996</v>
      </c>
      <c r="F747" s="12">
        <v>3791.77</v>
      </c>
      <c r="G747" s="12">
        <v>7667.73</v>
      </c>
      <c r="H747" s="12">
        <v>33665.94</v>
      </c>
      <c r="I747" s="12">
        <v>236.95</v>
      </c>
      <c r="J747" s="12">
        <v>61.57</v>
      </c>
      <c r="K747" s="12">
        <v>64697.68</v>
      </c>
      <c r="L747" s="12">
        <v>18353.400000000001</v>
      </c>
      <c r="M747" s="13" t="s">
        <v>80</v>
      </c>
      <c r="N747" s="12">
        <v>1530.57</v>
      </c>
      <c r="O747" s="12">
        <v>1073.18</v>
      </c>
      <c r="P747" s="12">
        <v>5261.49</v>
      </c>
      <c r="Q747" s="12">
        <v>2696.53</v>
      </c>
      <c r="R747" s="12">
        <v>9.42</v>
      </c>
      <c r="S747" s="13" t="s">
        <v>80</v>
      </c>
      <c r="T747" s="12">
        <v>28924.59</v>
      </c>
      <c r="U747" s="12">
        <v>31540.19</v>
      </c>
      <c r="V747" s="12">
        <v>605.29</v>
      </c>
      <c r="W747" s="12">
        <v>1289.75</v>
      </c>
      <c r="X747" s="12">
        <v>465.56</v>
      </c>
      <c r="Y747" s="12">
        <v>1304.27</v>
      </c>
      <c r="Z747" s="12">
        <v>6973.05</v>
      </c>
      <c r="AA747" s="12">
        <v>39.46</v>
      </c>
      <c r="AB747" s="12">
        <v>949.11</v>
      </c>
      <c r="AC747" s="12">
        <v>43166.68</v>
      </c>
      <c r="AD747" s="12">
        <v>7576.11</v>
      </c>
      <c r="AE747" s="12">
        <v>1123.6400000000001</v>
      </c>
      <c r="AF747" s="12">
        <v>3132.44</v>
      </c>
      <c r="AG747" s="12">
        <v>4563.8100000000004</v>
      </c>
      <c r="AH747" s="12">
        <v>1398.11</v>
      </c>
      <c r="AI747" s="12">
        <v>391.16</v>
      </c>
      <c r="AJ747" s="12">
        <v>694.94</v>
      </c>
      <c r="AK747" s="12">
        <v>1401.49</v>
      </c>
      <c r="AL747" s="12">
        <v>20281.7</v>
      </c>
      <c r="AM747" s="12">
        <v>3441.33</v>
      </c>
      <c r="AN747" s="12">
        <v>213.77</v>
      </c>
      <c r="AO747" s="12">
        <v>2897.82</v>
      </c>
      <c r="AP747" s="12">
        <v>3041.97</v>
      </c>
      <c r="AQ747" s="12">
        <v>7779.77</v>
      </c>
      <c r="AR747" s="12">
        <v>8026.09</v>
      </c>
      <c r="AS747" s="12">
        <v>80.33</v>
      </c>
      <c r="AT747" s="12">
        <v>0.1</v>
      </c>
      <c r="AU747" s="12">
        <v>25481.18</v>
      </c>
      <c r="AV747" s="12">
        <v>2628.18</v>
      </c>
      <c r="AW747" s="12">
        <v>1808.66</v>
      </c>
      <c r="AX747" s="12">
        <v>6161.56</v>
      </c>
      <c r="AY747" s="12">
        <v>6861.67</v>
      </c>
      <c r="AZ747" s="12">
        <v>5080.55</v>
      </c>
      <c r="BA747" s="12">
        <v>10367.11</v>
      </c>
      <c r="BB747" s="12">
        <v>3020.51</v>
      </c>
      <c r="BC747" s="12">
        <v>11174.76</v>
      </c>
      <c r="BD747" s="14">
        <v>47103</v>
      </c>
    </row>
    <row r="748" spans="1:56" s="1" customFormat="1" ht="20.149999999999999" customHeight="1">
      <c r="A748" s="83"/>
      <c r="B748" s="25" t="s">
        <v>247</v>
      </c>
      <c r="C748" s="9">
        <v>1.5353000000000001</v>
      </c>
      <c r="D748" s="9">
        <v>0.38890000000000002</v>
      </c>
      <c r="E748" s="9">
        <v>1.1452</v>
      </c>
      <c r="F748" s="9">
        <v>0.1065</v>
      </c>
      <c r="G748" s="9">
        <v>2.6031</v>
      </c>
      <c r="H748" s="9">
        <v>5.1615000000000002</v>
      </c>
      <c r="I748" s="10" t="s">
        <v>80</v>
      </c>
      <c r="J748" s="10" t="s">
        <v>80</v>
      </c>
      <c r="K748" s="9">
        <v>10.9405</v>
      </c>
      <c r="L748" s="9">
        <v>2.2892999999999999</v>
      </c>
      <c r="M748" s="9">
        <v>0.68679999999999997</v>
      </c>
      <c r="N748" s="9">
        <v>17.5519</v>
      </c>
      <c r="O748" s="9">
        <v>20.604399999999998</v>
      </c>
      <c r="P748" s="10" t="s">
        <v>80</v>
      </c>
      <c r="Q748" s="10" t="s">
        <v>80</v>
      </c>
      <c r="R748" s="10" t="s">
        <v>80</v>
      </c>
      <c r="S748" s="10" t="s">
        <v>80</v>
      </c>
      <c r="T748" s="9">
        <v>41.132399999999997</v>
      </c>
      <c r="U748" s="9">
        <v>0.31680000000000003</v>
      </c>
      <c r="V748" s="9">
        <v>4.8053999999999997</v>
      </c>
      <c r="W748" s="9">
        <v>4.8785999999999996</v>
      </c>
      <c r="X748" s="9">
        <v>4.8124000000000002</v>
      </c>
      <c r="Y748" s="9">
        <v>0.50839999999999996</v>
      </c>
      <c r="Z748" s="9">
        <v>1.0494000000000001</v>
      </c>
      <c r="AA748" s="10" t="s">
        <v>80</v>
      </c>
      <c r="AB748" s="9">
        <v>6.6E-3</v>
      </c>
      <c r="AC748" s="9">
        <v>16.377600000000001</v>
      </c>
      <c r="AD748" s="9">
        <v>2.1166999999999998</v>
      </c>
      <c r="AE748" s="10" t="s">
        <v>80</v>
      </c>
      <c r="AF748" s="9">
        <v>17.218499999999999</v>
      </c>
      <c r="AG748" s="9">
        <v>23.6008</v>
      </c>
      <c r="AH748" s="10" t="s">
        <v>80</v>
      </c>
      <c r="AI748" s="10" t="s">
        <v>80</v>
      </c>
      <c r="AJ748" s="10" t="s">
        <v>80</v>
      </c>
      <c r="AK748" s="10" t="s">
        <v>80</v>
      </c>
      <c r="AL748" s="9">
        <v>42.936</v>
      </c>
      <c r="AM748" s="9">
        <v>2.3184999999999998</v>
      </c>
      <c r="AN748" s="9">
        <v>0.68769999999999998</v>
      </c>
      <c r="AO748" s="9">
        <v>17.553000000000001</v>
      </c>
      <c r="AP748" s="9">
        <v>20.6234</v>
      </c>
      <c r="AQ748" s="9">
        <v>1.9878</v>
      </c>
      <c r="AR748" s="9">
        <v>0.12809999999999999</v>
      </c>
      <c r="AS748" s="10" t="s">
        <v>80</v>
      </c>
      <c r="AT748" s="10" t="s">
        <v>80</v>
      </c>
      <c r="AU748" s="9">
        <v>43.298499999999997</v>
      </c>
      <c r="AV748" s="9">
        <v>2.1778</v>
      </c>
      <c r="AW748" s="9">
        <v>1.2077</v>
      </c>
      <c r="AX748" s="9">
        <v>59.761299999999999</v>
      </c>
      <c r="AY748" s="9">
        <v>24.165299999999998</v>
      </c>
      <c r="AZ748" s="9">
        <v>0.77969999999999995</v>
      </c>
      <c r="BA748" s="9">
        <v>1.5254000000000001</v>
      </c>
      <c r="BB748" s="9">
        <v>0.29899999999999999</v>
      </c>
      <c r="BC748" s="10" t="s">
        <v>80</v>
      </c>
      <c r="BD748" s="11">
        <v>89.916200000000003</v>
      </c>
    </row>
    <row r="749" spans="1:56" s="1" customFormat="1" ht="20.149999999999999" customHeight="1">
      <c r="A749" s="83"/>
      <c r="B749" s="25" t="s">
        <v>248</v>
      </c>
      <c r="C749" s="12">
        <v>6.0354999999999999</v>
      </c>
      <c r="D749" s="13" t="s">
        <v>80</v>
      </c>
      <c r="E749" s="12">
        <v>1.7694000000000001</v>
      </c>
      <c r="F749" s="13" t="s">
        <v>80</v>
      </c>
      <c r="G749" s="13" t="s">
        <v>80</v>
      </c>
      <c r="H749" s="12">
        <v>3.8832</v>
      </c>
      <c r="I749" s="13" t="s">
        <v>80</v>
      </c>
      <c r="J749" s="13" t="s">
        <v>80</v>
      </c>
      <c r="K749" s="12">
        <v>11.6881</v>
      </c>
      <c r="L749" s="12">
        <v>5.6099999999999997E-2</v>
      </c>
      <c r="M749" s="13" t="s">
        <v>80</v>
      </c>
      <c r="N749" s="13" t="s">
        <v>80</v>
      </c>
      <c r="O749" s="13" t="s">
        <v>80</v>
      </c>
      <c r="P749" s="13" t="s">
        <v>80</v>
      </c>
      <c r="Q749" s="13" t="s">
        <v>80</v>
      </c>
      <c r="R749" s="13" t="s">
        <v>80</v>
      </c>
      <c r="S749" s="13" t="s">
        <v>80</v>
      </c>
      <c r="T749" s="12">
        <v>5.6099999999999997E-2</v>
      </c>
      <c r="U749" s="13" t="s">
        <v>80</v>
      </c>
      <c r="V749" s="13" t="s">
        <v>80</v>
      </c>
      <c r="W749" s="12">
        <v>138.41980000000001</v>
      </c>
      <c r="X749" s="13" t="s">
        <v>80</v>
      </c>
      <c r="Y749" s="13" t="s">
        <v>80</v>
      </c>
      <c r="Z749" s="13" t="s">
        <v>80</v>
      </c>
      <c r="AA749" s="13" t="s">
        <v>80</v>
      </c>
      <c r="AB749" s="13" t="s">
        <v>80</v>
      </c>
      <c r="AC749" s="12">
        <v>138.41980000000001</v>
      </c>
      <c r="AD749" s="12">
        <v>92.382999999999996</v>
      </c>
      <c r="AE749" s="12">
        <v>6.4999999999999997E-3</v>
      </c>
      <c r="AF749" s="12">
        <v>24.950199999999999</v>
      </c>
      <c r="AG749" s="12">
        <v>45.053100000000001</v>
      </c>
      <c r="AH749" s="13" t="s">
        <v>80</v>
      </c>
      <c r="AI749" s="13" t="s">
        <v>80</v>
      </c>
      <c r="AJ749" s="13" t="s">
        <v>80</v>
      </c>
      <c r="AK749" s="13" t="s">
        <v>80</v>
      </c>
      <c r="AL749" s="12">
        <v>162.39279999999999</v>
      </c>
      <c r="AM749" s="12">
        <v>5.6399999999999999E-2</v>
      </c>
      <c r="AN749" s="13" t="s">
        <v>80</v>
      </c>
      <c r="AO749" s="13" t="s">
        <v>80</v>
      </c>
      <c r="AP749" s="12">
        <v>9.9671000000000003</v>
      </c>
      <c r="AQ749" s="13" t="s">
        <v>80</v>
      </c>
      <c r="AR749" s="12">
        <v>0.31940000000000002</v>
      </c>
      <c r="AS749" s="13" t="s">
        <v>80</v>
      </c>
      <c r="AT749" s="13" t="s">
        <v>80</v>
      </c>
      <c r="AU749" s="12">
        <v>10.3429</v>
      </c>
      <c r="AV749" s="12">
        <v>21</v>
      </c>
      <c r="AW749" s="12">
        <v>33</v>
      </c>
      <c r="AX749" s="12">
        <v>112.2106</v>
      </c>
      <c r="AY749" s="12">
        <v>55.053100000000001</v>
      </c>
      <c r="AZ749" s="12">
        <v>100</v>
      </c>
      <c r="BA749" s="12">
        <v>30</v>
      </c>
      <c r="BB749" s="13" t="s">
        <v>80</v>
      </c>
      <c r="BC749" s="13" t="s">
        <v>80</v>
      </c>
      <c r="BD749" s="14">
        <v>351.26369999999997</v>
      </c>
    </row>
    <row r="750" spans="1:56" s="1" customFormat="1" ht="20.149999999999999" customHeight="1">
      <c r="A750" s="83"/>
      <c r="B750" s="25" t="s">
        <v>249</v>
      </c>
      <c r="C750" s="9">
        <v>262.8</v>
      </c>
      <c r="D750" s="9">
        <v>112</v>
      </c>
      <c r="E750" s="9">
        <v>140.4</v>
      </c>
      <c r="F750" s="9">
        <v>62.13</v>
      </c>
      <c r="G750" s="9">
        <v>224.35</v>
      </c>
      <c r="H750" s="9">
        <v>111.38</v>
      </c>
      <c r="I750" s="10" t="s">
        <v>80</v>
      </c>
      <c r="J750" s="10" t="s">
        <v>80</v>
      </c>
      <c r="K750" s="9">
        <v>913.06</v>
      </c>
      <c r="L750" s="9">
        <v>3765.04</v>
      </c>
      <c r="M750" s="10" t="s">
        <v>80</v>
      </c>
      <c r="N750" s="9">
        <v>330.69</v>
      </c>
      <c r="O750" s="10" t="s">
        <v>80</v>
      </c>
      <c r="P750" s="9">
        <v>152.63</v>
      </c>
      <c r="Q750" s="10" t="s">
        <v>80</v>
      </c>
      <c r="R750" s="9">
        <v>127.18</v>
      </c>
      <c r="S750" s="9">
        <v>422.26</v>
      </c>
      <c r="T750" s="9">
        <v>4797.8</v>
      </c>
      <c r="U750" s="9">
        <v>2899.05</v>
      </c>
      <c r="V750" s="9">
        <v>26.37</v>
      </c>
      <c r="W750" s="9">
        <v>138.03</v>
      </c>
      <c r="X750" s="9">
        <v>20.72</v>
      </c>
      <c r="Y750" s="9">
        <v>87.73</v>
      </c>
      <c r="Z750" s="9">
        <v>282.94</v>
      </c>
      <c r="AA750" s="9">
        <v>29.76</v>
      </c>
      <c r="AB750" s="9">
        <v>529.5</v>
      </c>
      <c r="AC750" s="9">
        <v>4014.1</v>
      </c>
      <c r="AD750" s="9">
        <v>1252.93</v>
      </c>
      <c r="AE750" s="9">
        <v>30.1</v>
      </c>
      <c r="AF750" s="9">
        <v>404.06</v>
      </c>
      <c r="AG750" s="9">
        <v>282.39999999999998</v>
      </c>
      <c r="AH750" s="10" t="s">
        <v>80</v>
      </c>
      <c r="AI750" s="9">
        <v>19.59</v>
      </c>
      <c r="AJ750" s="10" t="s">
        <v>80</v>
      </c>
      <c r="AK750" s="10" t="s">
        <v>80</v>
      </c>
      <c r="AL750" s="9">
        <v>1989.08</v>
      </c>
      <c r="AM750" s="9">
        <v>806.71</v>
      </c>
      <c r="AN750" s="10" t="s">
        <v>80</v>
      </c>
      <c r="AO750" s="9">
        <v>344.79</v>
      </c>
      <c r="AP750" s="9">
        <v>1.61</v>
      </c>
      <c r="AQ750" s="9">
        <v>169.53</v>
      </c>
      <c r="AR750" s="9">
        <v>33.340000000000003</v>
      </c>
      <c r="AS750" s="9">
        <v>129.30000000000001</v>
      </c>
      <c r="AT750" s="9">
        <v>455.51</v>
      </c>
      <c r="AU750" s="9">
        <v>1940.79</v>
      </c>
      <c r="AV750" s="9">
        <v>153</v>
      </c>
      <c r="AW750" s="9">
        <v>37.68</v>
      </c>
      <c r="AX750" s="9">
        <v>671.98</v>
      </c>
      <c r="AY750" s="9">
        <v>442.66</v>
      </c>
      <c r="AZ750" s="9">
        <v>252.58</v>
      </c>
      <c r="BA750" s="9">
        <v>307.91000000000003</v>
      </c>
      <c r="BB750" s="9">
        <v>2.95</v>
      </c>
      <c r="BC750" s="9">
        <v>49.88</v>
      </c>
      <c r="BD750" s="11">
        <v>1918.64</v>
      </c>
    </row>
    <row r="751" spans="1:56" s="1" customFormat="1" ht="20.149999999999999" customHeight="1">
      <c r="A751" s="83"/>
      <c r="B751" s="25" t="s">
        <v>250</v>
      </c>
      <c r="C751" s="12">
        <v>120.1534</v>
      </c>
      <c r="D751" s="13" t="s">
        <v>80</v>
      </c>
      <c r="E751" s="12">
        <v>190</v>
      </c>
      <c r="F751" s="13" t="s">
        <v>80</v>
      </c>
      <c r="G751" s="13" t="s">
        <v>80</v>
      </c>
      <c r="H751" s="12">
        <v>38.2851</v>
      </c>
      <c r="I751" s="13" t="s">
        <v>80</v>
      </c>
      <c r="J751" s="13" t="s">
        <v>80</v>
      </c>
      <c r="K751" s="12">
        <v>348.43849999999998</v>
      </c>
      <c r="L751" s="12">
        <v>623.88660000000004</v>
      </c>
      <c r="M751" s="13" t="s">
        <v>80</v>
      </c>
      <c r="N751" s="12">
        <v>254.375</v>
      </c>
      <c r="O751" s="13" t="s">
        <v>80</v>
      </c>
      <c r="P751" s="13" t="s">
        <v>80</v>
      </c>
      <c r="Q751" s="13" t="s">
        <v>80</v>
      </c>
      <c r="R751" s="13" t="s">
        <v>80</v>
      </c>
      <c r="S751" s="13" t="s">
        <v>80</v>
      </c>
      <c r="T751" s="12">
        <v>878.26160000000004</v>
      </c>
      <c r="U751" s="12">
        <v>1930.9141999999999</v>
      </c>
      <c r="V751" s="12">
        <v>0.19350000000000001</v>
      </c>
      <c r="W751" s="12">
        <v>20.186699999999998</v>
      </c>
      <c r="X751" s="13" t="s">
        <v>80</v>
      </c>
      <c r="Y751" s="12">
        <v>5.2699999999999997E-2</v>
      </c>
      <c r="Z751" s="12">
        <v>3.911</v>
      </c>
      <c r="AA751" s="13" t="s">
        <v>80</v>
      </c>
      <c r="AB751" s="12">
        <v>0.15260000000000001</v>
      </c>
      <c r="AC751" s="12">
        <v>1955.4106999999999</v>
      </c>
      <c r="AD751" s="12">
        <v>14.8513</v>
      </c>
      <c r="AE751" s="13" t="s">
        <v>80</v>
      </c>
      <c r="AF751" s="12">
        <v>9.8942999999999994</v>
      </c>
      <c r="AG751" s="13" t="s">
        <v>80</v>
      </c>
      <c r="AH751" s="13" t="s">
        <v>80</v>
      </c>
      <c r="AI751" s="13" t="s">
        <v>80</v>
      </c>
      <c r="AJ751" s="13" t="s">
        <v>80</v>
      </c>
      <c r="AK751" s="12">
        <v>20.350000000000001</v>
      </c>
      <c r="AL751" s="12">
        <v>45.095599999999997</v>
      </c>
      <c r="AM751" s="12">
        <v>7.6313000000000004</v>
      </c>
      <c r="AN751" s="13" t="s">
        <v>80</v>
      </c>
      <c r="AO751" s="12">
        <v>254.3904</v>
      </c>
      <c r="AP751" s="13" t="s">
        <v>80</v>
      </c>
      <c r="AQ751" s="12">
        <v>14.292</v>
      </c>
      <c r="AR751" s="13" t="s">
        <v>80</v>
      </c>
      <c r="AS751" s="13" t="s">
        <v>80</v>
      </c>
      <c r="AT751" s="13" t="s">
        <v>80</v>
      </c>
      <c r="AU751" s="12">
        <v>276.31369999999998</v>
      </c>
      <c r="AV751" s="13" t="s">
        <v>80</v>
      </c>
      <c r="AW751" s="13" t="s">
        <v>80</v>
      </c>
      <c r="AX751" s="13" t="s">
        <v>80</v>
      </c>
      <c r="AY751" s="13" t="s">
        <v>80</v>
      </c>
      <c r="AZ751" s="12">
        <v>100</v>
      </c>
      <c r="BA751" s="12">
        <v>150</v>
      </c>
      <c r="BB751" s="13" t="s">
        <v>80</v>
      </c>
      <c r="BC751" s="13" t="s">
        <v>80</v>
      </c>
      <c r="BD751" s="14">
        <v>250</v>
      </c>
    </row>
    <row r="752" spans="1:56" s="1" customFormat="1" ht="20.149999999999999" customHeight="1">
      <c r="A752" s="83"/>
      <c r="B752" s="25" t="s">
        <v>251</v>
      </c>
      <c r="C752" s="9">
        <v>37.549999999999997</v>
      </c>
      <c r="D752" s="9">
        <v>30.62</v>
      </c>
      <c r="E752" s="9">
        <v>10.98</v>
      </c>
      <c r="F752" s="9">
        <v>6.17</v>
      </c>
      <c r="G752" s="9">
        <v>10.65</v>
      </c>
      <c r="H752" s="9">
        <v>50.66</v>
      </c>
      <c r="I752" s="10" t="s">
        <v>80</v>
      </c>
      <c r="J752" s="10" t="s">
        <v>80</v>
      </c>
      <c r="K752" s="9">
        <v>146.63</v>
      </c>
      <c r="L752" s="9">
        <v>28</v>
      </c>
      <c r="M752" s="10" t="s">
        <v>80</v>
      </c>
      <c r="N752" s="9">
        <v>8.11</v>
      </c>
      <c r="O752" s="10" t="s">
        <v>80</v>
      </c>
      <c r="P752" s="10" t="s">
        <v>80</v>
      </c>
      <c r="Q752" s="10" t="s">
        <v>80</v>
      </c>
      <c r="R752" s="10" t="s">
        <v>80</v>
      </c>
      <c r="S752" s="10" t="s">
        <v>80</v>
      </c>
      <c r="T752" s="9">
        <v>36.11</v>
      </c>
      <c r="U752" s="9">
        <v>18.850000000000001</v>
      </c>
      <c r="V752" s="9">
        <v>8.35</v>
      </c>
      <c r="W752" s="10" t="s">
        <v>80</v>
      </c>
      <c r="X752" s="10" t="s">
        <v>80</v>
      </c>
      <c r="Y752" s="10" t="s">
        <v>80</v>
      </c>
      <c r="Z752" s="9">
        <v>11.36</v>
      </c>
      <c r="AA752" s="9">
        <v>13.46</v>
      </c>
      <c r="AB752" s="10" t="s">
        <v>80</v>
      </c>
      <c r="AC752" s="9">
        <v>52.02</v>
      </c>
      <c r="AD752" s="9">
        <v>0.89</v>
      </c>
      <c r="AE752" s="10" t="s">
        <v>80</v>
      </c>
      <c r="AF752" s="9">
        <v>8.1199999999999992</v>
      </c>
      <c r="AG752" s="10" t="s">
        <v>80</v>
      </c>
      <c r="AH752" s="10" t="s">
        <v>80</v>
      </c>
      <c r="AI752" s="10" t="s">
        <v>80</v>
      </c>
      <c r="AJ752" s="10" t="s">
        <v>80</v>
      </c>
      <c r="AK752" s="10" t="s">
        <v>80</v>
      </c>
      <c r="AL752" s="9">
        <v>9.01</v>
      </c>
      <c r="AM752" s="9">
        <v>0.99</v>
      </c>
      <c r="AN752" s="10" t="s">
        <v>80</v>
      </c>
      <c r="AO752" s="9">
        <v>8.15</v>
      </c>
      <c r="AP752" s="10" t="s">
        <v>80</v>
      </c>
      <c r="AQ752" s="10" t="s">
        <v>80</v>
      </c>
      <c r="AR752" s="10" t="s">
        <v>80</v>
      </c>
      <c r="AS752" s="10" t="s">
        <v>80</v>
      </c>
      <c r="AT752" s="10" t="s">
        <v>80</v>
      </c>
      <c r="AU752" s="9">
        <v>9.14</v>
      </c>
      <c r="AV752" s="9">
        <v>36.799999999999997</v>
      </c>
      <c r="AW752" s="9">
        <v>38.17</v>
      </c>
      <c r="AX752" s="9">
        <v>159.88999999999999</v>
      </c>
      <c r="AY752" s="9">
        <v>20.02</v>
      </c>
      <c r="AZ752" s="9">
        <v>4.2</v>
      </c>
      <c r="BA752" s="9">
        <v>25.32</v>
      </c>
      <c r="BB752" s="9">
        <v>0.1</v>
      </c>
      <c r="BC752" s="9">
        <v>0.11</v>
      </c>
      <c r="BD752" s="11">
        <v>284.61</v>
      </c>
    </row>
    <row r="753" spans="1:56" s="1" customFormat="1" ht="20.149999999999999" customHeight="1">
      <c r="A753" s="83"/>
      <c r="B753" s="25" t="s">
        <v>252</v>
      </c>
      <c r="C753" s="12">
        <v>4433.0649999999996</v>
      </c>
      <c r="D753" s="12">
        <v>1384.5260000000001</v>
      </c>
      <c r="E753" s="12">
        <v>1777.7710999999999</v>
      </c>
      <c r="F753" s="12">
        <v>993.00369999999998</v>
      </c>
      <c r="G753" s="12">
        <v>2841.0866999999998</v>
      </c>
      <c r="H753" s="12">
        <v>1093.2431999999999</v>
      </c>
      <c r="I753" s="12">
        <v>277.09449999999998</v>
      </c>
      <c r="J753" s="12">
        <v>122.2316</v>
      </c>
      <c r="K753" s="12">
        <v>12922.0218</v>
      </c>
      <c r="L753" s="12">
        <v>5856.2245000000003</v>
      </c>
      <c r="M753" s="12">
        <v>2069.7678999999998</v>
      </c>
      <c r="N753" s="12">
        <v>1845.7435</v>
      </c>
      <c r="O753" s="12">
        <v>330.94260000000003</v>
      </c>
      <c r="P753" s="12">
        <v>736.67</v>
      </c>
      <c r="Q753" s="12">
        <v>1949.5146</v>
      </c>
      <c r="R753" s="12">
        <v>2035</v>
      </c>
      <c r="S753" s="13" t="s">
        <v>80</v>
      </c>
      <c r="T753" s="12">
        <v>14823.8631</v>
      </c>
      <c r="U753" s="12">
        <v>4813.6397999999999</v>
      </c>
      <c r="V753" s="12">
        <v>761.09400000000005</v>
      </c>
      <c r="W753" s="12">
        <v>874.91269999999997</v>
      </c>
      <c r="X753" s="12">
        <v>220.51499999999999</v>
      </c>
      <c r="Y753" s="12">
        <v>5601.3392999999996</v>
      </c>
      <c r="Z753" s="12">
        <v>1020.9025</v>
      </c>
      <c r="AA753" s="12">
        <v>70.048500000000004</v>
      </c>
      <c r="AB753" s="12">
        <v>1418.1070999999999</v>
      </c>
      <c r="AC753" s="12">
        <v>14780.5589</v>
      </c>
      <c r="AD753" s="12">
        <v>2241.1106</v>
      </c>
      <c r="AE753" s="12">
        <v>1941.7117000000001</v>
      </c>
      <c r="AF753" s="12">
        <v>1387.9967999999999</v>
      </c>
      <c r="AG753" s="12">
        <v>1276.8776</v>
      </c>
      <c r="AH753" s="12">
        <v>24.420500000000001</v>
      </c>
      <c r="AI753" s="13" t="s">
        <v>80</v>
      </c>
      <c r="AJ753" s="13" t="s">
        <v>80</v>
      </c>
      <c r="AK753" s="12">
        <v>60.0961</v>
      </c>
      <c r="AL753" s="12">
        <v>6932.2133000000003</v>
      </c>
      <c r="AM753" s="12">
        <v>1586.0225</v>
      </c>
      <c r="AN753" s="12">
        <v>2088.4926</v>
      </c>
      <c r="AO753" s="12">
        <v>1926.4694999999999</v>
      </c>
      <c r="AP753" s="12">
        <v>559.11569999999995</v>
      </c>
      <c r="AQ753" s="12">
        <v>3156.3096999999998</v>
      </c>
      <c r="AR753" s="12">
        <v>2053.8512000000001</v>
      </c>
      <c r="AS753" s="12">
        <v>2035</v>
      </c>
      <c r="AT753" s="13" t="s">
        <v>80</v>
      </c>
      <c r="AU753" s="12">
        <v>13405.261200000001</v>
      </c>
      <c r="AV753" s="12">
        <v>1968.8631</v>
      </c>
      <c r="AW753" s="12">
        <v>2729.0614</v>
      </c>
      <c r="AX753" s="12">
        <v>2809.8932</v>
      </c>
      <c r="AY753" s="12">
        <v>2040.0071</v>
      </c>
      <c r="AZ753" s="12">
        <v>1167.1578999999999</v>
      </c>
      <c r="BA753" s="12">
        <v>1291.7557999999999</v>
      </c>
      <c r="BB753" s="12">
        <v>522.09059999999999</v>
      </c>
      <c r="BC753" s="12">
        <v>315.45</v>
      </c>
      <c r="BD753" s="14">
        <v>12844.2791</v>
      </c>
    </row>
    <row r="754" spans="1:56" s="1" customFormat="1" ht="20.149999999999999" customHeight="1">
      <c r="A754" s="83"/>
      <c r="B754" s="25" t="s">
        <v>253</v>
      </c>
      <c r="C754" s="9">
        <v>3278.6309999999999</v>
      </c>
      <c r="D754" s="9">
        <v>385.03750000000002</v>
      </c>
      <c r="E754" s="9">
        <v>744.81830000000002</v>
      </c>
      <c r="F754" s="9">
        <v>774.20119999999997</v>
      </c>
      <c r="G754" s="9">
        <v>1825.2394999999999</v>
      </c>
      <c r="H754" s="9">
        <v>9827.3639000000003</v>
      </c>
      <c r="I754" s="9">
        <v>7.3268000000000004</v>
      </c>
      <c r="J754" s="9">
        <v>9.6199999999999994E-2</v>
      </c>
      <c r="K754" s="9">
        <v>16842.714400000001</v>
      </c>
      <c r="L754" s="9">
        <v>489.51240000000001</v>
      </c>
      <c r="M754" s="10" t="s">
        <v>80</v>
      </c>
      <c r="N754" s="10" t="s">
        <v>80</v>
      </c>
      <c r="O754" s="9">
        <v>102.65900000000001</v>
      </c>
      <c r="P754" s="10" t="s">
        <v>80</v>
      </c>
      <c r="Q754" s="9">
        <v>678.0634</v>
      </c>
      <c r="R754" s="10" t="s">
        <v>80</v>
      </c>
      <c r="S754" s="10" t="s">
        <v>80</v>
      </c>
      <c r="T754" s="9">
        <v>1270.2348</v>
      </c>
      <c r="U754" s="9">
        <v>1803.7607</v>
      </c>
      <c r="V754" s="9">
        <v>223.5341</v>
      </c>
      <c r="W754" s="9">
        <v>752.63490000000002</v>
      </c>
      <c r="X754" s="9">
        <v>194.5421</v>
      </c>
      <c r="Y754" s="9">
        <v>2298.2255</v>
      </c>
      <c r="Z754" s="9">
        <v>2428.8406</v>
      </c>
      <c r="AA754" s="9">
        <v>570.58910000000003</v>
      </c>
      <c r="AB754" s="9">
        <v>163.62020000000001</v>
      </c>
      <c r="AC754" s="9">
        <v>8435.7471999999998</v>
      </c>
      <c r="AD754" s="9">
        <v>600.84429999999998</v>
      </c>
      <c r="AE754" s="9">
        <v>161.9529</v>
      </c>
      <c r="AF754" s="9">
        <v>348.1157</v>
      </c>
      <c r="AG754" s="9">
        <v>704.37149999999997</v>
      </c>
      <c r="AH754" s="9">
        <v>555.22479999999996</v>
      </c>
      <c r="AI754" s="9">
        <v>0.1759</v>
      </c>
      <c r="AJ754" s="10" t="s">
        <v>80</v>
      </c>
      <c r="AK754" s="10" t="s">
        <v>80</v>
      </c>
      <c r="AL754" s="9">
        <v>2370.6851000000001</v>
      </c>
      <c r="AM754" s="9">
        <v>2307.0140999999999</v>
      </c>
      <c r="AN754" s="9">
        <v>21.4818</v>
      </c>
      <c r="AO754" s="9">
        <v>27.648199999999999</v>
      </c>
      <c r="AP754" s="9">
        <v>191.73</v>
      </c>
      <c r="AQ754" s="9">
        <v>433.53519999999997</v>
      </c>
      <c r="AR754" s="9">
        <v>563.57380000000001</v>
      </c>
      <c r="AS754" s="10" t="s">
        <v>80</v>
      </c>
      <c r="AT754" s="10" t="s">
        <v>80</v>
      </c>
      <c r="AU754" s="9">
        <v>3544.9830999999999</v>
      </c>
      <c r="AV754" s="9">
        <v>5717.3705</v>
      </c>
      <c r="AW754" s="9">
        <v>149.5198</v>
      </c>
      <c r="AX754" s="9">
        <v>395.09410000000003</v>
      </c>
      <c r="AY754" s="9">
        <v>270.49740000000003</v>
      </c>
      <c r="AZ754" s="9">
        <v>517.03359999999998</v>
      </c>
      <c r="BA754" s="9">
        <v>3389.7235999999998</v>
      </c>
      <c r="BB754" s="9">
        <v>378.62970000000001</v>
      </c>
      <c r="BC754" s="9">
        <v>1731.0227</v>
      </c>
      <c r="BD754" s="11">
        <v>12548.8914</v>
      </c>
    </row>
    <row r="755" spans="1:56" s="1" customFormat="1" ht="20.149999999999999" customHeight="1">
      <c r="A755" s="83"/>
      <c r="B755" s="25" t="s">
        <v>255</v>
      </c>
      <c r="C755" s="12">
        <v>1.1111</v>
      </c>
      <c r="D755" s="12">
        <v>0.70750000000000002</v>
      </c>
      <c r="E755" s="12">
        <v>0.69989999999999997</v>
      </c>
      <c r="F755" s="12">
        <v>23.778199999999998</v>
      </c>
      <c r="G755" s="12">
        <v>3.3736000000000002</v>
      </c>
      <c r="H755" s="12">
        <v>6.9356999999999998</v>
      </c>
      <c r="I755" s="13" t="s">
        <v>80</v>
      </c>
      <c r="J755" s="12">
        <v>0.7</v>
      </c>
      <c r="K755" s="12">
        <v>37.305999999999997</v>
      </c>
      <c r="L755" s="12">
        <v>221.9923</v>
      </c>
      <c r="M755" s="12">
        <v>7.1224999999999996</v>
      </c>
      <c r="N755" s="12">
        <v>195.0548</v>
      </c>
      <c r="O755" s="12">
        <v>26.709399999999999</v>
      </c>
      <c r="P755" s="13" t="s">
        <v>80</v>
      </c>
      <c r="Q755" s="13" t="s">
        <v>80</v>
      </c>
      <c r="R755" s="13" t="s">
        <v>80</v>
      </c>
      <c r="S755" s="13" t="s">
        <v>80</v>
      </c>
      <c r="T755" s="12">
        <v>450.87900000000002</v>
      </c>
      <c r="U755" s="12">
        <v>34.896099999999997</v>
      </c>
      <c r="V755" s="12">
        <v>24.852499999999999</v>
      </c>
      <c r="W755" s="12">
        <v>197.6379</v>
      </c>
      <c r="X755" s="12">
        <v>40.666600000000003</v>
      </c>
      <c r="Y755" s="12">
        <v>263.23219999999998</v>
      </c>
      <c r="Z755" s="13" t="s">
        <v>80</v>
      </c>
      <c r="AA755" s="13" t="s">
        <v>80</v>
      </c>
      <c r="AB755" s="13" t="s">
        <v>80</v>
      </c>
      <c r="AC755" s="12">
        <v>561.28530000000001</v>
      </c>
      <c r="AD755" s="12">
        <v>4.0187999999999997</v>
      </c>
      <c r="AE755" s="12">
        <v>7.0601000000000003</v>
      </c>
      <c r="AF755" s="12">
        <v>62.428400000000003</v>
      </c>
      <c r="AG755" s="12">
        <v>27.007300000000001</v>
      </c>
      <c r="AH755" s="13" t="s">
        <v>80</v>
      </c>
      <c r="AI755" s="13" t="s">
        <v>80</v>
      </c>
      <c r="AJ755" s="13" t="s">
        <v>80</v>
      </c>
      <c r="AK755" s="12">
        <v>5.5198999999999998</v>
      </c>
      <c r="AL755" s="12">
        <v>106.03449999999999</v>
      </c>
      <c r="AM755" s="12">
        <v>8.43E-2</v>
      </c>
      <c r="AN755" s="12">
        <v>7.1318999999999999</v>
      </c>
      <c r="AO755" s="12">
        <v>196.0889</v>
      </c>
      <c r="AP755" s="12">
        <v>26.754100000000001</v>
      </c>
      <c r="AQ755" s="13" t="s">
        <v>80</v>
      </c>
      <c r="AR755" s="12">
        <v>0.47070000000000001</v>
      </c>
      <c r="AS755" s="13" t="s">
        <v>80</v>
      </c>
      <c r="AT755" s="13" t="s">
        <v>80</v>
      </c>
      <c r="AU755" s="12">
        <v>230.5299</v>
      </c>
      <c r="AV755" s="12">
        <v>2.8216999999999999</v>
      </c>
      <c r="AW755" s="12">
        <v>9.2448999999999995</v>
      </c>
      <c r="AX755" s="12">
        <v>114.8617</v>
      </c>
      <c r="AY755" s="12">
        <v>49.357300000000002</v>
      </c>
      <c r="AZ755" s="12">
        <v>25</v>
      </c>
      <c r="BA755" s="12">
        <v>17</v>
      </c>
      <c r="BB755" s="13" t="s">
        <v>80</v>
      </c>
      <c r="BC755" s="13" t="s">
        <v>80</v>
      </c>
      <c r="BD755" s="14">
        <v>218.28559999999999</v>
      </c>
    </row>
    <row r="756" spans="1:56" s="1" customFormat="1" ht="20.149999999999999" customHeight="1">
      <c r="A756" s="83"/>
      <c r="B756" s="25" t="s">
        <v>256</v>
      </c>
      <c r="C756" s="9">
        <v>14620.6203</v>
      </c>
      <c r="D756" s="9">
        <v>3695.2087999999999</v>
      </c>
      <c r="E756" s="9">
        <v>7979.5495000000001</v>
      </c>
      <c r="F756" s="9">
        <v>3859.8789999999999</v>
      </c>
      <c r="G756" s="9">
        <v>8079.9988999999996</v>
      </c>
      <c r="H756" s="9">
        <v>1645.7354</v>
      </c>
      <c r="I756" s="9">
        <v>21542.329399999999</v>
      </c>
      <c r="J756" s="10" t="s">
        <v>80</v>
      </c>
      <c r="K756" s="9">
        <v>61423.321300000003</v>
      </c>
      <c r="L756" s="9">
        <v>9459.9729000000007</v>
      </c>
      <c r="M756" s="10" t="s">
        <v>80</v>
      </c>
      <c r="N756" s="9">
        <v>763.125</v>
      </c>
      <c r="O756" s="10" t="s">
        <v>80</v>
      </c>
      <c r="P756" s="9">
        <v>254.375</v>
      </c>
      <c r="Q756" s="10" t="s">
        <v>80</v>
      </c>
      <c r="R756" s="10" t="s">
        <v>80</v>
      </c>
      <c r="S756" s="10" t="s">
        <v>80</v>
      </c>
      <c r="T756" s="9">
        <v>10477.472900000001</v>
      </c>
      <c r="U756" s="9">
        <v>9470.9351000000006</v>
      </c>
      <c r="V756" s="9">
        <v>443.23809999999997</v>
      </c>
      <c r="W756" s="9">
        <v>7234.8353999999999</v>
      </c>
      <c r="X756" s="9">
        <v>3497.6596</v>
      </c>
      <c r="Y756" s="9">
        <v>5775.9585999999999</v>
      </c>
      <c r="Z756" s="9">
        <v>6324.5178999999998</v>
      </c>
      <c r="AA756" s="9">
        <v>3896.5126</v>
      </c>
      <c r="AB756" s="9">
        <v>3680.1914000000002</v>
      </c>
      <c r="AC756" s="9">
        <v>40323.848700000002</v>
      </c>
      <c r="AD756" s="9">
        <v>7645.9057000000003</v>
      </c>
      <c r="AE756" s="9">
        <v>1534.1845000000001</v>
      </c>
      <c r="AF756" s="9">
        <v>2826.77</v>
      </c>
      <c r="AG756" s="9">
        <v>2940.2977999999998</v>
      </c>
      <c r="AH756" s="9">
        <v>1780.7005999999999</v>
      </c>
      <c r="AI756" s="9">
        <v>2338.3355000000001</v>
      </c>
      <c r="AJ756" s="9">
        <v>1024.1098</v>
      </c>
      <c r="AK756" s="9">
        <v>1456.6936000000001</v>
      </c>
      <c r="AL756" s="9">
        <v>21546.997500000001</v>
      </c>
      <c r="AM756" s="9">
        <v>6462.0297</v>
      </c>
      <c r="AN756" s="9">
        <v>255.00299999999999</v>
      </c>
      <c r="AO756" s="9">
        <v>3905.0817000000002</v>
      </c>
      <c r="AP756" s="9">
        <v>2862.4371000000001</v>
      </c>
      <c r="AQ756" s="9">
        <v>4081.0911999999998</v>
      </c>
      <c r="AR756" s="9">
        <v>3023.085</v>
      </c>
      <c r="AS756" s="9">
        <v>3565.413</v>
      </c>
      <c r="AT756" s="9">
        <v>2337.5493000000001</v>
      </c>
      <c r="AU756" s="9">
        <v>26491.69</v>
      </c>
      <c r="AV756" s="9">
        <v>6670.9651999999996</v>
      </c>
      <c r="AW756" s="9">
        <v>5396.3726999999999</v>
      </c>
      <c r="AX756" s="9">
        <v>5786.9269999999997</v>
      </c>
      <c r="AY756" s="9">
        <v>5983.8212000000003</v>
      </c>
      <c r="AZ756" s="9">
        <v>2944.5747000000001</v>
      </c>
      <c r="BA756" s="9">
        <v>4575.6767</v>
      </c>
      <c r="BB756" s="9">
        <v>1943.0941</v>
      </c>
      <c r="BC756" s="9">
        <v>2210.8506000000002</v>
      </c>
      <c r="BD756" s="11">
        <v>35512.282200000001</v>
      </c>
    </row>
    <row r="757" spans="1:56" s="1" customFormat="1" ht="20.149999999999999" customHeight="1">
      <c r="A757" s="83"/>
      <c r="B757" s="25" t="s">
        <v>257</v>
      </c>
      <c r="C757" s="12">
        <v>7.1421000000000001</v>
      </c>
      <c r="D757" s="12">
        <v>2.1619999999999999</v>
      </c>
      <c r="E757" s="12">
        <v>12.815</v>
      </c>
      <c r="F757" s="12">
        <v>18.8001</v>
      </c>
      <c r="G757" s="12">
        <v>44.452800000000003</v>
      </c>
      <c r="H757" s="12">
        <v>69.849999999999994</v>
      </c>
      <c r="I757" s="13" t="s">
        <v>80</v>
      </c>
      <c r="J757" s="13" t="s">
        <v>80</v>
      </c>
      <c r="K757" s="12">
        <v>155.22200000000001</v>
      </c>
      <c r="L757" s="12">
        <v>5.0875000000000004</v>
      </c>
      <c r="M757" s="13" t="s">
        <v>80</v>
      </c>
      <c r="N757" s="12">
        <v>30.524999999999999</v>
      </c>
      <c r="O757" s="13" t="s">
        <v>80</v>
      </c>
      <c r="P757" s="13" t="s">
        <v>80</v>
      </c>
      <c r="Q757" s="13" t="s">
        <v>80</v>
      </c>
      <c r="R757" s="13" t="s">
        <v>80</v>
      </c>
      <c r="S757" s="13" t="s">
        <v>80</v>
      </c>
      <c r="T757" s="12">
        <v>35.612499999999997</v>
      </c>
      <c r="U757" s="13" t="s">
        <v>80</v>
      </c>
      <c r="V757" s="13" t="s">
        <v>80</v>
      </c>
      <c r="W757" s="12">
        <v>44.997900000000001</v>
      </c>
      <c r="X757" s="12">
        <v>5.5E-2</v>
      </c>
      <c r="Y757" s="12">
        <v>0.76500000000000001</v>
      </c>
      <c r="Z757" s="12">
        <v>31.474900000000002</v>
      </c>
      <c r="AA757" s="13" t="s">
        <v>80</v>
      </c>
      <c r="AB757" s="13" t="s">
        <v>80</v>
      </c>
      <c r="AC757" s="12">
        <v>77.2928</v>
      </c>
      <c r="AD757" s="12">
        <v>3.2151999999999998</v>
      </c>
      <c r="AE757" s="13" t="s">
        <v>80</v>
      </c>
      <c r="AF757" s="12">
        <v>3.5072000000000001</v>
      </c>
      <c r="AG757" s="13" t="s">
        <v>80</v>
      </c>
      <c r="AH757" s="13" t="s">
        <v>80</v>
      </c>
      <c r="AI757" s="13" t="s">
        <v>80</v>
      </c>
      <c r="AJ757" s="13" t="s">
        <v>80</v>
      </c>
      <c r="AK757" s="12">
        <v>1.4944999999999999</v>
      </c>
      <c r="AL757" s="12">
        <v>8.2169000000000008</v>
      </c>
      <c r="AM757" s="12">
        <v>6.4211999999999998</v>
      </c>
      <c r="AN757" s="12">
        <v>0.76339999999999997</v>
      </c>
      <c r="AO757" s="12">
        <v>35.709600000000002</v>
      </c>
      <c r="AP757" s="12">
        <v>10.921900000000001</v>
      </c>
      <c r="AQ757" s="12">
        <v>20.1934</v>
      </c>
      <c r="AR757" s="12">
        <v>0.52449999999999997</v>
      </c>
      <c r="AS757" s="13" t="s">
        <v>80</v>
      </c>
      <c r="AT757" s="13" t="s">
        <v>80</v>
      </c>
      <c r="AU757" s="12">
        <v>74.534000000000006</v>
      </c>
      <c r="AV757" s="13" t="s">
        <v>80</v>
      </c>
      <c r="AW757" s="13" t="s">
        <v>80</v>
      </c>
      <c r="AX757" s="12">
        <v>2.12E-2</v>
      </c>
      <c r="AY757" s="12">
        <v>2.1600000000000001E-2</v>
      </c>
      <c r="AZ757" s="12">
        <v>2.1494</v>
      </c>
      <c r="BA757" s="12">
        <v>0.56669999999999998</v>
      </c>
      <c r="BB757" s="12">
        <v>0.51659999999999995</v>
      </c>
      <c r="BC757" s="12">
        <v>0.83030000000000004</v>
      </c>
      <c r="BD757" s="14">
        <v>4.1058000000000003</v>
      </c>
    </row>
    <row r="758" spans="1:56" s="1" customFormat="1" ht="20.149999999999999" customHeight="1">
      <c r="A758" s="83"/>
      <c r="B758" s="25" t="s">
        <v>258</v>
      </c>
      <c r="C758" s="9">
        <v>0.1212</v>
      </c>
      <c r="D758" s="10" t="s">
        <v>80</v>
      </c>
      <c r="E758" s="10" t="s">
        <v>80</v>
      </c>
      <c r="F758" s="10" t="s">
        <v>80</v>
      </c>
      <c r="G758" s="10" t="s">
        <v>80</v>
      </c>
      <c r="H758" s="10" t="s">
        <v>80</v>
      </c>
      <c r="I758" s="10" t="s">
        <v>80</v>
      </c>
      <c r="J758" s="10" t="s">
        <v>80</v>
      </c>
      <c r="K758" s="9">
        <v>0.1212</v>
      </c>
      <c r="L758" s="10" t="s">
        <v>80</v>
      </c>
      <c r="M758" s="10" t="s">
        <v>80</v>
      </c>
      <c r="N758" s="10" t="s">
        <v>80</v>
      </c>
      <c r="O758" s="10" t="s">
        <v>80</v>
      </c>
      <c r="P758" s="10" t="s">
        <v>80</v>
      </c>
      <c r="Q758" s="10" t="s">
        <v>80</v>
      </c>
      <c r="R758" s="10" t="s">
        <v>80</v>
      </c>
      <c r="S758" s="10" t="s">
        <v>80</v>
      </c>
      <c r="T758" s="9">
        <v>0</v>
      </c>
      <c r="U758" s="10" t="s">
        <v>80</v>
      </c>
      <c r="V758" s="10" t="s">
        <v>80</v>
      </c>
      <c r="W758" s="10" t="s">
        <v>80</v>
      </c>
      <c r="X758" s="10" t="s">
        <v>80</v>
      </c>
      <c r="Y758" s="10" t="s">
        <v>80</v>
      </c>
      <c r="Z758" s="10" t="s">
        <v>80</v>
      </c>
      <c r="AA758" s="10" t="s">
        <v>80</v>
      </c>
      <c r="AB758" s="10" t="s">
        <v>80</v>
      </c>
      <c r="AC758" s="9">
        <v>0</v>
      </c>
      <c r="AD758" s="9">
        <v>48.312100000000001</v>
      </c>
      <c r="AE758" s="10" t="s">
        <v>80</v>
      </c>
      <c r="AF758" s="10" t="s">
        <v>80</v>
      </c>
      <c r="AG758" s="10" t="s">
        <v>80</v>
      </c>
      <c r="AH758" s="10" t="s">
        <v>80</v>
      </c>
      <c r="AI758" s="10" t="s">
        <v>80</v>
      </c>
      <c r="AJ758" s="10" t="s">
        <v>80</v>
      </c>
      <c r="AK758" s="10" t="s">
        <v>80</v>
      </c>
      <c r="AL758" s="9">
        <v>48.312100000000001</v>
      </c>
      <c r="AM758" s="10" t="s">
        <v>80</v>
      </c>
      <c r="AN758" s="10" t="s">
        <v>80</v>
      </c>
      <c r="AO758" s="10" t="s">
        <v>80</v>
      </c>
      <c r="AP758" s="10" t="s">
        <v>80</v>
      </c>
      <c r="AQ758" s="10" t="s">
        <v>80</v>
      </c>
      <c r="AR758" s="10" t="s">
        <v>80</v>
      </c>
      <c r="AS758" s="10" t="s">
        <v>80</v>
      </c>
      <c r="AT758" s="10" t="s">
        <v>80</v>
      </c>
      <c r="AU758" s="9">
        <v>0</v>
      </c>
      <c r="AV758" s="10" t="s">
        <v>80</v>
      </c>
      <c r="AW758" s="9">
        <v>22.653099999999998</v>
      </c>
      <c r="AX758" s="10" t="s">
        <v>80</v>
      </c>
      <c r="AY758" s="9">
        <v>0.30919999999999997</v>
      </c>
      <c r="AZ758" s="10" t="s">
        <v>80</v>
      </c>
      <c r="BA758" s="9">
        <v>22.5</v>
      </c>
      <c r="BB758" s="10" t="s">
        <v>80</v>
      </c>
      <c r="BC758" s="10" t="s">
        <v>80</v>
      </c>
      <c r="BD758" s="11">
        <v>45.462299999999999</v>
      </c>
    </row>
    <row r="759" spans="1:56" s="1" customFormat="1" ht="20.149999999999999" customHeight="1">
      <c r="A759" s="83"/>
      <c r="B759" s="25" t="s">
        <v>259</v>
      </c>
      <c r="C759" s="12">
        <v>1557.9729</v>
      </c>
      <c r="D759" s="12">
        <v>583.21910000000003</v>
      </c>
      <c r="E759" s="12">
        <v>1505.7914000000001</v>
      </c>
      <c r="F759" s="12">
        <v>1751.6890000000001</v>
      </c>
      <c r="G759" s="12">
        <v>1932.9682</v>
      </c>
      <c r="H759" s="12">
        <v>1512.6823999999999</v>
      </c>
      <c r="I759" s="12">
        <v>0.22500000000000001</v>
      </c>
      <c r="J759" s="13" t="s">
        <v>80</v>
      </c>
      <c r="K759" s="12">
        <v>8844.5480000000007</v>
      </c>
      <c r="L759" s="12">
        <v>5899.933</v>
      </c>
      <c r="M759" s="13" t="s">
        <v>80</v>
      </c>
      <c r="N759" s="13" t="s">
        <v>80</v>
      </c>
      <c r="O759" s="13" t="s">
        <v>80</v>
      </c>
      <c r="P759" s="13" t="s">
        <v>80</v>
      </c>
      <c r="Q759" s="13" t="s">
        <v>80</v>
      </c>
      <c r="R759" s="13" t="s">
        <v>80</v>
      </c>
      <c r="S759" s="13" t="s">
        <v>80</v>
      </c>
      <c r="T759" s="12">
        <v>5899.933</v>
      </c>
      <c r="U759" s="12">
        <v>6886.7309999999998</v>
      </c>
      <c r="V759" s="12">
        <v>152.91499999999999</v>
      </c>
      <c r="W759" s="12">
        <v>1172.1536000000001</v>
      </c>
      <c r="X759" s="12">
        <v>349.21080000000001</v>
      </c>
      <c r="Y759" s="12">
        <v>4214.5603000000001</v>
      </c>
      <c r="Z759" s="12">
        <v>525.35979999999995</v>
      </c>
      <c r="AA759" s="12">
        <v>0.1186</v>
      </c>
      <c r="AB759" s="12">
        <v>2.7440000000000002</v>
      </c>
      <c r="AC759" s="12">
        <v>13303.793100000001</v>
      </c>
      <c r="AD759" s="12">
        <v>40.071800000000003</v>
      </c>
      <c r="AE759" s="12">
        <v>137.1798</v>
      </c>
      <c r="AF759" s="12">
        <v>1316.8787</v>
      </c>
      <c r="AG759" s="12">
        <v>591.37220000000002</v>
      </c>
      <c r="AH759" s="12">
        <v>309.86579999999998</v>
      </c>
      <c r="AI759" s="12">
        <v>258.32389999999998</v>
      </c>
      <c r="AJ759" s="13" t="s">
        <v>80</v>
      </c>
      <c r="AK759" s="13" t="s">
        <v>80</v>
      </c>
      <c r="AL759" s="12">
        <v>2653.6922</v>
      </c>
      <c r="AM759" s="12">
        <v>1949.1289999999999</v>
      </c>
      <c r="AN759" s="13" t="s">
        <v>80</v>
      </c>
      <c r="AO759" s="12">
        <v>8.5593000000000004</v>
      </c>
      <c r="AP759" s="12">
        <v>583.62660000000005</v>
      </c>
      <c r="AQ759" s="12">
        <v>2.3128000000000002</v>
      </c>
      <c r="AR759" s="12">
        <v>1242.3891000000001</v>
      </c>
      <c r="AS759" s="13" t="s">
        <v>80</v>
      </c>
      <c r="AT759" s="12">
        <v>0.37380000000000002</v>
      </c>
      <c r="AU759" s="12">
        <v>3786.3906000000002</v>
      </c>
      <c r="AV759" s="12">
        <v>4.7976999999999999</v>
      </c>
      <c r="AW759" s="12">
        <v>138.50470000000001</v>
      </c>
      <c r="AX759" s="12">
        <v>1320.7344000000001</v>
      </c>
      <c r="AY759" s="12">
        <v>112.2411</v>
      </c>
      <c r="AZ759" s="12">
        <v>2495.2806</v>
      </c>
      <c r="BA759" s="12">
        <v>134.69999999999999</v>
      </c>
      <c r="BB759" s="12">
        <v>255</v>
      </c>
      <c r="BC759" s="12">
        <v>68.055000000000007</v>
      </c>
      <c r="BD759" s="14">
        <v>4529.3135000000002</v>
      </c>
    </row>
    <row r="760" spans="1:56" s="1" customFormat="1" ht="20.149999999999999" customHeight="1">
      <c r="A760" s="83"/>
      <c r="B760" s="25" t="s">
        <v>260</v>
      </c>
      <c r="C760" s="9">
        <v>0.68</v>
      </c>
      <c r="D760" s="10" t="s">
        <v>80</v>
      </c>
      <c r="E760" s="10" t="s">
        <v>80</v>
      </c>
      <c r="F760" s="10" t="s">
        <v>80</v>
      </c>
      <c r="G760" s="9">
        <v>2.97</v>
      </c>
      <c r="H760" s="9">
        <v>3.86</v>
      </c>
      <c r="I760" s="10" t="s">
        <v>80</v>
      </c>
      <c r="J760" s="10" t="s">
        <v>80</v>
      </c>
      <c r="K760" s="9">
        <v>7.51</v>
      </c>
      <c r="L760" s="10" t="s">
        <v>80</v>
      </c>
      <c r="M760" s="10" t="s">
        <v>80</v>
      </c>
      <c r="N760" s="10" t="s">
        <v>80</v>
      </c>
      <c r="O760" s="10" t="s">
        <v>80</v>
      </c>
      <c r="P760" s="10" t="s">
        <v>80</v>
      </c>
      <c r="Q760" s="10" t="s">
        <v>80</v>
      </c>
      <c r="R760" s="10" t="s">
        <v>80</v>
      </c>
      <c r="S760" s="10" t="s">
        <v>80</v>
      </c>
      <c r="T760" s="9">
        <v>0</v>
      </c>
      <c r="U760" s="9">
        <v>1.23</v>
      </c>
      <c r="V760" s="9">
        <v>0.49</v>
      </c>
      <c r="W760" s="9">
        <v>1.96</v>
      </c>
      <c r="X760" s="9">
        <v>0.77</v>
      </c>
      <c r="Y760" s="10" t="s">
        <v>80</v>
      </c>
      <c r="Z760" s="10" t="s">
        <v>80</v>
      </c>
      <c r="AA760" s="10" t="s">
        <v>80</v>
      </c>
      <c r="AB760" s="10" t="s">
        <v>80</v>
      </c>
      <c r="AC760" s="9">
        <v>4.45</v>
      </c>
      <c r="AD760" s="9">
        <v>0.11</v>
      </c>
      <c r="AE760" s="10" t="s">
        <v>80</v>
      </c>
      <c r="AF760" s="10" t="s">
        <v>80</v>
      </c>
      <c r="AG760" s="10" t="s">
        <v>80</v>
      </c>
      <c r="AH760" s="10" t="s">
        <v>80</v>
      </c>
      <c r="AI760" s="9">
        <v>0.61</v>
      </c>
      <c r="AJ760" s="10" t="s">
        <v>80</v>
      </c>
      <c r="AK760" s="10" t="s">
        <v>80</v>
      </c>
      <c r="AL760" s="9">
        <v>0.72</v>
      </c>
      <c r="AM760" s="9">
        <v>0.36</v>
      </c>
      <c r="AN760" s="10" t="s">
        <v>80</v>
      </c>
      <c r="AO760" s="10" t="s">
        <v>80</v>
      </c>
      <c r="AP760" s="10" t="s">
        <v>80</v>
      </c>
      <c r="AQ760" s="10" t="s">
        <v>80</v>
      </c>
      <c r="AR760" s="9">
        <v>0.34</v>
      </c>
      <c r="AS760" s="10" t="s">
        <v>80</v>
      </c>
      <c r="AT760" s="10" t="s">
        <v>80</v>
      </c>
      <c r="AU760" s="9">
        <v>0.7</v>
      </c>
      <c r="AV760" s="9">
        <v>2.76</v>
      </c>
      <c r="AW760" s="9">
        <v>3.45</v>
      </c>
      <c r="AX760" s="9">
        <v>19.2</v>
      </c>
      <c r="AY760" s="9">
        <v>19.25</v>
      </c>
      <c r="AZ760" s="9">
        <v>9.18</v>
      </c>
      <c r="BA760" s="9">
        <v>23.2</v>
      </c>
      <c r="BB760" s="9">
        <v>1.75</v>
      </c>
      <c r="BC760" s="10" t="s">
        <v>80</v>
      </c>
      <c r="BD760" s="11">
        <v>78.790000000000006</v>
      </c>
    </row>
    <row r="761" spans="1:56" s="1" customFormat="1" ht="20.149999999999999" customHeight="1">
      <c r="A761" s="83"/>
      <c r="B761" s="25" t="s">
        <v>261</v>
      </c>
      <c r="C761" s="12">
        <v>8.8241999999999994</v>
      </c>
      <c r="D761" s="12">
        <v>0.85</v>
      </c>
      <c r="E761" s="12">
        <v>0.1162</v>
      </c>
      <c r="F761" s="12">
        <v>15.25</v>
      </c>
      <c r="G761" s="12">
        <v>51.734400000000001</v>
      </c>
      <c r="H761" s="13" t="s">
        <v>80</v>
      </c>
      <c r="I761" s="13" t="s">
        <v>80</v>
      </c>
      <c r="J761" s="13" t="s">
        <v>80</v>
      </c>
      <c r="K761" s="12">
        <v>76.774799999999999</v>
      </c>
      <c r="L761" s="12">
        <v>124.9657</v>
      </c>
      <c r="M761" s="12">
        <v>107.4958</v>
      </c>
      <c r="N761" s="12">
        <v>348.35930000000002</v>
      </c>
      <c r="O761" s="12">
        <v>156.2456</v>
      </c>
      <c r="P761" s="13" t="s">
        <v>80</v>
      </c>
      <c r="Q761" s="13" t="s">
        <v>80</v>
      </c>
      <c r="R761" s="13" t="s">
        <v>80</v>
      </c>
      <c r="S761" s="12">
        <v>92.846900000000005</v>
      </c>
      <c r="T761" s="12">
        <v>829.91330000000005</v>
      </c>
      <c r="U761" s="13" t="s">
        <v>80</v>
      </c>
      <c r="V761" s="13" t="s">
        <v>80</v>
      </c>
      <c r="W761" s="12">
        <v>6.8334000000000001</v>
      </c>
      <c r="X761" s="12">
        <v>130</v>
      </c>
      <c r="Y761" s="12">
        <v>22.384399999999999</v>
      </c>
      <c r="Z761" s="13" t="s">
        <v>80</v>
      </c>
      <c r="AA761" s="13" t="s">
        <v>80</v>
      </c>
      <c r="AB761" s="13" t="s">
        <v>80</v>
      </c>
      <c r="AC761" s="12">
        <v>159.21780000000001</v>
      </c>
      <c r="AD761" s="12">
        <v>55.996699999999997</v>
      </c>
      <c r="AE761" s="12">
        <v>82.064499999999995</v>
      </c>
      <c r="AF761" s="12">
        <v>559.11040000000003</v>
      </c>
      <c r="AG761" s="12">
        <v>154.67619999999999</v>
      </c>
      <c r="AH761" s="13" t="s">
        <v>80</v>
      </c>
      <c r="AI761" s="13" t="s">
        <v>80</v>
      </c>
      <c r="AJ761" s="13" t="s">
        <v>80</v>
      </c>
      <c r="AK761" s="13" t="s">
        <v>80</v>
      </c>
      <c r="AL761" s="12">
        <v>851.84780000000001</v>
      </c>
      <c r="AM761" s="12">
        <v>129.92660000000001</v>
      </c>
      <c r="AN761" s="12">
        <v>107.9418</v>
      </c>
      <c r="AO761" s="12">
        <v>349.23090000000002</v>
      </c>
      <c r="AP761" s="12">
        <v>156.47389999999999</v>
      </c>
      <c r="AQ761" s="12">
        <v>36.646599999999999</v>
      </c>
      <c r="AR761" s="13" t="s">
        <v>80</v>
      </c>
      <c r="AS761" s="13" t="s">
        <v>80</v>
      </c>
      <c r="AT761" s="12">
        <v>92.846900000000005</v>
      </c>
      <c r="AU761" s="12">
        <v>873.06669999999997</v>
      </c>
      <c r="AV761" s="12">
        <v>73.738399999999999</v>
      </c>
      <c r="AW761" s="12">
        <v>82.064499999999995</v>
      </c>
      <c r="AX761" s="12">
        <v>559.21010000000001</v>
      </c>
      <c r="AY761" s="12">
        <v>154.7758</v>
      </c>
      <c r="AZ761" s="12">
        <v>0.19600000000000001</v>
      </c>
      <c r="BA761" s="12">
        <v>0.15160000000000001</v>
      </c>
      <c r="BB761" s="12">
        <v>2.9899999999999999E-2</v>
      </c>
      <c r="BC761" s="12">
        <v>17.6463</v>
      </c>
      <c r="BD761" s="14">
        <v>887.81259999999997</v>
      </c>
    </row>
    <row r="762" spans="1:56" s="1" customFormat="1" ht="20.149999999999999" customHeight="1">
      <c r="A762" s="83"/>
      <c r="B762" s="25" t="s">
        <v>262</v>
      </c>
      <c r="C762" s="9">
        <v>10.330399999999999</v>
      </c>
      <c r="D762" s="10" t="s">
        <v>80</v>
      </c>
      <c r="E762" s="9">
        <v>8.2556999999999992</v>
      </c>
      <c r="F762" s="9">
        <v>54.2804</v>
      </c>
      <c r="G762" s="9">
        <v>30.610600000000002</v>
      </c>
      <c r="H762" s="9">
        <v>39.697299999999998</v>
      </c>
      <c r="I762" s="10" t="s">
        <v>80</v>
      </c>
      <c r="J762" s="10" t="s">
        <v>80</v>
      </c>
      <c r="K762" s="9">
        <v>143.17439999999999</v>
      </c>
      <c r="L762" s="10" t="s">
        <v>80</v>
      </c>
      <c r="M762" s="10" t="s">
        <v>80</v>
      </c>
      <c r="N762" s="10" t="s">
        <v>80</v>
      </c>
      <c r="O762" s="10" t="s">
        <v>80</v>
      </c>
      <c r="P762" s="10" t="s">
        <v>80</v>
      </c>
      <c r="Q762" s="10" t="s">
        <v>80</v>
      </c>
      <c r="R762" s="10" t="s">
        <v>80</v>
      </c>
      <c r="S762" s="10" t="s">
        <v>80</v>
      </c>
      <c r="T762" s="9">
        <v>0</v>
      </c>
      <c r="U762" s="10" t="s">
        <v>80</v>
      </c>
      <c r="V762" s="10" t="s">
        <v>80</v>
      </c>
      <c r="W762" s="9">
        <v>2.9849999999999999</v>
      </c>
      <c r="X762" s="10" t="s">
        <v>80</v>
      </c>
      <c r="Y762" s="9">
        <v>0.6</v>
      </c>
      <c r="Z762" s="9">
        <v>16.513200000000001</v>
      </c>
      <c r="AA762" s="9">
        <v>0.34</v>
      </c>
      <c r="AB762" s="9">
        <v>14.4953</v>
      </c>
      <c r="AC762" s="9">
        <v>34.933500000000002</v>
      </c>
      <c r="AD762" s="9">
        <v>3.6034999999999999</v>
      </c>
      <c r="AE762" s="9">
        <v>2.6200999999999999</v>
      </c>
      <c r="AF762" s="9">
        <v>4.9732000000000003</v>
      </c>
      <c r="AG762" s="10" t="s">
        <v>80</v>
      </c>
      <c r="AH762" s="9">
        <v>10.1767</v>
      </c>
      <c r="AI762" s="10" t="s">
        <v>80</v>
      </c>
      <c r="AJ762" s="10" t="s">
        <v>80</v>
      </c>
      <c r="AK762" s="10" t="s">
        <v>80</v>
      </c>
      <c r="AL762" s="9">
        <v>21.3735</v>
      </c>
      <c r="AM762" s="9">
        <v>4.6589</v>
      </c>
      <c r="AN762" s="10" t="s">
        <v>80</v>
      </c>
      <c r="AO762" s="9">
        <v>1.4584999999999999</v>
      </c>
      <c r="AP762" s="10" t="s">
        <v>80</v>
      </c>
      <c r="AQ762" s="10" t="s">
        <v>80</v>
      </c>
      <c r="AR762" s="9">
        <v>13.409800000000001</v>
      </c>
      <c r="AS762" s="10" t="s">
        <v>80</v>
      </c>
      <c r="AT762" s="10" t="s">
        <v>80</v>
      </c>
      <c r="AU762" s="9">
        <v>19.527200000000001</v>
      </c>
      <c r="AV762" s="9">
        <v>4.0438000000000001</v>
      </c>
      <c r="AW762" s="9">
        <v>1.1908000000000001</v>
      </c>
      <c r="AX762" s="9">
        <v>4.1128</v>
      </c>
      <c r="AY762" s="10" t="s">
        <v>80</v>
      </c>
      <c r="AZ762" s="10" t="s">
        <v>80</v>
      </c>
      <c r="BA762" s="10" t="s">
        <v>80</v>
      </c>
      <c r="BB762" s="10" t="s">
        <v>80</v>
      </c>
      <c r="BC762" s="10" t="s">
        <v>80</v>
      </c>
      <c r="BD762" s="11">
        <v>9.3474000000000004</v>
      </c>
    </row>
    <row r="763" spans="1:56" s="1" customFormat="1" ht="20.149999999999999" customHeight="1">
      <c r="A763" s="83"/>
      <c r="B763" s="25" t="s">
        <v>263</v>
      </c>
      <c r="C763" s="12">
        <v>12.3643</v>
      </c>
      <c r="D763" s="13" t="s">
        <v>80</v>
      </c>
      <c r="E763" s="12">
        <v>2.9000000000000001E-2</v>
      </c>
      <c r="F763" s="13" t="s">
        <v>80</v>
      </c>
      <c r="G763" s="12">
        <v>1.24E-2</v>
      </c>
      <c r="H763" s="12">
        <v>65.712800000000001</v>
      </c>
      <c r="I763" s="13" t="s">
        <v>80</v>
      </c>
      <c r="J763" s="13" t="s">
        <v>80</v>
      </c>
      <c r="K763" s="12">
        <v>78.118499999999997</v>
      </c>
      <c r="L763" s="13" t="s">
        <v>80</v>
      </c>
      <c r="M763" s="13" t="s">
        <v>80</v>
      </c>
      <c r="N763" s="13" t="s">
        <v>80</v>
      </c>
      <c r="O763" s="13" t="s">
        <v>80</v>
      </c>
      <c r="P763" s="13" t="s">
        <v>80</v>
      </c>
      <c r="Q763" s="13" t="s">
        <v>80</v>
      </c>
      <c r="R763" s="13" t="s">
        <v>80</v>
      </c>
      <c r="S763" s="13" t="s">
        <v>80</v>
      </c>
      <c r="T763" s="12">
        <v>0</v>
      </c>
      <c r="U763" s="12">
        <v>13.014799999999999</v>
      </c>
      <c r="V763" s="13" t="s">
        <v>80</v>
      </c>
      <c r="W763" s="12">
        <v>7.1999999999999998E-3</v>
      </c>
      <c r="X763" s="12">
        <v>0.45519999999999999</v>
      </c>
      <c r="Y763" s="12">
        <v>1.6531</v>
      </c>
      <c r="Z763" s="12">
        <v>23.722200000000001</v>
      </c>
      <c r="AA763" s="12">
        <v>1.1299999999999999</v>
      </c>
      <c r="AB763" s="12">
        <v>3.4000000000000002E-2</v>
      </c>
      <c r="AC763" s="12">
        <v>40.016500000000001</v>
      </c>
      <c r="AD763" s="12">
        <v>53.978400000000001</v>
      </c>
      <c r="AE763" s="12">
        <v>2.7544</v>
      </c>
      <c r="AF763" s="12">
        <v>19.6983</v>
      </c>
      <c r="AG763" s="12">
        <v>20.812999999999999</v>
      </c>
      <c r="AH763" s="12">
        <v>0.57389999999999997</v>
      </c>
      <c r="AI763" s="13" t="s">
        <v>80</v>
      </c>
      <c r="AJ763" s="13" t="s">
        <v>80</v>
      </c>
      <c r="AK763" s="13" t="s">
        <v>80</v>
      </c>
      <c r="AL763" s="12">
        <v>97.817999999999998</v>
      </c>
      <c r="AM763" s="12">
        <v>46.191699999999997</v>
      </c>
      <c r="AN763" s="13" t="s">
        <v>80</v>
      </c>
      <c r="AO763" s="13" t="s">
        <v>80</v>
      </c>
      <c r="AP763" s="12">
        <v>0.18110000000000001</v>
      </c>
      <c r="AQ763" s="13" t="s">
        <v>80</v>
      </c>
      <c r="AR763" s="12">
        <v>23.807300000000001</v>
      </c>
      <c r="AS763" s="13" t="s">
        <v>80</v>
      </c>
      <c r="AT763" s="13" t="s">
        <v>80</v>
      </c>
      <c r="AU763" s="12">
        <v>70.180099999999996</v>
      </c>
      <c r="AV763" s="12">
        <v>9.0070999999999994</v>
      </c>
      <c r="AW763" s="12">
        <v>2.7544</v>
      </c>
      <c r="AX763" s="12">
        <v>19.698599999999999</v>
      </c>
      <c r="AY763" s="12">
        <v>20.249300000000002</v>
      </c>
      <c r="AZ763" s="12">
        <v>0.57469999999999999</v>
      </c>
      <c r="BA763" s="13" t="s">
        <v>80</v>
      </c>
      <c r="BB763" s="13" t="s">
        <v>80</v>
      </c>
      <c r="BC763" s="13" t="s">
        <v>80</v>
      </c>
      <c r="BD763" s="14">
        <v>52.285899999999998</v>
      </c>
    </row>
    <row r="764" spans="1:56" s="1" customFormat="1" ht="20.149999999999999" customHeight="1">
      <c r="A764" s="83"/>
      <c r="B764" s="25" t="s">
        <v>264</v>
      </c>
      <c r="C764" s="9">
        <v>138.84139999999999</v>
      </c>
      <c r="D764" s="9">
        <v>42.04</v>
      </c>
      <c r="E764" s="9">
        <v>30.1431</v>
      </c>
      <c r="F764" s="9">
        <v>10.24</v>
      </c>
      <c r="G764" s="9">
        <v>9.1707000000000001</v>
      </c>
      <c r="H764" s="9">
        <v>442.37360000000001</v>
      </c>
      <c r="I764" s="10" t="s">
        <v>80</v>
      </c>
      <c r="J764" s="10" t="s">
        <v>80</v>
      </c>
      <c r="K764" s="9">
        <v>672.80880000000002</v>
      </c>
      <c r="L764" s="9">
        <v>356.125</v>
      </c>
      <c r="M764" s="9">
        <v>213.67500000000001</v>
      </c>
      <c r="N764" s="9">
        <v>427.1465</v>
      </c>
      <c r="O764" s="9">
        <v>22.893799999999999</v>
      </c>
      <c r="P764" s="10" t="s">
        <v>80</v>
      </c>
      <c r="Q764" s="10" t="s">
        <v>80</v>
      </c>
      <c r="R764" s="9">
        <v>208.58750000000001</v>
      </c>
      <c r="S764" s="10" t="s">
        <v>80</v>
      </c>
      <c r="T764" s="9">
        <v>1228.4277999999999</v>
      </c>
      <c r="U764" s="9">
        <v>14.9566</v>
      </c>
      <c r="V764" s="9">
        <v>49.703000000000003</v>
      </c>
      <c r="W764" s="9">
        <v>341.9126</v>
      </c>
      <c r="X764" s="10" t="s">
        <v>80</v>
      </c>
      <c r="Y764" s="10" t="s">
        <v>80</v>
      </c>
      <c r="Z764" s="9">
        <v>96.375</v>
      </c>
      <c r="AA764" s="9">
        <v>155.62610000000001</v>
      </c>
      <c r="AB764" s="10" t="s">
        <v>80</v>
      </c>
      <c r="AC764" s="9">
        <v>658.57330000000002</v>
      </c>
      <c r="AD764" s="9">
        <v>1060.76</v>
      </c>
      <c r="AE764" s="10" t="s">
        <v>80</v>
      </c>
      <c r="AF764" s="10" t="s">
        <v>80</v>
      </c>
      <c r="AG764" s="10" t="s">
        <v>80</v>
      </c>
      <c r="AH764" s="10" t="s">
        <v>80</v>
      </c>
      <c r="AI764" s="10" t="s">
        <v>80</v>
      </c>
      <c r="AJ764" s="10" t="s">
        <v>80</v>
      </c>
      <c r="AK764" s="10" t="s">
        <v>80</v>
      </c>
      <c r="AL764" s="9">
        <v>1060.76</v>
      </c>
      <c r="AM764" s="9">
        <v>478.1669</v>
      </c>
      <c r="AN764" s="10" t="s">
        <v>80</v>
      </c>
      <c r="AO764" s="9">
        <v>56.799500000000002</v>
      </c>
      <c r="AP764" s="9">
        <v>22.803599999999999</v>
      </c>
      <c r="AQ764" s="9">
        <v>7.1499999999999994E-2</v>
      </c>
      <c r="AR764" s="10" t="s">
        <v>80</v>
      </c>
      <c r="AS764" s="10" t="s">
        <v>80</v>
      </c>
      <c r="AT764" s="10" t="s">
        <v>80</v>
      </c>
      <c r="AU764" s="9">
        <v>557.8415</v>
      </c>
      <c r="AV764" s="9">
        <v>740.33349999999996</v>
      </c>
      <c r="AW764" s="9">
        <v>655.08000000000004</v>
      </c>
      <c r="AX764" s="9">
        <v>592.66449999999998</v>
      </c>
      <c r="AY764" s="9">
        <v>633.23090000000002</v>
      </c>
      <c r="AZ764" s="9">
        <v>424.58879999999999</v>
      </c>
      <c r="BA764" s="9">
        <v>319.55259999999998</v>
      </c>
      <c r="BB764" s="9">
        <v>211.95599999999999</v>
      </c>
      <c r="BC764" s="9">
        <v>4.1847000000000003</v>
      </c>
      <c r="BD764" s="11">
        <v>3581.5909999999999</v>
      </c>
    </row>
    <row r="765" spans="1:56" s="1" customFormat="1" ht="20.149999999999999" customHeight="1">
      <c r="A765" s="83"/>
      <c r="B765" s="25" t="s">
        <v>265</v>
      </c>
      <c r="C765" s="12">
        <v>1111.74</v>
      </c>
      <c r="D765" s="12">
        <v>292.36</v>
      </c>
      <c r="E765" s="12">
        <v>409.92</v>
      </c>
      <c r="F765" s="12">
        <v>101.47</v>
      </c>
      <c r="G765" s="12">
        <v>75.22</v>
      </c>
      <c r="H765" s="12">
        <v>1293.47</v>
      </c>
      <c r="I765" s="12">
        <v>0.03</v>
      </c>
      <c r="J765" s="13" t="s">
        <v>80</v>
      </c>
      <c r="K765" s="12">
        <v>3284.21</v>
      </c>
      <c r="L765" s="12">
        <v>1005.49</v>
      </c>
      <c r="M765" s="12">
        <v>86.49</v>
      </c>
      <c r="N765" s="12">
        <v>1539.63</v>
      </c>
      <c r="O765" s="12">
        <v>772.03</v>
      </c>
      <c r="P765" s="12">
        <v>511.29</v>
      </c>
      <c r="Q765" s="12">
        <v>106.79</v>
      </c>
      <c r="R765" s="13" t="s">
        <v>80</v>
      </c>
      <c r="S765" s="13" t="s">
        <v>80</v>
      </c>
      <c r="T765" s="12">
        <v>4021.72</v>
      </c>
      <c r="U765" s="12">
        <v>248.25</v>
      </c>
      <c r="V765" s="12">
        <v>49.7</v>
      </c>
      <c r="W765" s="12">
        <v>660.9</v>
      </c>
      <c r="X765" s="12">
        <v>512.47</v>
      </c>
      <c r="Y765" s="12">
        <v>960.33</v>
      </c>
      <c r="Z765" s="12">
        <v>252.73</v>
      </c>
      <c r="AA765" s="12">
        <v>806.64</v>
      </c>
      <c r="AB765" s="12">
        <v>95.66</v>
      </c>
      <c r="AC765" s="12">
        <v>3586.68</v>
      </c>
      <c r="AD765" s="12">
        <v>575.59</v>
      </c>
      <c r="AE765" s="12">
        <v>86.49</v>
      </c>
      <c r="AF765" s="12">
        <v>1392.09</v>
      </c>
      <c r="AG765" s="12">
        <v>624.49</v>
      </c>
      <c r="AH765" s="12">
        <v>381.56</v>
      </c>
      <c r="AI765" s="13" t="s">
        <v>80</v>
      </c>
      <c r="AJ765" s="13" t="s">
        <v>80</v>
      </c>
      <c r="AK765" s="12">
        <v>57.24</v>
      </c>
      <c r="AL765" s="12">
        <v>3117.46</v>
      </c>
      <c r="AM765" s="12">
        <v>819.71</v>
      </c>
      <c r="AN765" s="12">
        <v>87.72</v>
      </c>
      <c r="AO765" s="12">
        <v>1540.51</v>
      </c>
      <c r="AP765" s="12">
        <v>772.44</v>
      </c>
      <c r="AQ765" s="12">
        <v>527.77</v>
      </c>
      <c r="AR765" s="12">
        <v>284.95999999999998</v>
      </c>
      <c r="AS765" s="12">
        <v>508.75</v>
      </c>
      <c r="AT765" s="13" t="s">
        <v>80</v>
      </c>
      <c r="AU765" s="12">
        <v>4541.8599999999997</v>
      </c>
      <c r="AV765" s="12">
        <v>1710.08</v>
      </c>
      <c r="AW765" s="12">
        <v>210.56</v>
      </c>
      <c r="AX765" s="12">
        <v>1952.06</v>
      </c>
      <c r="AY765" s="12">
        <v>1083.6099999999999</v>
      </c>
      <c r="AZ765" s="12">
        <v>822.08</v>
      </c>
      <c r="BA765" s="12">
        <v>414.38</v>
      </c>
      <c r="BB765" s="12">
        <v>251.78</v>
      </c>
      <c r="BC765" s="12">
        <v>7.98</v>
      </c>
      <c r="BD765" s="14">
        <v>6452.53</v>
      </c>
    </row>
    <row r="766" spans="1:56" s="1" customFormat="1" ht="20.149999999999999" customHeight="1">
      <c r="A766" s="83"/>
      <c r="B766" s="25" t="s">
        <v>266</v>
      </c>
      <c r="C766" s="10" t="s">
        <v>80</v>
      </c>
      <c r="D766" s="10" t="s">
        <v>80</v>
      </c>
      <c r="E766" s="10" t="s">
        <v>80</v>
      </c>
      <c r="F766" s="10" t="s">
        <v>80</v>
      </c>
      <c r="G766" s="10" t="s">
        <v>80</v>
      </c>
      <c r="H766" s="10" t="s">
        <v>80</v>
      </c>
      <c r="I766" s="10" t="s">
        <v>80</v>
      </c>
      <c r="J766" s="10" t="s">
        <v>80</v>
      </c>
      <c r="K766" s="9">
        <v>0</v>
      </c>
      <c r="L766" s="10" t="s">
        <v>80</v>
      </c>
      <c r="M766" s="10" t="s">
        <v>80</v>
      </c>
      <c r="N766" s="10" t="s">
        <v>80</v>
      </c>
      <c r="O766" s="10" t="s">
        <v>80</v>
      </c>
      <c r="P766" s="10" t="s">
        <v>80</v>
      </c>
      <c r="Q766" s="10" t="s">
        <v>80</v>
      </c>
      <c r="R766" s="10" t="s">
        <v>80</v>
      </c>
      <c r="S766" s="10" t="s">
        <v>80</v>
      </c>
      <c r="T766" s="9">
        <v>0</v>
      </c>
      <c r="U766" s="10" t="s">
        <v>80</v>
      </c>
      <c r="V766" s="10" t="s">
        <v>80</v>
      </c>
      <c r="W766" s="10" t="s">
        <v>80</v>
      </c>
      <c r="X766" s="10" t="s">
        <v>80</v>
      </c>
      <c r="Y766" s="10" t="s">
        <v>80</v>
      </c>
      <c r="Z766" s="10" t="s">
        <v>80</v>
      </c>
      <c r="AA766" s="10" t="s">
        <v>80</v>
      </c>
      <c r="AB766" s="10" t="s">
        <v>80</v>
      </c>
      <c r="AC766" s="9">
        <v>0</v>
      </c>
      <c r="AD766" s="10" t="s">
        <v>80</v>
      </c>
      <c r="AE766" s="10" t="s">
        <v>80</v>
      </c>
      <c r="AF766" s="10" t="s">
        <v>80</v>
      </c>
      <c r="AG766" s="10" t="s">
        <v>80</v>
      </c>
      <c r="AH766" s="10" t="s">
        <v>80</v>
      </c>
      <c r="AI766" s="10" t="s">
        <v>80</v>
      </c>
      <c r="AJ766" s="10" t="s">
        <v>80</v>
      </c>
      <c r="AK766" s="10" t="s">
        <v>80</v>
      </c>
      <c r="AL766" s="9">
        <v>0</v>
      </c>
      <c r="AM766" s="10" t="s">
        <v>80</v>
      </c>
      <c r="AN766" s="10" t="s">
        <v>80</v>
      </c>
      <c r="AO766" s="10" t="s">
        <v>80</v>
      </c>
      <c r="AP766" s="10" t="s">
        <v>80</v>
      </c>
      <c r="AQ766" s="10" t="s">
        <v>80</v>
      </c>
      <c r="AR766" s="10" t="s">
        <v>80</v>
      </c>
      <c r="AS766" s="10" t="s">
        <v>80</v>
      </c>
      <c r="AT766" s="10" t="s">
        <v>80</v>
      </c>
      <c r="AU766" s="9">
        <v>0</v>
      </c>
      <c r="AV766" s="10" t="s">
        <v>80</v>
      </c>
      <c r="AW766" s="10" t="s">
        <v>80</v>
      </c>
      <c r="AX766" s="10" t="s">
        <v>80</v>
      </c>
      <c r="AY766" s="10" t="s">
        <v>80</v>
      </c>
      <c r="AZ766" s="10" t="s">
        <v>80</v>
      </c>
      <c r="BA766" s="10" t="s">
        <v>80</v>
      </c>
      <c r="BB766" s="10" t="s">
        <v>80</v>
      </c>
      <c r="BC766" s="10" t="s">
        <v>80</v>
      </c>
      <c r="BD766" s="11">
        <v>0</v>
      </c>
    </row>
    <row r="767" spans="1:56" s="1" customFormat="1" ht="20.149999999999999" customHeight="1">
      <c r="A767" s="83"/>
      <c r="B767" s="25" t="s">
        <v>267</v>
      </c>
      <c r="C767" s="13" t="s">
        <v>80</v>
      </c>
      <c r="D767" s="13" t="s">
        <v>80</v>
      </c>
      <c r="E767" s="13" t="s">
        <v>80</v>
      </c>
      <c r="F767" s="13" t="s">
        <v>80</v>
      </c>
      <c r="G767" s="13" t="s">
        <v>80</v>
      </c>
      <c r="H767" s="13" t="s">
        <v>80</v>
      </c>
      <c r="I767" s="13" t="s">
        <v>80</v>
      </c>
      <c r="J767" s="13" t="s">
        <v>80</v>
      </c>
      <c r="K767" s="12">
        <v>0</v>
      </c>
      <c r="L767" s="13" t="s">
        <v>80</v>
      </c>
      <c r="M767" s="13" t="s">
        <v>80</v>
      </c>
      <c r="N767" s="13" t="s">
        <v>80</v>
      </c>
      <c r="O767" s="13" t="s">
        <v>80</v>
      </c>
      <c r="P767" s="13" t="s">
        <v>80</v>
      </c>
      <c r="Q767" s="13" t="s">
        <v>80</v>
      </c>
      <c r="R767" s="13" t="s">
        <v>80</v>
      </c>
      <c r="S767" s="13" t="s">
        <v>80</v>
      </c>
      <c r="T767" s="12">
        <v>0</v>
      </c>
      <c r="U767" s="13" t="s">
        <v>80</v>
      </c>
      <c r="V767" s="13" t="s">
        <v>80</v>
      </c>
      <c r="W767" s="13" t="s">
        <v>80</v>
      </c>
      <c r="X767" s="13" t="s">
        <v>80</v>
      </c>
      <c r="Y767" s="13" t="s">
        <v>80</v>
      </c>
      <c r="Z767" s="13" t="s">
        <v>80</v>
      </c>
      <c r="AA767" s="13" t="s">
        <v>80</v>
      </c>
      <c r="AB767" s="13" t="s">
        <v>80</v>
      </c>
      <c r="AC767" s="12">
        <v>0</v>
      </c>
      <c r="AD767" s="13" t="s">
        <v>80</v>
      </c>
      <c r="AE767" s="13" t="s">
        <v>80</v>
      </c>
      <c r="AF767" s="13" t="s">
        <v>80</v>
      </c>
      <c r="AG767" s="13" t="s">
        <v>80</v>
      </c>
      <c r="AH767" s="13" t="s">
        <v>80</v>
      </c>
      <c r="AI767" s="13" t="s">
        <v>80</v>
      </c>
      <c r="AJ767" s="13" t="s">
        <v>80</v>
      </c>
      <c r="AK767" s="13" t="s">
        <v>80</v>
      </c>
      <c r="AL767" s="12">
        <v>0</v>
      </c>
      <c r="AM767" s="13" t="s">
        <v>80</v>
      </c>
      <c r="AN767" s="13" t="s">
        <v>80</v>
      </c>
      <c r="AO767" s="13" t="s">
        <v>80</v>
      </c>
      <c r="AP767" s="13" t="s">
        <v>80</v>
      </c>
      <c r="AQ767" s="13" t="s">
        <v>80</v>
      </c>
      <c r="AR767" s="13" t="s">
        <v>80</v>
      </c>
      <c r="AS767" s="13" t="s">
        <v>80</v>
      </c>
      <c r="AT767" s="13" t="s">
        <v>80</v>
      </c>
      <c r="AU767" s="12">
        <v>0</v>
      </c>
      <c r="AV767" s="13" t="s">
        <v>80</v>
      </c>
      <c r="AW767" s="13" t="s">
        <v>80</v>
      </c>
      <c r="AX767" s="13" t="s">
        <v>80</v>
      </c>
      <c r="AY767" s="13" t="s">
        <v>80</v>
      </c>
      <c r="AZ767" s="13" t="s">
        <v>80</v>
      </c>
      <c r="BA767" s="13" t="s">
        <v>80</v>
      </c>
      <c r="BB767" s="13" t="s">
        <v>80</v>
      </c>
      <c r="BC767" s="13" t="s">
        <v>80</v>
      </c>
      <c r="BD767" s="14">
        <v>0</v>
      </c>
    </row>
    <row r="768" spans="1:56" s="1" customFormat="1" ht="20.149999999999999" customHeight="1">
      <c r="A768" s="83"/>
      <c r="B768" s="25" t="s">
        <v>268</v>
      </c>
      <c r="C768" s="9">
        <v>2521.5264999999999</v>
      </c>
      <c r="D768" s="9">
        <v>483.59190000000001</v>
      </c>
      <c r="E768" s="9">
        <v>2152.02</v>
      </c>
      <c r="F768" s="9">
        <v>769.43240000000003</v>
      </c>
      <c r="G768" s="9">
        <v>636.22019999999998</v>
      </c>
      <c r="H768" s="9">
        <v>6456.5775000000003</v>
      </c>
      <c r="I768" s="9">
        <v>18.735499999999998</v>
      </c>
      <c r="J768" s="9">
        <v>1.4315</v>
      </c>
      <c r="K768" s="9">
        <v>13039.5355</v>
      </c>
      <c r="L768" s="9">
        <v>4014.527</v>
      </c>
      <c r="M768" s="9">
        <v>76.272000000000006</v>
      </c>
      <c r="N768" s="9">
        <v>363.24400000000003</v>
      </c>
      <c r="O768" s="10" t="s">
        <v>80</v>
      </c>
      <c r="P768" s="10" t="s">
        <v>80</v>
      </c>
      <c r="Q768" s="9">
        <v>559.18539999999996</v>
      </c>
      <c r="R768" s="9">
        <v>197.35310000000001</v>
      </c>
      <c r="S768" s="9">
        <v>828.52</v>
      </c>
      <c r="T768" s="9">
        <v>6039.1014999999998</v>
      </c>
      <c r="U768" s="9">
        <v>19.7103</v>
      </c>
      <c r="V768" s="9">
        <v>9.9548000000000005</v>
      </c>
      <c r="W768" s="9">
        <v>1866.0981999999999</v>
      </c>
      <c r="X768" s="9">
        <v>231.6634</v>
      </c>
      <c r="Y768" s="9">
        <v>474.31799999999998</v>
      </c>
      <c r="Z768" s="9">
        <v>1205.9924000000001</v>
      </c>
      <c r="AA768" s="9">
        <v>1919.61</v>
      </c>
      <c r="AB768" s="9">
        <v>1994.0309999999999</v>
      </c>
      <c r="AC768" s="9">
        <v>7721.3780999999999</v>
      </c>
      <c r="AD768" s="9">
        <v>597.53530000000001</v>
      </c>
      <c r="AE768" s="9">
        <v>442.30270000000002</v>
      </c>
      <c r="AF768" s="9">
        <v>2723.4767000000002</v>
      </c>
      <c r="AG768" s="9">
        <v>657.82669999999996</v>
      </c>
      <c r="AH768" s="10" t="s">
        <v>80</v>
      </c>
      <c r="AI768" s="9">
        <v>22.424900000000001</v>
      </c>
      <c r="AJ768" s="10" t="s">
        <v>80</v>
      </c>
      <c r="AK768" s="9">
        <v>46.084000000000003</v>
      </c>
      <c r="AL768" s="9">
        <v>4489.6503000000002</v>
      </c>
      <c r="AM768" s="9">
        <v>2710.6158</v>
      </c>
      <c r="AN768" s="9">
        <v>120.3459</v>
      </c>
      <c r="AO768" s="9">
        <v>437.67129999999997</v>
      </c>
      <c r="AP768" s="9">
        <v>30.124199999999998</v>
      </c>
      <c r="AQ768" s="9">
        <v>63.929900000000004</v>
      </c>
      <c r="AR768" s="9">
        <v>1374.4679000000001</v>
      </c>
      <c r="AS768" s="9">
        <v>199.0968</v>
      </c>
      <c r="AT768" s="9">
        <v>828.52</v>
      </c>
      <c r="AU768" s="9">
        <v>5764.7718000000004</v>
      </c>
      <c r="AV768" s="9">
        <v>1495.7435</v>
      </c>
      <c r="AW768" s="9">
        <v>829.60490000000004</v>
      </c>
      <c r="AX768" s="9">
        <v>6715.46</v>
      </c>
      <c r="AY768" s="9">
        <v>1026.943</v>
      </c>
      <c r="AZ768" s="9">
        <v>187.0538</v>
      </c>
      <c r="BA768" s="9">
        <v>1911.5274999999999</v>
      </c>
      <c r="BB768" s="9">
        <v>64.059299999999993</v>
      </c>
      <c r="BC768" s="9">
        <v>304.11090000000002</v>
      </c>
      <c r="BD768" s="11">
        <v>12534.502899999999</v>
      </c>
    </row>
    <row r="769" spans="1:56" s="1" customFormat="1" ht="20.149999999999999" customHeight="1">
      <c r="A769" s="83"/>
      <c r="B769" s="25" t="s">
        <v>269</v>
      </c>
      <c r="C769" s="12">
        <v>0.01</v>
      </c>
      <c r="D769" s="13" t="s">
        <v>80</v>
      </c>
      <c r="E769" s="13" t="s">
        <v>80</v>
      </c>
      <c r="F769" s="13" t="s">
        <v>80</v>
      </c>
      <c r="G769" s="13" t="s">
        <v>80</v>
      </c>
      <c r="H769" s="13" t="s">
        <v>80</v>
      </c>
      <c r="I769" s="13" t="s">
        <v>80</v>
      </c>
      <c r="J769" s="13" t="s">
        <v>80</v>
      </c>
      <c r="K769" s="12">
        <v>0.01</v>
      </c>
      <c r="L769" s="13" t="s">
        <v>80</v>
      </c>
      <c r="M769" s="13" t="s">
        <v>80</v>
      </c>
      <c r="N769" s="13" t="s">
        <v>80</v>
      </c>
      <c r="O769" s="13" t="s">
        <v>80</v>
      </c>
      <c r="P769" s="13" t="s">
        <v>80</v>
      </c>
      <c r="Q769" s="13" t="s">
        <v>80</v>
      </c>
      <c r="R769" s="13" t="s">
        <v>80</v>
      </c>
      <c r="S769" s="13" t="s">
        <v>80</v>
      </c>
      <c r="T769" s="12">
        <v>0</v>
      </c>
      <c r="U769" s="13" t="s">
        <v>80</v>
      </c>
      <c r="V769" s="13" t="s">
        <v>80</v>
      </c>
      <c r="W769" s="13" t="s">
        <v>80</v>
      </c>
      <c r="X769" s="13" t="s">
        <v>80</v>
      </c>
      <c r="Y769" s="13" t="s">
        <v>80</v>
      </c>
      <c r="Z769" s="13" t="s">
        <v>80</v>
      </c>
      <c r="AA769" s="13" t="s">
        <v>80</v>
      </c>
      <c r="AB769" s="13" t="s">
        <v>80</v>
      </c>
      <c r="AC769" s="12">
        <v>0</v>
      </c>
      <c r="AD769" s="13" t="s">
        <v>80</v>
      </c>
      <c r="AE769" s="13" t="s">
        <v>80</v>
      </c>
      <c r="AF769" s="13" t="s">
        <v>80</v>
      </c>
      <c r="AG769" s="13" t="s">
        <v>80</v>
      </c>
      <c r="AH769" s="13" t="s">
        <v>80</v>
      </c>
      <c r="AI769" s="13" t="s">
        <v>80</v>
      </c>
      <c r="AJ769" s="13" t="s">
        <v>80</v>
      </c>
      <c r="AK769" s="13" t="s">
        <v>80</v>
      </c>
      <c r="AL769" s="12">
        <v>0</v>
      </c>
      <c r="AM769" s="13" t="s">
        <v>80</v>
      </c>
      <c r="AN769" s="13" t="s">
        <v>80</v>
      </c>
      <c r="AO769" s="13" t="s">
        <v>80</v>
      </c>
      <c r="AP769" s="13" t="s">
        <v>80</v>
      </c>
      <c r="AQ769" s="13" t="s">
        <v>80</v>
      </c>
      <c r="AR769" s="13" t="s">
        <v>80</v>
      </c>
      <c r="AS769" s="13" t="s">
        <v>80</v>
      </c>
      <c r="AT769" s="13" t="s">
        <v>80</v>
      </c>
      <c r="AU769" s="12">
        <v>0</v>
      </c>
      <c r="AV769" s="13" t="s">
        <v>80</v>
      </c>
      <c r="AW769" s="13" t="s">
        <v>80</v>
      </c>
      <c r="AX769" s="13" t="s">
        <v>80</v>
      </c>
      <c r="AY769" s="13" t="s">
        <v>80</v>
      </c>
      <c r="AZ769" s="13" t="s">
        <v>80</v>
      </c>
      <c r="BA769" s="13" t="s">
        <v>80</v>
      </c>
      <c r="BB769" s="13" t="s">
        <v>80</v>
      </c>
      <c r="BC769" s="13" t="s">
        <v>80</v>
      </c>
      <c r="BD769" s="14">
        <v>0</v>
      </c>
    </row>
    <row r="770" spans="1:56" s="1" customFormat="1" ht="20.149999999999999" customHeight="1">
      <c r="A770" s="83"/>
      <c r="B770" s="25" t="s">
        <v>270</v>
      </c>
      <c r="C770" s="9">
        <v>199.55</v>
      </c>
      <c r="D770" s="9">
        <v>3.18</v>
      </c>
      <c r="E770" s="9">
        <v>174</v>
      </c>
      <c r="F770" s="9">
        <v>50.23</v>
      </c>
      <c r="G770" s="9">
        <v>98.2</v>
      </c>
      <c r="H770" s="9">
        <v>241.05</v>
      </c>
      <c r="I770" s="9">
        <v>0.01</v>
      </c>
      <c r="J770" s="10" t="s">
        <v>80</v>
      </c>
      <c r="K770" s="9">
        <v>766.22</v>
      </c>
      <c r="L770" s="9">
        <v>227.4</v>
      </c>
      <c r="M770" s="10" t="s">
        <v>80</v>
      </c>
      <c r="N770" s="9">
        <v>67.02</v>
      </c>
      <c r="O770" s="10" t="s">
        <v>80</v>
      </c>
      <c r="P770" s="10" t="s">
        <v>80</v>
      </c>
      <c r="Q770" s="10" t="s">
        <v>80</v>
      </c>
      <c r="R770" s="10" t="s">
        <v>80</v>
      </c>
      <c r="S770" s="10" t="s">
        <v>80</v>
      </c>
      <c r="T770" s="9">
        <v>294.42</v>
      </c>
      <c r="U770" s="9">
        <v>163.69999999999999</v>
      </c>
      <c r="V770" s="9">
        <v>21.12</v>
      </c>
      <c r="W770" s="9">
        <v>111.69</v>
      </c>
      <c r="X770" s="9">
        <v>19.23</v>
      </c>
      <c r="Y770" s="9">
        <v>61.05</v>
      </c>
      <c r="Z770" s="9">
        <v>92.3</v>
      </c>
      <c r="AA770" s="9">
        <v>9.77</v>
      </c>
      <c r="AB770" s="9">
        <v>3.21</v>
      </c>
      <c r="AC770" s="9">
        <v>482.07</v>
      </c>
      <c r="AD770" s="9">
        <v>34.68</v>
      </c>
      <c r="AE770" s="9">
        <v>8.41</v>
      </c>
      <c r="AF770" s="9">
        <v>57.68</v>
      </c>
      <c r="AG770" s="9">
        <v>102.03</v>
      </c>
      <c r="AH770" s="9">
        <v>25.43</v>
      </c>
      <c r="AI770" s="10" t="s">
        <v>80</v>
      </c>
      <c r="AJ770" s="10" t="s">
        <v>80</v>
      </c>
      <c r="AK770" s="10" t="s">
        <v>80</v>
      </c>
      <c r="AL770" s="9">
        <v>228.23</v>
      </c>
      <c r="AM770" s="9">
        <v>26.11</v>
      </c>
      <c r="AN770" s="10" t="s">
        <v>80</v>
      </c>
      <c r="AO770" s="9">
        <v>0.03</v>
      </c>
      <c r="AP770" s="9">
        <v>2.17</v>
      </c>
      <c r="AQ770" s="9">
        <v>16.920000000000002</v>
      </c>
      <c r="AR770" s="9">
        <v>0.95</v>
      </c>
      <c r="AS770" s="10" t="s">
        <v>80</v>
      </c>
      <c r="AT770" s="10" t="s">
        <v>80</v>
      </c>
      <c r="AU770" s="9">
        <v>46.18</v>
      </c>
      <c r="AV770" s="9">
        <v>114.74</v>
      </c>
      <c r="AW770" s="9">
        <v>60.38</v>
      </c>
      <c r="AX770" s="9">
        <v>201.46</v>
      </c>
      <c r="AY770" s="9">
        <v>195.66</v>
      </c>
      <c r="AZ770" s="9">
        <v>78.53</v>
      </c>
      <c r="BA770" s="9">
        <v>139.56</v>
      </c>
      <c r="BB770" s="9">
        <v>6.25</v>
      </c>
      <c r="BC770" s="9">
        <v>15.57</v>
      </c>
      <c r="BD770" s="11">
        <v>812.15</v>
      </c>
    </row>
    <row r="771" spans="1:56" s="1" customFormat="1" ht="20.149999999999999" customHeight="1">
      <c r="A771" s="83"/>
      <c r="B771" s="25" t="s">
        <v>271</v>
      </c>
      <c r="C771" s="12">
        <v>240.97319999999999</v>
      </c>
      <c r="D771" s="12">
        <v>59.345999999999997</v>
      </c>
      <c r="E771" s="12">
        <v>294.58100000000002</v>
      </c>
      <c r="F771" s="12">
        <v>156.2278</v>
      </c>
      <c r="G771" s="12">
        <v>50.159700000000001</v>
      </c>
      <c r="H771" s="12">
        <v>231.45650000000001</v>
      </c>
      <c r="I771" s="12">
        <v>1.3015000000000001</v>
      </c>
      <c r="J771" s="12">
        <v>3.0701999999999998</v>
      </c>
      <c r="K771" s="12">
        <v>1037.1159</v>
      </c>
      <c r="L771" s="12">
        <v>15</v>
      </c>
      <c r="M771" s="12">
        <v>10.180099999999999</v>
      </c>
      <c r="N771" s="12">
        <v>90.396299999999997</v>
      </c>
      <c r="O771" s="13" t="s">
        <v>80</v>
      </c>
      <c r="P771" s="13" t="s">
        <v>80</v>
      </c>
      <c r="Q771" s="13" t="s">
        <v>80</v>
      </c>
      <c r="R771" s="13" t="s">
        <v>80</v>
      </c>
      <c r="S771" s="13" t="s">
        <v>80</v>
      </c>
      <c r="T771" s="12">
        <v>115.57640000000001</v>
      </c>
      <c r="U771" s="12">
        <v>97.031700000000001</v>
      </c>
      <c r="V771" s="12">
        <v>45</v>
      </c>
      <c r="W771" s="12">
        <v>406.71600000000001</v>
      </c>
      <c r="X771" s="12">
        <v>96</v>
      </c>
      <c r="Y771" s="12">
        <v>58.201099999999997</v>
      </c>
      <c r="Z771" s="12">
        <v>10.3477</v>
      </c>
      <c r="AA771" s="12">
        <v>9.8469999999999995</v>
      </c>
      <c r="AB771" s="12">
        <v>19.119800000000001</v>
      </c>
      <c r="AC771" s="12">
        <v>742.26329999999996</v>
      </c>
      <c r="AD771" s="12">
        <v>0.50880000000000003</v>
      </c>
      <c r="AE771" s="13" t="s">
        <v>80</v>
      </c>
      <c r="AF771" s="12">
        <v>88.106399999999994</v>
      </c>
      <c r="AG771" s="12">
        <v>12.1591</v>
      </c>
      <c r="AH771" s="13" t="s">
        <v>80</v>
      </c>
      <c r="AI771" s="13" t="s">
        <v>80</v>
      </c>
      <c r="AJ771" s="13" t="s">
        <v>80</v>
      </c>
      <c r="AK771" s="13" t="s">
        <v>80</v>
      </c>
      <c r="AL771" s="12">
        <v>100.7743</v>
      </c>
      <c r="AM771" s="12">
        <v>2.8948</v>
      </c>
      <c r="AN771" s="12">
        <v>10.180099999999999</v>
      </c>
      <c r="AO771" s="12">
        <v>90.396299999999997</v>
      </c>
      <c r="AP771" s="13" t="s">
        <v>80</v>
      </c>
      <c r="AQ771" s="13" t="s">
        <v>80</v>
      </c>
      <c r="AR771" s="12">
        <v>8.6845999999999997</v>
      </c>
      <c r="AS771" s="13" t="s">
        <v>80</v>
      </c>
      <c r="AT771" s="13" t="s">
        <v>80</v>
      </c>
      <c r="AU771" s="12">
        <v>112.1558</v>
      </c>
      <c r="AV771" s="12">
        <v>68.215500000000006</v>
      </c>
      <c r="AW771" s="12">
        <v>34.590899999999998</v>
      </c>
      <c r="AX771" s="12">
        <v>106.5981</v>
      </c>
      <c r="AY771" s="12">
        <v>106.1525</v>
      </c>
      <c r="AZ771" s="12">
        <v>393.07190000000003</v>
      </c>
      <c r="BA771" s="12">
        <v>64.859200000000001</v>
      </c>
      <c r="BB771" s="12">
        <v>138.64830000000001</v>
      </c>
      <c r="BC771" s="12">
        <v>2.4100999999999999</v>
      </c>
      <c r="BD771" s="14">
        <v>914.54650000000004</v>
      </c>
    </row>
    <row r="772" spans="1:56" s="1" customFormat="1" ht="20.149999999999999" customHeight="1">
      <c r="A772" s="83"/>
      <c r="B772" s="25" t="s">
        <v>272</v>
      </c>
      <c r="C772" s="9">
        <v>276.81150000000002</v>
      </c>
      <c r="D772" s="9">
        <v>253.744</v>
      </c>
      <c r="E772" s="9">
        <v>580.57799999999997</v>
      </c>
      <c r="F772" s="9">
        <v>42.143000000000001</v>
      </c>
      <c r="G772" s="9">
        <v>71.770700000000005</v>
      </c>
      <c r="H772" s="9">
        <v>54.508499999999998</v>
      </c>
      <c r="I772" s="9">
        <v>1.1325000000000001</v>
      </c>
      <c r="J772" s="9">
        <v>0.03</v>
      </c>
      <c r="K772" s="9">
        <v>1280.7182</v>
      </c>
      <c r="L772" s="9">
        <v>926.16390000000001</v>
      </c>
      <c r="M772" s="10" t="s">
        <v>80</v>
      </c>
      <c r="N772" s="10" t="s">
        <v>80</v>
      </c>
      <c r="O772" s="10" t="s">
        <v>80</v>
      </c>
      <c r="P772" s="10" t="s">
        <v>80</v>
      </c>
      <c r="Q772" s="10" t="s">
        <v>80</v>
      </c>
      <c r="R772" s="10" t="s">
        <v>80</v>
      </c>
      <c r="S772" s="10" t="s">
        <v>80</v>
      </c>
      <c r="T772" s="9">
        <v>926.16390000000001</v>
      </c>
      <c r="U772" s="9">
        <v>1182.8189</v>
      </c>
      <c r="V772" s="9">
        <v>61.102499999999999</v>
      </c>
      <c r="W772" s="9">
        <v>163.7722</v>
      </c>
      <c r="X772" s="9">
        <v>10.133800000000001</v>
      </c>
      <c r="Y772" s="9">
        <v>129.76820000000001</v>
      </c>
      <c r="Z772" s="9">
        <v>86.515699999999995</v>
      </c>
      <c r="AA772" s="9">
        <v>78.346699999999998</v>
      </c>
      <c r="AB772" s="9">
        <v>133.70849999999999</v>
      </c>
      <c r="AC772" s="9">
        <v>1846.1665</v>
      </c>
      <c r="AD772" s="9">
        <v>98.267600000000002</v>
      </c>
      <c r="AE772" s="9">
        <v>22.607500000000002</v>
      </c>
      <c r="AF772" s="9">
        <v>106.69329999999999</v>
      </c>
      <c r="AG772" s="9">
        <v>25.819099999999999</v>
      </c>
      <c r="AH772" s="9">
        <v>33.017800000000001</v>
      </c>
      <c r="AI772" s="10" t="s">
        <v>80</v>
      </c>
      <c r="AJ772" s="10" t="s">
        <v>80</v>
      </c>
      <c r="AK772" s="10" t="s">
        <v>80</v>
      </c>
      <c r="AL772" s="9">
        <v>286.40530000000001</v>
      </c>
      <c r="AM772" s="9">
        <v>378.34500000000003</v>
      </c>
      <c r="AN772" s="10" t="s">
        <v>80</v>
      </c>
      <c r="AO772" s="10" t="s">
        <v>80</v>
      </c>
      <c r="AP772" s="10" t="s">
        <v>80</v>
      </c>
      <c r="AQ772" s="10" t="s">
        <v>80</v>
      </c>
      <c r="AR772" s="10" t="s">
        <v>80</v>
      </c>
      <c r="AS772" s="10" t="s">
        <v>80</v>
      </c>
      <c r="AT772" s="10" t="s">
        <v>80</v>
      </c>
      <c r="AU772" s="9">
        <v>378.34500000000003</v>
      </c>
      <c r="AV772" s="9">
        <v>96.680700000000002</v>
      </c>
      <c r="AW772" s="9">
        <v>23.0809</v>
      </c>
      <c r="AX772" s="9">
        <v>165.47450000000001</v>
      </c>
      <c r="AY772" s="9">
        <v>31.588200000000001</v>
      </c>
      <c r="AZ772" s="9">
        <v>51.004399999999997</v>
      </c>
      <c r="BA772" s="9">
        <v>623.11019999999996</v>
      </c>
      <c r="BB772" s="9">
        <v>64.064999999999998</v>
      </c>
      <c r="BC772" s="9">
        <v>1.4430000000000001</v>
      </c>
      <c r="BD772" s="11">
        <v>1056.4468999999999</v>
      </c>
    </row>
    <row r="773" spans="1:56" s="1" customFormat="1" ht="20.149999999999999" customHeight="1">
      <c r="A773" s="83"/>
      <c r="B773" s="25" t="s">
        <v>273</v>
      </c>
      <c r="C773" s="12">
        <v>4.2538999999999998</v>
      </c>
      <c r="D773" s="12">
        <v>1.0279</v>
      </c>
      <c r="E773" s="12">
        <v>0.47110000000000002</v>
      </c>
      <c r="F773" s="12">
        <v>1.1025</v>
      </c>
      <c r="G773" s="12">
        <v>2.0104000000000002</v>
      </c>
      <c r="H773" s="12">
        <v>21.982299999999999</v>
      </c>
      <c r="I773" s="12">
        <v>7.2400000000000006E-2</v>
      </c>
      <c r="J773" s="12">
        <v>0.24030000000000001</v>
      </c>
      <c r="K773" s="12">
        <v>31.160799999999998</v>
      </c>
      <c r="L773" s="13" t="s">
        <v>80</v>
      </c>
      <c r="M773" s="13" t="s">
        <v>80</v>
      </c>
      <c r="N773" s="13" t="s">
        <v>80</v>
      </c>
      <c r="O773" s="13" t="s">
        <v>80</v>
      </c>
      <c r="P773" s="13" t="s">
        <v>80</v>
      </c>
      <c r="Q773" s="13" t="s">
        <v>80</v>
      </c>
      <c r="R773" s="13" t="s">
        <v>80</v>
      </c>
      <c r="S773" s="13" t="s">
        <v>80</v>
      </c>
      <c r="T773" s="12">
        <v>0</v>
      </c>
      <c r="U773" s="13" t="s">
        <v>80</v>
      </c>
      <c r="V773" s="13" t="s">
        <v>80</v>
      </c>
      <c r="W773" s="13" t="s">
        <v>80</v>
      </c>
      <c r="X773" s="12">
        <v>0.1</v>
      </c>
      <c r="Y773" s="13" t="s">
        <v>80</v>
      </c>
      <c r="Z773" s="12">
        <v>0.2427</v>
      </c>
      <c r="AA773" s="12">
        <v>3.0426000000000002</v>
      </c>
      <c r="AB773" s="12">
        <v>2.0947</v>
      </c>
      <c r="AC773" s="12">
        <v>5.48</v>
      </c>
      <c r="AD773" s="12">
        <v>1.0083</v>
      </c>
      <c r="AE773" s="13" t="s">
        <v>80</v>
      </c>
      <c r="AF773" s="13" t="s">
        <v>80</v>
      </c>
      <c r="AG773" s="12">
        <v>4.5998000000000001</v>
      </c>
      <c r="AH773" s="13" t="s">
        <v>80</v>
      </c>
      <c r="AI773" s="13" t="s">
        <v>80</v>
      </c>
      <c r="AJ773" s="13" t="s">
        <v>80</v>
      </c>
      <c r="AK773" s="13" t="s">
        <v>80</v>
      </c>
      <c r="AL773" s="12">
        <v>5.6081000000000003</v>
      </c>
      <c r="AM773" s="12">
        <v>1.9770000000000001</v>
      </c>
      <c r="AN773" s="13" t="s">
        <v>80</v>
      </c>
      <c r="AO773" s="13" t="s">
        <v>80</v>
      </c>
      <c r="AP773" s="12">
        <v>11.3978</v>
      </c>
      <c r="AQ773" s="13" t="s">
        <v>80</v>
      </c>
      <c r="AR773" s="13" t="s">
        <v>80</v>
      </c>
      <c r="AS773" s="13" t="s">
        <v>80</v>
      </c>
      <c r="AT773" s="13" t="s">
        <v>80</v>
      </c>
      <c r="AU773" s="12">
        <v>13.3748</v>
      </c>
      <c r="AV773" s="12">
        <v>6.2510000000000003</v>
      </c>
      <c r="AW773" s="12">
        <v>7.0359999999999996</v>
      </c>
      <c r="AX773" s="12">
        <v>4.0099999999999997E-2</v>
      </c>
      <c r="AY773" s="12">
        <v>1.1092</v>
      </c>
      <c r="AZ773" s="12">
        <v>2.2107999999999999</v>
      </c>
      <c r="BA773" s="13" t="s">
        <v>80</v>
      </c>
      <c r="BB773" s="12">
        <v>0.67659999999999998</v>
      </c>
      <c r="BC773" s="12">
        <v>1.1493</v>
      </c>
      <c r="BD773" s="14">
        <v>18.474399999999999</v>
      </c>
    </row>
    <row r="774" spans="1:56" s="1" customFormat="1" ht="20.149999999999999" customHeight="1">
      <c r="A774" s="83"/>
      <c r="B774" s="25" t="s">
        <v>274</v>
      </c>
      <c r="C774" s="9">
        <v>14865.8272</v>
      </c>
      <c r="D774" s="9">
        <v>5713.6122999999998</v>
      </c>
      <c r="E774" s="9">
        <v>12307.038699999999</v>
      </c>
      <c r="F774" s="9">
        <v>5736.9470000000001</v>
      </c>
      <c r="G774" s="9">
        <v>5556.8819999999996</v>
      </c>
      <c r="H774" s="9">
        <v>19120.350699999999</v>
      </c>
      <c r="I774" s="9">
        <v>647.61350000000004</v>
      </c>
      <c r="J774" s="9">
        <v>16.425699999999999</v>
      </c>
      <c r="K774" s="9">
        <v>63964.697099999998</v>
      </c>
      <c r="L774" s="9">
        <v>4165.7470999999996</v>
      </c>
      <c r="M774" s="9">
        <v>1521.875</v>
      </c>
      <c r="N774" s="9">
        <v>1560.2349999999999</v>
      </c>
      <c r="O774" s="9">
        <v>954.41499999999996</v>
      </c>
      <c r="P774" s="9">
        <v>592.18499999999995</v>
      </c>
      <c r="Q774" s="9">
        <v>1280</v>
      </c>
      <c r="R774" s="10" t="s">
        <v>80</v>
      </c>
      <c r="S774" s="9">
        <v>2543.75</v>
      </c>
      <c r="T774" s="9">
        <v>12618.2071</v>
      </c>
      <c r="U774" s="9">
        <v>8523.4940999999999</v>
      </c>
      <c r="V774" s="9">
        <v>1314.0947000000001</v>
      </c>
      <c r="W774" s="9">
        <v>4063.0828000000001</v>
      </c>
      <c r="X774" s="9">
        <v>1599.4784999999999</v>
      </c>
      <c r="Y774" s="9">
        <v>3933.3845000000001</v>
      </c>
      <c r="Z774" s="9">
        <v>4722.7280000000001</v>
      </c>
      <c r="AA774" s="9">
        <v>2183.3114</v>
      </c>
      <c r="AB774" s="9">
        <v>740.7269</v>
      </c>
      <c r="AC774" s="9">
        <v>27080.300899999998</v>
      </c>
      <c r="AD774" s="9">
        <v>2742.7908000000002</v>
      </c>
      <c r="AE774" s="9">
        <v>1247.3689999999999</v>
      </c>
      <c r="AF774" s="9">
        <v>12025.262500000001</v>
      </c>
      <c r="AG774" s="9">
        <v>8985.7027999999991</v>
      </c>
      <c r="AH774" s="9">
        <v>3469.576</v>
      </c>
      <c r="AI774" s="9">
        <v>3625.5118000000002</v>
      </c>
      <c r="AJ774" s="9">
        <v>1832.1874</v>
      </c>
      <c r="AK774" s="9">
        <v>1671.4094</v>
      </c>
      <c r="AL774" s="9">
        <v>35599.809699999998</v>
      </c>
      <c r="AM774" s="9">
        <v>3461.2916</v>
      </c>
      <c r="AN774" s="9">
        <v>1756.0988</v>
      </c>
      <c r="AO774" s="9">
        <v>10155.8956</v>
      </c>
      <c r="AP774" s="9">
        <v>8300.1532999999999</v>
      </c>
      <c r="AQ774" s="9">
        <v>7634.1953000000003</v>
      </c>
      <c r="AR774" s="9">
        <v>5325.6145999999999</v>
      </c>
      <c r="AS774" s="9">
        <v>1682.0637999999999</v>
      </c>
      <c r="AT774" s="9">
        <v>4687.9485999999997</v>
      </c>
      <c r="AU774" s="9">
        <v>43003.261599999998</v>
      </c>
      <c r="AV774" s="9">
        <v>9731.5861000000004</v>
      </c>
      <c r="AW774" s="9">
        <v>2471.7975000000001</v>
      </c>
      <c r="AX774" s="9">
        <v>11525.656199999999</v>
      </c>
      <c r="AY774" s="9">
        <v>6518.4921999999997</v>
      </c>
      <c r="AZ774" s="9">
        <v>3745.1248999999998</v>
      </c>
      <c r="BA774" s="9">
        <v>8050.7700999999997</v>
      </c>
      <c r="BB774" s="9">
        <v>3032.6615999999999</v>
      </c>
      <c r="BC774" s="9">
        <v>10493.9202</v>
      </c>
      <c r="BD774" s="11">
        <v>55570.008800000003</v>
      </c>
    </row>
    <row r="775" spans="1:56" s="1" customFormat="1" ht="20.149999999999999" customHeight="1">
      <c r="A775" s="83"/>
      <c r="B775" s="25" t="s">
        <v>276</v>
      </c>
      <c r="C775" s="12">
        <v>28.228200000000001</v>
      </c>
      <c r="D775" s="12">
        <v>36.093499999999999</v>
      </c>
      <c r="E775" s="12">
        <v>379.75</v>
      </c>
      <c r="F775" s="12">
        <v>0.62</v>
      </c>
      <c r="G775" s="12">
        <v>150.45439999999999</v>
      </c>
      <c r="H775" s="12">
        <v>7.0298999999999996</v>
      </c>
      <c r="I775" s="13" t="s">
        <v>80</v>
      </c>
      <c r="J775" s="13" t="s">
        <v>80</v>
      </c>
      <c r="K775" s="12">
        <v>602.17600000000004</v>
      </c>
      <c r="L775" s="12">
        <v>1604.6550999999999</v>
      </c>
      <c r="M775" s="13" t="s">
        <v>80</v>
      </c>
      <c r="N775" s="12">
        <v>106.83750000000001</v>
      </c>
      <c r="O775" s="13" t="s">
        <v>80</v>
      </c>
      <c r="P775" s="13" t="s">
        <v>80</v>
      </c>
      <c r="Q775" s="13" t="s">
        <v>80</v>
      </c>
      <c r="R775" s="13" t="s">
        <v>80</v>
      </c>
      <c r="S775" s="13" t="s">
        <v>80</v>
      </c>
      <c r="T775" s="12">
        <v>1711.4926</v>
      </c>
      <c r="U775" s="12">
        <v>2614.0504999999998</v>
      </c>
      <c r="V775" s="12">
        <v>55.701000000000001</v>
      </c>
      <c r="W775" s="12">
        <v>165.7971</v>
      </c>
      <c r="X775" s="12">
        <v>6.1864999999999997</v>
      </c>
      <c r="Y775" s="12">
        <v>95.748400000000004</v>
      </c>
      <c r="Z775" s="12">
        <v>65.930199999999999</v>
      </c>
      <c r="AA775" s="12">
        <v>32.971600000000002</v>
      </c>
      <c r="AB775" s="12">
        <v>530.34910000000002</v>
      </c>
      <c r="AC775" s="12">
        <v>3566.7343999999998</v>
      </c>
      <c r="AD775" s="12">
        <v>21.440799999999999</v>
      </c>
      <c r="AE775" s="12">
        <v>4.0328999999999997</v>
      </c>
      <c r="AF775" s="12">
        <v>57.611600000000003</v>
      </c>
      <c r="AG775" s="13" t="s">
        <v>80</v>
      </c>
      <c r="AH775" s="13" t="s">
        <v>80</v>
      </c>
      <c r="AI775" s="13" t="s">
        <v>80</v>
      </c>
      <c r="AJ775" s="13" t="s">
        <v>80</v>
      </c>
      <c r="AK775" s="12">
        <v>5.0875000000000004</v>
      </c>
      <c r="AL775" s="12">
        <v>88.172799999999995</v>
      </c>
      <c r="AM775" s="12">
        <v>231.7621</v>
      </c>
      <c r="AN775" s="13" t="s">
        <v>80</v>
      </c>
      <c r="AO775" s="12">
        <v>111.4873</v>
      </c>
      <c r="AP775" s="13" t="s">
        <v>80</v>
      </c>
      <c r="AQ775" s="13" t="s">
        <v>80</v>
      </c>
      <c r="AR775" s="13" t="s">
        <v>80</v>
      </c>
      <c r="AS775" s="13" t="s">
        <v>80</v>
      </c>
      <c r="AT775" s="13" t="s">
        <v>80</v>
      </c>
      <c r="AU775" s="12">
        <v>343.24939999999998</v>
      </c>
      <c r="AV775" s="12">
        <v>157.4</v>
      </c>
      <c r="AW775" s="12">
        <v>55.5</v>
      </c>
      <c r="AX775" s="12">
        <v>163.34100000000001</v>
      </c>
      <c r="AY775" s="12">
        <v>200</v>
      </c>
      <c r="AZ775" s="12">
        <v>55</v>
      </c>
      <c r="BA775" s="13" t="s">
        <v>80</v>
      </c>
      <c r="BB775" s="13" t="s">
        <v>80</v>
      </c>
      <c r="BC775" s="13" t="s">
        <v>80</v>
      </c>
      <c r="BD775" s="14">
        <v>631.24099999999999</v>
      </c>
    </row>
    <row r="776" spans="1:56" s="1" customFormat="1" ht="20.149999999999999" customHeight="1">
      <c r="A776" s="83"/>
      <c r="B776" s="25" t="s">
        <v>277</v>
      </c>
      <c r="C776" s="10" t="s">
        <v>80</v>
      </c>
      <c r="D776" s="10" t="s">
        <v>80</v>
      </c>
      <c r="E776" s="10" t="s">
        <v>80</v>
      </c>
      <c r="F776" s="10" t="s">
        <v>80</v>
      </c>
      <c r="G776" s="10" t="s">
        <v>80</v>
      </c>
      <c r="H776" s="10" t="s">
        <v>80</v>
      </c>
      <c r="I776" s="10" t="s">
        <v>80</v>
      </c>
      <c r="J776" s="10" t="s">
        <v>80</v>
      </c>
      <c r="K776" s="9">
        <v>1E-3</v>
      </c>
      <c r="L776" s="10" t="s">
        <v>80</v>
      </c>
      <c r="M776" s="10" t="s">
        <v>80</v>
      </c>
      <c r="N776" s="10" t="s">
        <v>80</v>
      </c>
      <c r="O776" s="10" t="s">
        <v>80</v>
      </c>
      <c r="P776" s="10" t="s">
        <v>80</v>
      </c>
      <c r="Q776" s="10" t="s">
        <v>80</v>
      </c>
      <c r="R776" s="10" t="s">
        <v>80</v>
      </c>
      <c r="S776" s="10" t="s">
        <v>80</v>
      </c>
      <c r="T776" s="9">
        <v>0</v>
      </c>
      <c r="U776" s="10" t="s">
        <v>80</v>
      </c>
      <c r="V776" s="10" t="s">
        <v>80</v>
      </c>
      <c r="W776" s="10" t="s">
        <v>80</v>
      </c>
      <c r="X776" s="10" t="s">
        <v>80</v>
      </c>
      <c r="Y776" s="10" t="s">
        <v>80</v>
      </c>
      <c r="Z776" s="10" t="s">
        <v>80</v>
      </c>
      <c r="AA776" s="10" t="s">
        <v>80</v>
      </c>
      <c r="AB776" s="10" t="s">
        <v>80</v>
      </c>
      <c r="AC776" s="9">
        <v>0</v>
      </c>
      <c r="AD776" s="9">
        <v>2.9399999999999999E-2</v>
      </c>
      <c r="AE776" s="10" t="s">
        <v>80</v>
      </c>
      <c r="AF776" s="9">
        <v>0.3281</v>
      </c>
      <c r="AG776" s="10" t="s">
        <v>80</v>
      </c>
      <c r="AH776" s="10" t="s">
        <v>80</v>
      </c>
      <c r="AI776" s="10" t="s">
        <v>80</v>
      </c>
      <c r="AJ776" s="10" t="s">
        <v>80</v>
      </c>
      <c r="AK776" s="10" t="s">
        <v>80</v>
      </c>
      <c r="AL776" s="9">
        <v>0.35749999999999998</v>
      </c>
      <c r="AM776" s="9">
        <v>2.7099999999999999E-2</v>
      </c>
      <c r="AN776" s="10" t="s">
        <v>80</v>
      </c>
      <c r="AO776" s="10" t="s">
        <v>80</v>
      </c>
      <c r="AP776" s="10" t="s">
        <v>80</v>
      </c>
      <c r="AQ776" s="10" t="s">
        <v>80</v>
      </c>
      <c r="AR776" s="10" t="s">
        <v>80</v>
      </c>
      <c r="AS776" s="10" t="s">
        <v>80</v>
      </c>
      <c r="AT776" s="9">
        <v>1.6069</v>
      </c>
      <c r="AU776" s="9">
        <v>1.6339999999999999</v>
      </c>
      <c r="AV776" s="10" t="s">
        <v>80</v>
      </c>
      <c r="AW776" s="10" t="s">
        <v>80</v>
      </c>
      <c r="AX776" s="10" t="s">
        <v>80</v>
      </c>
      <c r="AY776" s="10" t="s">
        <v>80</v>
      </c>
      <c r="AZ776" s="10" t="s">
        <v>80</v>
      </c>
      <c r="BA776" s="10" t="s">
        <v>80</v>
      </c>
      <c r="BB776" s="10" t="s">
        <v>80</v>
      </c>
      <c r="BC776" s="10" t="s">
        <v>80</v>
      </c>
      <c r="BD776" s="11">
        <v>0</v>
      </c>
    </row>
    <row r="777" spans="1:56" s="1" customFormat="1" ht="20.149999999999999" customHeight="1">
      <c r="A777" s="83"/>
      <c r="B777" s="25" t="s">
        <v>279</v>
      </c>
      <c r="C777" s="13" t="s">
        <v>80</v>
      </c>
      <c r="D777" s="13" t="s">
        <v>80</v>
      </c>
      <c r="E777" s="13" t="s">
        <v>80</v>
      </c>
      <c r="F777" s="13" t="s">
        <v>80</v>
      </c>
      <c r="G777" s="13" t="s">
        <v>80</v>
      </c>
      <c r="H777" s="13" t="s">
        <v>80</v>
      </c>
      <c r="I777" s="13" t="s">
        <v>80</v>
      </c>
      <c r="J777" s="13" t="s">
        <v>80</v>
      </c>
      <c r="K777" s="12">
        <v>0</v>
      </c>
      <c r="L777" s="13" t="s">
        <v>80</v>
      </c>
      <c r="M777" s="13" t="s">
        <v>80</v>
      </c>
      <c r="N777" s="13" t="s">
        <v>80</v>
      </c>
      <c r="O777" s="13" t="s">
        <v>80</v>
      </c>
      <c r="P777" s="13" t="s">
        <v>80</v>
      </c>
      <c r="Q777" s="13" t="s">
        <v>80</v>
      </c>
      <c r="R777" s="13" t="s">
        <v>80</v>
      </c>
      <c r="S777" s="13" t="s">
        <v>80</v>
      </c>
      <c r="T777" s="12">
        <v>0</v>
      </c>
      <c r="U777" s="13" t="s">
        <v>80</v>
      </c>
      <c r="V777" s="13" t="s">
        <v>80</v>
      </c>
      <c r="W777" s="13" t="s">
        <v>80</v>
      </c>
      <c r="X777" s="13" t="s">
        <v>80</v>
      </c>
      <c r="Y777" s="13" t="s">
        <v>80</v>
      </c>
      <c r="Z777" s="13" t="s">
        <v>80</v>
      </c>
      <c r="AA777" s="13" t="s">
        <v>80</v>
      </c>
      <c r="AB777" s="13" t="s">
        <v>80</v>
      </c>
      <c r="AC777" s="12">
        <v>0</v>
      </c>
      <c r="AD777" s="13" t="s">
        <v>80</v>
      </c>
      <c r="AE777" s="13" t="s">
        <v>80</v>
      </c>
      <c r="AF777" s="13" t="s">
        <v>80</v>
      </c>
      <c r="AG777" s="13" t="s">
        <v>80</v>
      </c>
      <c r="AH777" s="13" t="s">
        <v>80</v>
      </c>
      <c r="AI777" s="13" t="s">
        <v>80</v>
      </c>
      <c r="AJ777" s="13" t="s">
        <v>80</v>
      </c>
      <c r="AK777" s="13" t="s">
        <v>80</v>
      </c>
      <c r="AL777" s="12">
        <v>0</v>
      </c>
      <c r="AM777" s="13" t="s">
        <v>80</v>
      </c>
      <c r="AN777" s="13" t="s">
        <v>80</v>
      </c>
      <c r="AO777" s="13" t="s">
        <v>80</v>
      </c>
      <c r="AP777" s="13" t="s">
        <v>80</v>
      </c>
      <c r="AQ777" s="13" t="s">
        <v>80</v>
      </c>
      <c r="AR777" s="13" t="s">
        <v>80</v>
      </c>
      <c r="AS777" s="13" t="s">
        <v>80</v>
      </c>
      <c r="AT777" s="13" t="s">
        <v>80</v>
      </c>
      <c r="AU777" s="12">
        <v>0</v>
      </c>
      <c r="AV777" s="13" t="s">
        <v>80</v>
      </c>
      <c r="AW777" s="13" t="s">
        <v>80</v>
      </c>
      <c r="AX777" s="13" t="s">
        <v>80</v>
      </c>
      <c r="AY777" s="13" t="s">
        <v>80</v>
      </c>
      <c r="AZ777" s="13" t="s">
        <v>80</v>
      </c>
      <c r="BA777" s="13" t="s">
        <v>80</v>
      </c>
      <c r="BB777" s="13" t="s">
        <v>80</v>
      </c>
      <c r="BC777" s="13" t="s">
        <v>80</v>
      </c>
      <c r="BD777" s="14">
        <v>0</v>
      </c>
    </row>
    <row r="778" spans="1:56" s="1" customFormat="1" ht="14.5" customHeight="1">
      <c r="A778" s="83"/>
      <c r="B778" s="15" t="s">
        <v>169</v>
      </c>
      <c r="C778" s="16">
        <v>61813.845099999999</v>
      </c>
      <c r="D778" s="16">
        <v>18585.695400000001</v>
      </c>
      <c r="E778" s="16">
        <v>38065.092700000001</v>
      </c>
      <c r="F778" s="16">
        <v>21413.56</v>
      </c>
      <c r="G778" s="16">
        <v>31432.275399999999</v>
      </c>
      <c r="H778" s="16">
        <v>82396.718500000003</v>
      </c>
      <c r="I778" s="16">
        <v>22996.220799999999</v>
      </c>
      <c r="J778" s="16">
        <v>212.41589999999999</v>
      </c>
      <c r="K778" s="16">
        <v>276915.82380000001</v>
      </c>
      <c r="L778" s="16">
        <v>69820.6351</v>
      </c>
      <c r="M778" s="16">
        <v>5398.1677</v>
      </c>
      <c r="N778" s="16">
        <v>11795.0409</v>
      </c>
      <c r="O778" s="16">
        <v>5938.8890000000001</v>
      </c>
      <c r="P778" s="16">
        <v>8427.77</v>
      </c>
      <c r="Q778" s="16">
        <v>11015.803400000001</v>
      </c>
      <c r="R778" s="16">
        <v>3264.0306</v>
      </c>
      <c r="S778" s="16">
        <v>4247.2469000000001</v>
      </c>
      <c r="T778" s="16">
        <v>119907.5836</v>
      </c>
      <c r="U778" s="16">
        <v>92796.922000000006</v>
      </c>
      <c r="V778" s="16">
        <v>4671.6234000000004</v>
      </c>
      <c r="W778" s="16">
        <v>21911.332200000001</v>
      </c>
      <c r="X778" s="16">
        <v>8548.6880000000001</v>
      </c>
      <c r="Y778" s="16">
        <v>26132.123</v>
      </c>
      <c r="Z778" s="16">
        <v>25990.723399999999</v>
      </c>
      <c r="AA778" s="16">
        <v>10362.377899999999</v>
      </c>
      <c r="AB778" s="16">
        <v>10471.2603</v>
      </c>
      <c r="AC778" s="16">
        <v>200885.0502</v>
      </c>
      <c r="AD778" s="16">
        <v>27474.101600000002</v>
      </c>
      <c r="AE778" s="16">
        <v>8252.7194999999992</v>
      </c>
      <c r="AF778" s="16">
        <v>29139.9974</v>
      </c>
      <c r="AG778" s="16">
        <v>23601.088299999999</v>
      </c>
      <c r="AH778" s="16">
        <v>8296.4256999999998</v>
      </c>
      <c r="AI778" s="16">
        <v>6706.7271000000001</v>
      </c>
      <c r="AJ778" s="16">
        <v>3621.0473999999999</v>
      </c>
      <c r="AK778" s="16">
        <v>5086.9075999999995</v>
      </c>
      <c r="AL778" s="16">
        <v>112179.01459999999</v>
      </c>
      <c r="AM778" s="16">
        <v>29535.638500000001</v>
      </c>
      <c r="AN778" s="16">
        <v>5784.0526</v>
      </c>
      <c r="AO778" s="16">
        <v>24584.349300000002</v>
      </c>
      <c r="AP778" s="16">
        <v>19183.932499999999</v>
      </c>
      <c r="AQ778" s="16">
        <v>24529.003400000001</v>
      </c>
      <c r="AR778" s="16">
        <v>24019.980299999999</v>
      </c>
      <c r="AS778" s="16">
        <v>8936.5728999999992</v>
      </c>
      <c r="AT778" s="16">
        <v>8811.9055000000008</v>
      </c>
      <c r="AU778" s="16">
        <v>145385.435</v>
      </c>
      <c r="AV778" s="16">
        <v>37986.126400000001</v>
      </c>
      <c r="AW778" s="16">
        <v>17973.047399999999</v>
      </c>
      <c r="AX778" s="16">
        <v>45900.944600000003</v>
      </c>
      <c r="AY778" s="16">
        <v>29786.446599999999</v>
      </c>
      <c r="AZ778" s="16">
        <v>22720.9113</v>
      </c>
      <c r="BA778" s="16">
        <v>35568.661099999998</v>
      </c>
      <c r="BB778" s="16">
        <v>11124.823200000001</v>
      </c>
      <c r="BC778" s="16">
        <v>28765.425599999999</v>
      </c>
      <c r="BD778" s="17">
        <v>229826.38620000001</v>
      </c>
    </row>
    <row r="779" spans="1:56" s="1" customFormat="1" ht="14.5" customHeight="1">
      <c r="A779" s="20">
        <v>2012</v>
      </c>
      <c r="B779" s="15" t="s">
        <v>178</v>
      </c>
      <c r="C779" s="21">
        <v>450421.8248</v>
      </c>
      <c r="D779" s="21">
        <v>176222.9509</v>
      </c>
      <c r="E779" s="21">
        <v>752055.51679999998</v>
      </c>
      <c r="F779" s="21">
        <v>675709.4068</v>
      </c>
      <c r="G779" s="21">
        <v>1170063.3929999999</v>
      </c>
      <c r="H779" s="21">
        <v>1698563.0665</v>
      </c>
      <c r="I779" s="21">
        <v>516795.41249999998</v>
      </c>
      <c r="J779" s="21">
        <v>1012585.6363</v>
      </c>
      <c r="K779" s="16">
        <v>6452417.2076000003</v>
      </c>
      <c r="L779" s="21">
        <v>189073.4803</v>
      </c>
      <c r="M779" s="21">
        <v>25291.727699999999</v>
      </c>
      <c r="N779" s="21">
        <v>75146.062399999995</v>
      </c>
      <c r="O779" s="21">
        <v>73846.942500000005</v>
      </c>
      <c r="P779" s="21">
        <v>69611.487200000003</v>
      </c>
      <c r="Q779" s="21">
        <v>95904.634300000005</v>
      </c>
      <c r="R779" s="21">
        <v>103074.69809999999</v>
      </c>
      <c r="S779" s="21">
        <v>190538.04689999999</v>
      </c>
      <c r="T779" s="16">
        <v>822487.07940000098</v>
      </c>
      <c r="U779" s="21">
        <v>245999.62969999999</v>
      </c>
      <c r="V779" s="21">
        <v>41251.822899999999</v>
      </c>
      <c r="W779" s="21">
        <v>161874.51980000001</v>
      </c>
      <c r="X779" s="21">
        <v>85317.653300000005</v>
      </c>
      <c r="Y779" s="21">
        <v>147434.27249999999</v>
      </c>
      <c r="Z779" s="21">
        <v>307189.24170000001</v>
      </c>
      <c r="AA779" s="21">
        <v>273220.09519999998</v>
      </c>
      <c r="AB779" s="21">
        <v>977057.87390000001</v>
      </c>
      <c r="AC779" s="16">
        <v>2239345.1090000002</v>
      </c>
      <c r="AD779" s="21">
        <v>167290.0031</v>
      </c>
      <c r="AE779" s="21">
        <v>41209.762999999999</v>
      </c>
      <c r="AF779" s="21">
        <v>194377.17430000001</v>
      </c>
      <c r="AG779" s="21">
        <v>163870.01999999999</v>
      </c>
      <c r="AH779" s="21">
        <v>85240.552899999995</v>
      </c>
      <c r="AI779" s="21">
        <v>99938.867100000003</v>
      </c>
      <c r="AJ779" s="21">
        <v>86531.687399999995</v>
      </c>
      <c r="AK779" s="21">
        <v>93312.732499999998</v>
      </c>
      <c r="AL779" s="16">
        <v>931770.80030000105</v>
      </c>
      <c r="AM779" s="21">
        <v>153264.1906</v>
      </c>
      <c r="AN779" s="21">
        <v>46732.376300000004</v>
      </c>
      <c r="AO779" s="21">
        <v>202440.97020000001</v>
      </c>
      <c r="AP779" s="21">
        <v>161804.89780000001</v>
      </c>
      <c r="AQ779" s="21">
        <v>144487.31210000001</v>
      </c>
      <c r="AR779" s="21">
        <v>107238.8897</v>
      </c>
      <c r="AS779" s="21">
        <v>87556.116800000003</v>
      </c>
      <c r="AT779" s="21">
        <v>55119.157500000001</v>
      </c>
      <c r="AU779" s="16">
        <v>958643.91099999996</v>
      </c>
      <c r="AV779" s="21">
        <v>329925.70250000001</v>
      </c>
      <c r="AW779" s="21">
        <v>118925.3161</v>
      </c>
      <c r="AX779" s="21">
        <v>492899.15580000001</v>
      </c>
      <c r="AY779" s="21">
        <v>378954.06329999998</v>
      </c>
      <c r="AZ779" s="21">
        <v>504665.37170000002</v>
      </c>
      <c r="BA779" s="21">
        <v>1846295.9136000001</v>
      </c>
      <c r="BB779" s="21">
        <v>549556.61300000001</v>
      </c>
      <c r="BC779" s="21">
        <v>861761.8186</v>
      </c>
      <c r="BD779" s="17">
        <v>5082983.9545999998</v>
      </c>
    </row>
    <row r="780" spans="1:56" s="1" customFormat="1" ht="20.149999999999999" customHeight="1">
      <c r="A780" s="83">
        <v>2011</v>
      </c>
      <c r="B780" s="25" t="s">
        <v>189</v>
      </c>
      <c r="C780" s="9">
        <v>2499.9899999999998</v>
      </c>
      <c r="D780" s="9">
        <v>915.59</v>
      </c>
      <c r="E780" s="9">
        <v>4323.67</v>
      </c>
      <c r="F780" s="9">
        <v>5815.6</v>
      </c>
      <c r="G780" s="9">
        <v>10377.61</v>
      </c>
      <c r="H780" s="9">
        <v>13831.84</v>
      </c>
      <c r="I780" s="9">
        <v>8286.74</v>
      </c>
      <c r="J780" s="9">
        <v>7801.28</v>
      </c>
      <c r="K780" s="9">
        <v>53852.32</v>
      </c>
      <c r="L780" s="9">
        <v>729.24</v>
      </c>
      <c r="M780" s="9">
        <v>111.49</v>
      </c>
      <c r="N780" s="9">
        <v>156.08000000000001</v>
      </c>
      <c r="O780" s="9">
        <v>292.10000000000002</v>
      </c>
      <c r="P780" s="10" t="s">
        <v>80</v>
      </c>
      <c r="Q780" s="9">
        <v>75</v>
      </c>
      <c r="R780" s="9">
        <v>500</v>
      </c>
      <c r="S780" s="9">
        <v>1150</v>
      </c>
      <c r="T780" s="9">
        <v>3013.91</v>
      </c>
      <c r="U780" s="9">
        <v>163.79</v>
      </c>
      <c r="V780" s="9">
        <v>24.03</v>
      </c>
      <c r="W780" s="9">
        <v>1341.51</v>
      </c>
      <c r="X780" s="9">
        <v>465.73</v>
      </c>
      <c r="Y780" s="9">
        <v>297.52</v>
      </c>
      <c r="Z780" s="9">
        <v>1460.66</v>
      </c>
      <c r="AA780" s="9">
        <v>3044.8</v>
      </c>
      <c r="AB780" s="9">
        <v>6722.67</v>
      </c>
      <c r="AC780" s="9">
        <v>13520.71</v>
      </c>
      <c r="AD780" s="9">
        <v>694.28</v>
      </c>
      <c r="AE780" s="9">
        <v>45.88</v>
      </c>
      <c r="AF780" s="9">
        <v>363.46</v>
      </c>
      <c r="AG780" s="9">
        <v>202.26</v>
      </c>
      <c r="AH780" s="9">
        <v>87.8</v>
      </c>
      <c r="AI780" s="10" t="s">
        <v>80</v>
      </c>
      <c r="AJ780" s="10" t="s">
        <v>80</v>
      </c>
      <c r="AK780" s="10" t="s">
        <v>80</v>
      </c>
      <c r="AL780" s="9">
        <v>1393.68</v>
      </c>
      <c r="AM780" s="9">
        <v>586.99</v>
      </c>
      <c r="AN780" s="9">
        <v>112.12</v>
      </c>
      <c r="AO780" s="9">
        <v>166.91</v>
      </c>
      <c r="AP780" s="9">
        <v>335.37</v>
      </c>
      <c r="AQ780" s="9">
        <v>21.4</v>
      </c>
      <c r="AR780" s="9">
        <v>25.73</v>
      </c>
      <c r="AS780" s="9">
        <v>3.39</v>
      </c>
      <c r="AT780" s="10" t="s">
        <v>80</v>
      </c>
      <c r="AU780" s="9">
        <v>1251.9100000000001</v>
      </c>
      <c r="AV780" s="9">
        <v>1126.53</v>
      </c>
      <c r="AW780" s="9">
        <v>509.21</v>
      </c>
      <c r="AX780" s="9">
        <v>1725.99</v>
      </c>
      <c r="AY780" s="9">
        <v>1013.7</v>
      </c>
      <c r="AZ780" s="9">
        <v>2556.06</v>
      </c>
      <c r="BA780" s="9">
        <v>22967.759999999998</v>
      </c>
      <c r="BB780" s="9">
        <v>5438.46</v>
      </c>
      <c r="BC780" s="9">
        <v>5868.94</v>
      </c>
      <c r="BD780" s="11">
        <v>41206.65</v>
      </c>
    </row>
    <row r="781" spans="1:56" s="1" customFormat="1" ht="20.149999999999999" customHeight="1">
      <c r="A781" s="83"/>
      <c r="B781" s="25" t="s">
        <v>190</v>
      </c>
      <c r="C781" s="12">
        <v>5899.9</v>
      </c>
      <c r="D781" s="12">
        <v>1829.87</v>
      </c>
      <c r="E781" s="12">
        <v>6878.11</v>
      </c>
      <c r="F781" s="12">
        <v>8358.16</v>
      </c>
      <c r="G781" s="12">
        <v>14252.5</v>
      </c>
      <c r="H781" s="12">
        <v>34349.43</v>
      </c>
      <c r="I781" s="12">
        <v>716.04</v>
      </c>
      <c r="J781" s="12">
        <v>15996.62</v>
      </c>
      <c r="K781" s="12">
        <v>88280.63</v>
      </c>
      <c r="L781" s="12">
        <v>0.21</v>
      </c>
      <c r="M781" s="12">
        <v>10</v>
      </c>
      <c r="N781" s="12">
        <v>10.039999999999999</v>
      </c>
      <c r="O781" s="12">
        <v>0.04</v>
      </c>
      <c r="P781" s="12">
        <v>0.02</v>
      </c>
      <c r="Q781" s="12">
        <v>175.01</v>
      </c>
      <c r="R781" s="12">
        <v>500</v>
      </c>
      <c r="S781" s="12">
        <v>3145</v>
      </c>
      <c r="T781" s="12">
        <v>3840.32</v>
      </c>
      <c r="U781" s="12">
        <v>671.29</v>
      </c>
      <c r="V781" s="12">
        <v>49.65</v>
      </c>
      <c r="W781" s="12">
        <v>3698.38</v>
      </c>
      <c r="X781" s="12">
        <v>1768.27</v>
      </c>
      <c r="Y781" s="12">
        <v>528</v>
      </c>
      <c r="Z781" s="12">
        <v>3401.98</v>
      </c>
      <c r="AA781" s="12">
        <v>3537.49</v>
      </c>
      <c r="AB781" s="12">
        <v>14703.37</v>
      </c>
      <c r="AC781" s="12">
        <v>28358.43</v>
      </c>
      <c r="AD781" s="12">
        <v>90.68</v>
      </c>
      <c r="AE781" s="12">
        <v>132.56</v>
      </c>
      <c r="AF781" s="12">
        <v>192.53</v>
      </c>
      <c r="AG781" s="12">
        <v>777.51</v>
      </c>
      <c r="AH781" s="12">
        <v>45.84</v>
      </c>
      <c r="AI781" s="12">
        <v>5.67</v>
      </c>
      <c r="AJ781" s="13" t="s">
        <v>80</v>
      </c>
      <c r="AK781" s="13" t="s">
        <v>80</v>
      </c>
      <c r="AL781" s="12">
        <v>1244.79</v>
      </c>
      <c r="AM781" s="12">
        <v>122.72</v>
      </c>
      <c r="AN781" s="12">
        <v>48.26</v>
      </c>
      <c r="AO781" s="12">
        <v>868.53</v>
      </c>
      <c r="AP781" s="12">
        <v>629.08000000000004</v>
      </c>
      <c r="AQ781" s="12">
        <v>75.95</v>
      </c>
      <c r="AR781" s="12">
        <v>44.6</v>
      </c>
      <c r="AS781" s="12">
        <v>7.44</v>
      </c>
      <c r="AT781" s="13" t="s">
        <v>80</v>
      </c>
      <c r="AU781" s="12">
        <v>1796.58</v>
      </c>
      <c r="AV781" s="12">
        <v>5232.03</v>
      </c>
      <c r="AW781" s="12">
        <v>118.55</v>
      </c>
      <c r="AX781" s="12">
        <v>1122.75</v>
      </c>
      <c r="AY781" s="12">
        <v>1148.1099999999999</v>
      </c>
      <c r="AZ781" s="12">
        <v>2261.02</v>
      </c>
      <c r="BA781" s="12">
        <v>29407.98</v>
      </c>
      <c r="BB781" s="12">
        <v>5945.9</v>
      </c>
      <c r="BC781" s="12">
        <v>18263.419999999998</v>
      </c>
      <c r="BD781" s="14">
        <v>63499.76</v>
      </c>
    </row>
    <row r="782" spans="1:56" s="1" customFormat="1" ht="20.149999999999999" customHeight="1">
      <c r="A782" s="83"/>
      <c r="B782" s="25" t="s">
        <v>191</v>
      </c>
      <c r="C782" s="9">
        <v>67538.899999999994</v>
      </c>
      <c r="D782" s="9">
        <v>15202.16</v>
      </c>
      <c r="E782" s="9">
        <v>45801.599999999999</v>
      </c>
      <c r="F782" s="9">
        <v>88669.77</v>
      </c>
      <c r="G782" s="9">
        <v>120303.13</v>
      </c>
      <c r="H782" s="9">
        <v>277716.71000000002</v>
      </c>
      <c r="I782" s="9">
        <v>161534.99</v>
      </c>
      <c r="J782" s="9">
        <v>157165.54999999999</v>
      </c>
      <c r="K782" s="9">
        <v>933932.81</v>
      </c>
      <c r="L782" s="9">
        <v>16200.37</v>
      </c>
      <c r="M782" s="9">
        <v>4903.26</v>
      </c>
      <c r="N782" s="9">
        <v>17474.77</v>
      </c>
      <c r="O782" s="9">
        <v>8776.92</v>
      </c>
      <c r="P782" s="9">
        <v>10349.74</v>
      </c>
      <c r="Q782" s="9">
        <v>5690.22</v>
      </c>
      <c r="R782" s="9">
        <v>15204.41</v>
      </c>
      <c r="S782" s="9">
        <v>40969.26</v>
      </c>
      <c r="T782" s="9">
        <v>119568.95</v>
      </c>
      <c r="U782" s="9">
        <v>1928.57</v>
      </c>
      <c r="V782" s="9">
        <v>2289.27</v>
      </c>
      <c r="W782" s="9">
        <v>4201.9399999999996</v>
      </c>
      <c r="X782" s="9">
        <v>11196.27</v>
      </c>
      <c r="Y782" s="9">
        <v>6540.61</v>
      </c>
      <c r="Z782" s="9">
        <v>56742.58</v>
      </c>
      <c r="AA782" s="9">
        <v>52689.05</v>
      </c>
      <c r="AB782" s="9">
        <v>160012.28</v>
      </c>
      <c r="AC782" s="9">
        <v>295600.57</v>
      </c>
      <c r="AD782" s="9">
        <v>36391.06</v>
      </c>
      <c r="AE782" s="9">
        <v>6150.93</v>
      </c>
      <c r="AF782" s="9">
        <v>27064.1</v>
      </c>
      <c r="AG782" s="9">
        <v>16092.55</v>
      </c>
      <c r="AH782" s="9">
        <v>10475.549999999999</v>
      </c>
      <c r="AI782" s="9">
        <v>17608.64</v>
      </c>
      <c r="AJ782" s="9">
        <v>20757.39</v>
      </c>
      <c r="AK782" s="9">
        <v>20783.93</v>
      </c>
      <c r="AL782" s="9">
        <v>155324.15</v>
      </c>
      <c r="AM782" s="9">
        <v>32303.46</v>
      </c>
      <c r="AN782" s="9">
        <v>7406.1</v>
      </c>
      <c r="AO782" s="9">
        <v>23216.44</v>
      </c>
      <c r="AP782" s="9">
        <v>15506.06</v>
      </c>
      <c r="AQ782" s="9">
        <v>22613.11</v>
      </c>
      <c r="AR782" s="9">
        <v>15046.29</v>
      </c>
      <c r="AS782" s="9">
        <v>20065.97</v>
      </c>
      <c r="AT782" s="9">
        <v>5527.71</v>
      </c>
      <c r="AU782" s="9">
        <v>141685.14000000001</v>
      </c>
      <c r="AV782" s="9">
        <v>79920.81</v>
      </c>
      <c r="AW782" s="9">
        <v>8835.11</v>
      </c>
      <c r="AX782" s="9">
        <v>48819.28</v>
      </c>
      <c r="AY782" s="9">
        <v>31407.67</v>
      </c>
      <c r="AZ782" s="9">
        <v>27303.96</v>
      </c>
      <c r="BA782" s="9">
        <v>354683.76</v>
      </c>
      <c r="BB782" s="9">
        <v>69728.429999999993</v>
      </c>
      <c r="BC782" s="9">
        <v>136020.43</v>
      </c>
      <c r="BD782" s="11">
        <v>756719.45</v>
      </c>
    </row>
    <row r="783" spans="1:56" s="1" customFormat="1" ht="20.149999999999999" customHeight="1">
      <c r="A783" s="83"/>
      <c r="B783" s="25" t="s">
        <v>192</v>
      </c>
      <c r="C783" s="12">
        <v>1596.9</v>
      </c>
      <c r="D783" s="12">
        <v>1474.15</v>
      </c>
      <c r="E783" s="12">
        <v>3970.58</v>
      </c>
      <c r="F783" s="12">
        <v>2867.46</v>
      </c>
      <c r="G783" s="12">
        <v>5924.2</v>
      </c>
      <c r="H783" s="12">
        <v>11333.28</v>
      </c>
      <c r="I783" s="12">
        <v>6176.27</v>
      </c>
      <c r="J783" s="12">
        <v>9882.64</v>
      </c>
      <c r="K783" s="12">
        <v>43225.48</v>
      </c>
      <c r="L783" s="12">
        <v>222.3</v>
      </c>
      <c r="M783" s="13" t="s">
        <v>80</v>
      </c>
      <c r="N783" s="12">
        <v>800.73</v>
      </c>
      <c r="O783" s="12">
        <v>206.98</v>
      </c>
      <c r="P783" s="12">
        <v>122.38</v>
      </c>
      <c r="Q783" s="12">
        <v>625.57000000000005</v>
      </c>
      <c r="R783" s="12">
        <v>425</v>
      </c>
      <c r="S783" s="12">
        <v>905</v>
      </c>
      <c r="T783" s="12">
        <v>3307.96</v>
      </c>
      <c r="U783" s="12">
        <v>764.89</v>
      </c>
      <c r="V783" s="12">
        <v>266.36</v>
      </c>
      <c r="W783" s="12">
        <v>1354.14</v>
      </c>
      <c r="X783" s="12">
        <v>644.5</v>
      </c>
      <c r="Y783" s="12">
        <v>1510.69</v>
      </c>
      <c r="Z783" s="12">
        <v>2727.96</v>
      </c>
      <c r="AA783" s="12">
        <v>1577.83</v>
      </c>
      <c r="AB783" s="12">
        <v>4102.3599999999997</v>
      </c>
      <c r="AC783" s="12">
        <v>12948.73</v>
      </c>
      <c r="AD783" s="12">
        <v>192.73</v>
      </c>
      <c r="AE783" s="12">
        <v>3.78</v>
      </c>
      <c r="AF783" s="12">
        <v>259.18</v>
      </c>
      <c r="AG783" s="12">
        <v>349.25</v>
      </c>
      <c r="AH783" s="12">
        <v>18.43</v>
      </c>
      <c r="AI783" s="12">
        <v>6.69</v>
      </c>
      <c r="AJ783" s="12">
        <v>0.85</v>
      </c>
      <c r="AK783" s="13" t="s">
        <v>80</v>
      </c>
      <c r="AL783" s="12">
        <v>830.91</v>
      </c>
      <c r="AM783" s="12">
        <v>221.3</v>
      </c>
      <c r="AN783" s="12">
        <v>3.42</v>
      </c>
      <c r="AO783" s="12">
        <v>220.67</v>
      </c>
      <c r="AP783" s="12">
        <v>221.61</v>
      </c>
      <c r="AQ783" s="12">
        <v>79.290000000000006</v>
      </c>
      <c r="AR783" s="12">
        <v>42.98</v>
      </c>
      <c r="AS783" s="12">
        <v>1.65</v>
      </c>
      <c r="AT783" s="13" t="s">
        <v>80</v>
      </c>
      <c r="AU783" s="12">
        <v>790.92</v>
      </c>
      <c r="AV783" s="12">
        <v>1048.72</v>
      </c>
      <c r="AW783" s="12">
        <v>408.11</v>
      </c>
      <c r="AX783" s="12">
        <v>2983.82</v>
      </c>
      <c r="AY783" s="12">
        <v>1632.47</v>
      </c>
      <c r="AZ783" s="12">
        <v>3119.45</v>
      </c>
      <c r="BA783" s="12">
        <v>15803.79</v>
      </c>
      <c r="BB783" s="12">
        <v>3901.77</v>
      </c>
      <c r="BC783" s="12">
        <v>5131.68</v>
      </c>
      <c r="BD783" s="14">
        <v>34029.81</v>
      </c>
    </row>
    <row r="784" spans="1:56" s="1" customFormat="1" ht="20.149999999999999" customHeight="1">
      <c r="A784" s="83"/>
      <c r="B784" s="25" t="s">
        <v>193</v>
      </c>
      <c r="C784" s="9">
        <v>2421</v>
      </c>
      <c r="D784" s="9">
        <v>2433</v>
      </c>
      <c r="E784" s="9">
        <v>6774</v>
      </c>
      <c r="F784" s="9">
        <v>9552</v>
      </c>
      <c r="G784" s="9">
        <v>14958</v>
      </c>
      <c r="H784" s="9">
        <v>23138</v>
      </c>
      <c r="I784" s="9">
        <v>417</v>
      </c>
      <c r="J784" s="9">
        <v>8373</v>
      </c>
      <c r="K784" s="9">
        <v>68066</v>
      </c>
      <c r="L784" s="10" t="s">
        <v>80</v>
      </c>
      <c r="M784" s="10" t="s">
        <v>80</v>
      </c>
      <c r="N784" s="9">
        <v>1050</v>
      </c>
      <c r="O784" s="9">
        <v>630</v>
      </c>
      <c r="P784" s="9">
        <v>76</v>
      </c>
      <c r="Q784" s="9">
        <v>260</v>
      </c>
      <c r="R784" s="9">
        <v>810</v>
      </c>
      <c r="S784" s="9">
        <v>1752</v>
      </c>
      <c r="T784" s="9">
        <v>4578</v>
      </c>
      <c r="U784" s="9">
        <v>201</v>
      </c>
      <c r="V784" s="9">
        <v>93</v>
      </c>
      <c r="W784" s="9">
        <v>708</v>
      </c>
      <c r="X784" s="9">
        <v>451</v>
      </c>
      <c r="Y784" s="9">
        <v>578</v>
      </c>
      <c r="Z784" s="9">
        <v>1778</v>
      </c>
      <c r="AA784" s="9">
        <v>4101</v>
      </c>
      <c r="AB784" s="9">
        <v>9365</v>
      </c>
      <c r="AC784" s="9">
        <v>17275</v>
      </c>
      <c r="AD784" s="9">
        <v>100</v>
      </c>
      <c r="AE784" s="9">
        <v>53</v>
      </c>
      <c r="AF784" s="9">
        <v>542</v>
      </c>
      <c r="AG784" s="9">
        <v>154</v>
      </c>
      <c r="AH784" s="9">
        <v>83</v>
      </c>
      <c r="AI784" s="9">
        <v>33</v>
      </c>
      <c r="AJ784" s="9">
        <v>2</v>
      </c>
      <c r="AK784" s="9">
        <v>27</v>
      </c>
      <c r="AL784" s="9">
        <v>994</v>
      </c>
      <c r="AM784" s="9">
        <v>75</v>
      </c>
      <c r="AN784" s="9">
        <v>19</v>
      </c>
      <c r="AO784" s="9">
        <v>259</v>
      </c>
      <c r="AP784" s="9">
        <v>328</v>
      </c>
      <c r="AQ784" s="9">
        <v>225</v>
      </c>
      <c r="AR784" s="9">
        <v>122</v>
      </c>
      <c r="AS784" s="9">
        <v>30</v>
      </c>
      <c r="AT784" s="10" t="s">
        <v>80</v>
      </c>
      <c r="AU784" s="9">
        <v>1058</v>
      </c>
      <c r="AV784" s="9">
        <v>1543</v>
      </c>
      <c r="AW784" s="9">
        <v>141</v>
      </c>
      <c r="AX784" s="9">
        <v>2625</v>
      </c>
      <c r="AY784" s="9">
        <v>1222</v>
      </c>
      <c r="AZ784" s="9">
        <v>3080</v>
      </c>
      <c r="BA784" s="9">
        <v>27401</v>
      </c>
      <c r="BB784" s="9">
        <v>6284</v>
      </c>
      <c r="BC784" s="9">
        <v>9137</v>
      </c>
      <c r="BD784" s="11">
        <v>51433</v>
      </c>
    </row>
    <row r="785" spans="1:56" s="1" customFormat="1" ht="20.149999999999999" customHeight="1">
      <c r="A785" s="83"/>
      <c r="B785" s="25" t="s">
        <v>194</v>
      </c>
      <c r="C785" s="12">
        <v>2581.5700000000002</v>
      </c>
      <c r="D785" s="12">
        <v>327.74</v>
      </c>
      <c r="E785" s="12">
        <v>3791.94</v>
      </c>
      <c r="F785" s="12">
        <v>2955.51</v>
      </c>
      <c r="G785" s="12">
        <v>5924.17</v>
      </c>
      <c r="H785" s="12">
        <v>14014.5</v>
      </c>
      <c r="I785" s="12">
        <v>10911.97</v>
      </c>
      <c r="J785" s="12">
        <v>17650.52</v>
      </c>
      <c r="K785" s="12">
        <v>58157.919999999998</v>
      </c>
      <c r="L785" s="12">
        <v>278.89999999999998</v>
      </c>
      <c r="M785" s="13" t="s">
        <v>80</v>
      </c>
      <c r="N785" s="12">
        <v>1050.49</v>
      </c>
      <c r="O785" s="12">
        <v>518.98</v>
      </c>
      <c r="P785" s="12">
        <v>1209.0999999999999</v>
      </c>
      <c r="Q785" s="12">
        <v>876.49</v>
      </c>
      <c r="R785" s="12">
        <v>378.4</v>
      </c>
      <c r="S785" s="12">
        <v>1425.14</v>
      </c>
      <c r="T785" s="12">
        <v>5737.5</v>
      </c>
      <c r="U785" s="12">
        <v>221.75</v>
      </c>
      <c r="V785" s="12">
        <v>53.89</v>
      </c>
      <c r="W785" s="12">
        <v>1226.1199999999999</v>
      </c>
      <c r="X785" s="12">
        <v>391.13</v>
      </c>
      <c r="Y785" s="12">
        <v>549.80999999999995</v>
      </c>
      <c r="Z785" s="12">
        <v>2091.63</v>
      </c>
      <c r="AA785" s="12">
        <v>4006.66</v>
      </c>
      <c r="AB785" s="12">
        <v>9386</v>
      </c>
      <c r="AC785" s="12">
        <v>17926.990000000002</v>
      </c>
      <c r="AD785" s="12">
        <v>973.29</v>
      </c>
      <c r="AE785" s="12">
        <v>66.72</v>
      </c>
      <c r="AF785" s="12">
        <v>148.69</v>
      </c>
      <c r="AG785" s="12">
        <v>127.25</v>
      </c>
      <c r="AH785" s="12">
        <v>308.19</v>
      </c>
      <c r="AI785" s="12">
        <v>594.6</v>
      </c>
      <c r="AJ785" s="12">
        <v>301.7</v>
      </c>
      <c r="AK785" s="12">
        <v>166.96</v>
      </c>
      <c r="AL785" s="12">
        <v>2687.4</v>
      </c>
      <c r="AM785" s="12">
        <v>304.3</v>
      </c>
      <c r="AN785" s="12">
        <v>37.049999999999997</v>
      </c>
      <c r="AO785" s="12">
        <v>132.54</v>
      </c>
      <c r="AP785" s="12">
        <v>386.6</v>
      </c>
      <c r="AQ785" s="12">
        <v>1116.06</v>
      </c>
      <c r="AR785" s="12">
        <v>494.76</v>
      </c>
      <c r="AS785" s="12">
        <v>132.43</v>
      </c>
      <c r="AT785" s="12">
        <v>83.66</v>
      </c>
      <c r="AU785" s="12">
        <v>2687.4</v>
      </c>
      <c r="AV785" s="12">
        <v>1465.05</v>
      </c>
      <c r="AW785" s="12">
        <v>575.6</v>
      </c>
      <c r="AX785" s="12">
        <v>6507.41</v>
      </c>
      <c r="AY785" s="12">
        <v>5710.04</v>
      </c>
      <c r="AZ785" s="12">
        <v>9363.7800000000007</v>
      </c>
      <c r="BA785" s="12">
        <v>7173.47</v>
      </c>
      <c r="BB785" s="12">
        <v>3704.96</v>
      </c>
      <c r="BC785" s="12">
        <v>11543.91</v>
      </c>
      <c r="BD785" s="14">
        <v>46044.22</v>
      </c>
    </row>
    <row r="786" spans="1:56" s="1" customFormat="1" ht="14.5" customHeight="1">
      <c r="A786" s="83"/>
      <c r="B786" s="15" t="s">
        <v>184</v>
      </c>
      <c r="C786" s="16">
        <v>82538.259999999995</v>
      </c>
      <c r="D786" s="16">
        <v>22182.51</v>
      </c>
      <c r="E786" s="16">
        <v>71539.899999999994</v>
      </c>
      <c r="F786" s="16">
        <v>118218.5</v>
      </c>
      <c r="G786" s="16">
        <v>171739.61</v>
      </c>
      <c r="H786" s="16">
        <v>374383.76</v>
      </c>
      <c r="I786" s="16">
        <v>188043.01</v>
      </c>
      <c r="J786" s="16">
        <v>216869.61</v>
      </c>
      <c r="K786" s="16">
        <v>1245515.1599999999</v>
      </c>
      <c r="L786" s="16">
        <v>17431.02</v>
      </c>
      <c r="M786" s="16">
        <v>5024.75</v>
      </c>
      <c r="N786" s="16">
        <v>20542.11</v>
      </c>
      <c r="O786" s="16">
        <v>10425.02</v>
      </c>
      <c r="P786" s="16">
        <v>11757.24</v>
      </c>
      <c r="Q786" s="16">
        <v>7702.29</v>
      </c>
      <c r="R786" s="16">
        <v>17817.810000000001</v>
      </c>
      <c r="S786" s="16">
        <v>49346.400000000001</v>
      </c>
      <c r="T786" s="16">
        <v>140046.64000000001</v>
      </c>
      <c r="U786" s="16">
        <v>3951.29</v>
      </c>
      <c r="V786" s="16">
        <v>2776.2</v>
      </c>
      <c r="W786" s="16">
        <v>12530.09</v>
      </c>
      <c r="X786" s="16">
        <v>14916.9</v>
      </c>
      <c r="Y786" s="16">
        <v>10004.629999999999</v>
      </c>
      <c r="Z786" s="16">
        <v>68202.81</v>
      </c>
      <c r="AA786" s="16">
        <v>68956.83</v>
      </c>
      <c r="AB786" s="16">
        <v>204291.68</v>
      </c>
      <c r="AC786" s="16">
        <v>385630.43</v>
      </c>
      <c r="AD786" s="16">
        <v>38442.04</v>
      </c>
      <c r="AE786" s="16">
        <v>6452.87</v>
      </c>
      <c r="AF786" s="16">
        <v>28569.96</v>
      </c>
      <c r="AG786" s="16">
        <v>17702.82</v>
      </c>
      <c r="AH786" s="16">
        <v>11018.81</v>
      </c>
      <c r="AI786" s="16">
        <v>18248.599999999999</v>
      </c>
      <c r="AJ786" s="16">
        <v>21061.94</v>
      </c>
      <c r="AK786" s="16">
        <v>20977.89</v>
      </c>
      <c r="AL786" s="16">
        <v>162474.93</v>
      </c>
      <c r="AM786" s="16">
        <v>33613.769999999997</v>
      </c>
      <c r="AN786" s="16">
        <v>7625.95</v>
      </c>
      <c r="AO786" s="16">
        <v>24864.09</v>
      </c>
      <c r="AP786" s="16">
        <v>17406.72</v>
      </c>
      <c r="AQ786" s="16">
        <v>24130.81</v>
      </c>
      <c r="AR786" s="16">
        <v>15776.36</v>
      </c>
      <c r="AS786" s="16">
        <v>20240.88</v>
      </c>
      <c r="AT786" s="16">
        <v>5611.37</v>
      </c>
      <c r="AU786" s="16">
        <v>149269.95000000001</v>
      </c>
      <c r="AV786" s="16">
        <v>90336.14</v>
      </c>
      <c r="AW786" s="16">
        <v>10587.58</v>
      </c>
      <c r="AX786" s="16">
        <v>63784.25</v>
      </c>
      <c r="AY786" s="16">
        <v>42133.99</v>
      </c>
      <c r="AZ786" s="16">
        <v>47684.27</v>
      </c>
      <c r="BA786" s="16">
        <v>457437.76</v>
      </c>
      <c r="BB786" s="16">
        <v>95003.520000000004</v>
      </c>
      <c r="BC786" s="16">
        <v>185965.38</v>
      </c>
      <c r="BD786" s="17">
        <v>992932.89</v>
      </c>
    </row>
    <row r="787" spans="1:56" s="1" customFormat="1" ht="20.149999999999999" customHeight="1">
      <c r="A787" s="83"/>
      <c r="B787" s="25" t="s">
        <v>195</v>
      </c>
      <c r="C787" s="12">
        <v>9044.02</v>
      </c>
      <c r="D787" s="12">
        <v>3136.24</v>
      </c>
      <c r="E787" s="12">
        <v>30498.44</v>
      </c>
      <c r="F787" s="12">
        <v>8479.81</v>
      </c>
      <c r="G787" s="12">
        <v>15612.44</v>
      </c>
      <c r="H787" s="12">
        <v>57094.61</v>
      </c>
      <c r="I787" s="12">
        <v>5330.6</v>
      </c>
      <c r="J787" s="12">
        <v>2691</v>
      </c>
      <c r="K787" s="12">
        <v>131887.16</v>
      </c>
      <c r="L787" s="12">
        <v>422.35</v>
      </c>
      <c r="M787" s="12">
        <v>133.78</v>
      </c>
      <c r="N787" s="12">
        <v>949.89</v>
      </c>
      <c r="O787" s="12">
        <v>1455.89</v>
      </c>
      <c r="P787" s="12">
        <v>44.37</v>
      </c>
      <c r="Q787" s="12">
        <v>200</v>
      </c>
      <c r="R787" s="12">
        <v>300</v>
      </c>
      <c r="S787" s="12">
        <v>3411.9</v>
      </c>
      <c r="T787" s="12">
        <v>6918.18</v>
      </c>
      <c r="U787" s="12">
        <v>322.43</v>
      </c>
      <c r="V787" s="12">
        <v>547.65</v>
      </c>
      <c r="W787" s="12">
        <v>581.84</v>
      </c>
      <c r="X787" s="12">
        <v>371.51</v>
      </c>
      <c r="Y787" s="12">
        <v>557.96</v>
      </c>
      <c r="Z787" s="12">
        <v>3836.86</v>
      </c>
      <c r="AA787" s="12">
        <v>6785.08</v>
      </c>
      <c r="AB787" s="12">
        <v>30243.73</v>
      </c>
      <c r="AC787" s="12">
        <v>43247.06</v>
      </c>
      <c r="AD787" s="12">
        <v>690.78</v>
      </c>
      <c r="AE787" s="12">
        <v>696.31</v>
      </c>
      <c r="AF787" s="12">
        <v>1634.98</v>
      </c>
      <c r="AG787" s="12">
        <v>550.42999999999995</v>
      </c>
      <c r="AH787" s="12">
        <v>723.85</v>
      </c>
      <c r="AI787" s="12">
        <v>82.41</v>
      </c>
      <c r="AJ787" s="12">
        <v>387.18</v>
      </c>
      <c r="AK787" s="12">
        <v>496.28</v>
      </c>
      <c r="AL787" s="12">
        <v>5262.22</v>
      </c>
      <c r="AM787" s="12">
        <v>1238.0899999999999</v>
      </c>
      <c r="AN787" s="12">
        <v>297.22000000000003</v>
      </c>
      <c r="AO787" s="12">
        <v>1557.34</v>
      </c>
      <c r="AP787" s="12">
        <v>1264.57</v>
      </c>
      <c r="AQ787" s="12">
        <v>210.49</v>
      </c>
      <c r="AR787" s="12">
        <v>56.73</v>
      </c>
      <c r="AS787" s="12">
        <v>385.93</v>
      </c>
      <c r="AT787" s="12">
        <v>133.22999999999999</v>
      </c>
      <c r="AU787" s="12">
        <v>5143.6000000000004</v>
      </c>
      <c r="AV787" s="12">
        <v>2921.04</v>
      </c>
      <c r="AW787" s="12">
        <v>2588.54</v>
      </c>
      <c r="AX787" s="12">
        <v>7967.2</v>
      </c>
      <c r="AY787" s="12">
        <v>8237.92</v>
      </c>
      <c r="AZ787" s="12">
        <v>8229.57</v>
      </c>
      <c r="BA787" s="12">
        <v>32880.19</v>
      </c>
      <c r="BB787" s="12">
        <v>12567.77</v>
      </c>
      <c r="BC787" s="12">
        <v>18232.650000000001</v>
      </c>
      <c r="BD787" s="14">
        <v>93624.88</v>
      </c>
    </row>
    <row r="788" spans="1:56" s="1" customFormat="1" ht="20.149999999999999" customHeight="1">
      <c r="A788" s="83"/>
      <c r="B788" s="25" t="s">
        <v>196</v>
      </c>
      <c r="C788" s="9">
        <v>3721.7</v>
      </c>
      <c r="D788" s="9">
        <v>1276.8699999999999</v>
      </c>
      <c r="E788" s="9">
        <v>15764.01</v>
      </c>
      <c r="F788" s="9">
        <v>10279.370000000001</v>
      </c>
      <c r="G788" s="9">
        <v>15500.08</v>
      </c>
      <c r="H788" s="9">
        <v>42977.38</v>
      </c>
      <c r="I788" s="9">
        <v>1991.92</v>
      </c>
      <c r="J788" s="9">
        <v>644.95000000000005</v>
      </c>
      <c r="K788" s="9">
        <v>92156.28</v>
      </c>
      <c r="L788" s="9">
        <v>89.19</v>
      </c>
      <c r="M788" s="9">
        <v>156.08000000000001</v>
      </c>
      <c r="N788" s="9">
        <v>1225.0999999999999</v>
      </c>
      <c r="O788" s="9">
        <v>1271.6199999999999</v>
      </c>
      <c r="P788" s="9">
        <v>588.24</v>
      </c>
      <c r="Q788" s="9">
        <v>892.51</v>
      </c>
      <c r="R788" s="9">
        <v>597</v>
      </c>
      <c r="S788" s="9">
        <v>2820</v>
      </c>
      <c r="T788" s="9">
        <v>7639.74</v>
      </c>
      <c r="U788" s="9">
        <v>159.86000000000001</v>
      </c>
      <c r="V788" s="9">
        <v>148.62</v>
      </c>
      <c r="W788" s="9">
        <v>900.05</v>
      </c>
      <c r="X788" s="9">
        <v>18.309999999999999</v>
      </c>
      <c r="Y788" s="9">
        <v>100.46</v>
      </c>
      <c r="Z788" s="9">
        <v>1717.19</v>
      </c>
      <c r="AA788" s="9">
        <v>3859.89</v>
      </c>
      <c r="AB788" s="9">
        <v>17305.5</v>
      </c>
      <c r="AC788" s="9">
        <v>24209.88</v>
      </c>
      <c r="AD788" s="9">
        <v>577.49</v>
      </c>
      <c r="AE788" s="9">
        <v>75.95</v>
      </c>
      <c r="AF788" s="9">
        <v>261.10000000000002</v>
      </c>
      <c r="AG788" s="9">
        <v>535.41999999999996</v>
      </c>
      <c r="AH788" s="9">
        <v>94.59</v>
      </c>
      <c r="AI788" s="10" t="s">
        <v>80</v>
      </c>
      <c r="AJ788" s="10" t="s">
        <v>80</v>
      </c>
      <c r="AK788" s="10" t="s">
        <v>80</v>
      </c>
      <c r="AL788" s="9">
        <v>1544.55</v>
      </c>
      <c r="AM788" s="9">
        <v>167.81</v>
      </c>
      <c r="AN788" s="9">
        <v>159.24</v>
      </c>
      <c r="AO788" s="9">
        <v>638.11</v>
      </c>
      <c r="AP788" s="9">
        <v>1012.59</v>
      </c>
      <c r="AQ788" s="9">
        <v>134.26</v>
      </c>
      <c r="AR788" s="9">
        <v>22.13</v>
      </c>
      <c r="AS788" s="9">
        <v>30.39</v>
      </c>
      <c r="AT788" s="10" t="s">
        <v>80</v>
      </c>
      <c r="AU788" s="9">
        <v>2164.5300000000002</v>
      </c>
      <c r="AV788" s="9">
        <v>3676.14</v>
      </c>
      <c r="AW788" s="9">
        <v>2899.98</v>
      </c>
      <c r="AX788" s="9">
        <v>6501.55</v>
      </c>
      <c r="AY788" s="9">
        <v>5324.78</v>
      </c>
      <c r="AZ788" s="9">
        <v>7990.74</v>
      </c>
      <c r="BA788" s="9">
        <v>27783.57</v>
      </c>
      <c r="BB788" s="9">
        <v>8342.02</v>
      </c>
      <c r="BC788" s="9">
        <v>8916.58</v>
      </c>
      <c r="BD788" s="11">
        <v>71435.360000000001</v>
      </c>
    </row>
    <row r="789" spans="1:56" s="1" customFormat="1" ht="20.149999999999999" customHeight="1">
      <c r="A789" s="83"/>
      <c r="B789" s="25" t="s">
        <v>197</v>
      </c>
      <c r="C789" s="12">
        <v>36655.15</v>
      </c>
      <c r="D789" s="12">
        <v>11574.86</v>
      </c>
      <c r="E789" s="12">
        <v>35087.599999999999</v>
      </c>
      <c r="F789" s="12">
        <v>31880.74</v>
      </c>
      <c r="G789" s="12">
        <v>78769.36</v>
      </c>
      <c r="H789" s="12">
        <v>58293.15</v>
      </c>
      <c r="I789" s="12">
        <v>10417.81</v>
      </c>
      <c r="J789" s="12">
        <v>42760.81</v>
      </c>
      <c r="K789" s="12">
        <v>305439.48</v>
      </c>
      <c r="L789" s="12">
        <v>848.13</v>
      </c>
      <c r="M789" s="12">
        <v>293.75</v>
      </c>
      <c r="N789" s="12">
        <v>1543.06</v>
      </c>
      <c r="O789" s="12">
        <v>2305.3000000000002</v>
      </c>
      <c r="P789" s="12">
        <v>46.24</v>
      </c>
      <c r="Q789" s="12">
        <v>2739.36</v>
      </c>
      <c r="R789" s="12">
        <v>1862.08</v>
      </c>
      <c r="S789" s="12">
        <v>12669.91</v>
      </c>
      <c r="T789" s="12">
        <v>22307.83</v>
      </c>
      <c r="U789" s="12">
        <v>1592.09</v>
      </c>
      <c r="V789" s="12">
        <v>473.73</v>
      </c>
      <c r="W789" s="12">
        <v>2888.74</v>
      </c>
      <c r="X789" s="12">
        <v>1077.8900000000001</v>
      </c>
      <c r="Y789" s="12">
        <v>1994.7</v>
      </c>
      <c r="Z789" s="12">
        <v>7301.1</v>
      </c>
      <c r="AA789" s="12">
        <v>13921.93</v>
      </c>
      <c r="AB789" s="12">
        <v>42010.44</v>
      </c>
      <c r="AC789" s="12">
        <v>71260.62</v>
      </c>
      <c r="AD789" s="12">
        <v>17497.54</v>
      </c>
      <c r="AE789" s="12">
        <v>5353.27</v>
      </c>
      <c r="AF789" s="12">
        <v>23054.09</v>
      </c>
      <c r="AG789" s="12">
        <v>16715.240000000002</v>
      </c>
      <c r="AH789" s="12">
        <v>16187.12</v>
      </c>
      <c r="AI789" s="12">
        <v>10677.74</v>
      </c>
      <c r="AJ789" s="12">
        <v>10688.62</v>
      </c>
      <c r="AK789" s="12">
        <v>6636.2</v>
      </c>
      <c r="AL789" s="12">
        <v>106809.82</v>
      </c>
      <c r="AM789" s="12">
        <v>21751.61</v>
      </c>
      <c r="AN789" s="12">
        <v>6057.93</v>
      </c>
      <c r="AO789" s="12">
        <v>16073.17</v>
      </c>
      <c r="AP789" s="12">
        <v>18028.63</v>
      </c>
      <c r="AQ789" s="12">
        <v>13464.97</v>
      </c>
      <c r="AR789" s="12">
        <v>11483.17</v>
      </c>
      <c r="AS789" s="12">
        <v>11853.45</v>
      </c>
      <c r="AT789" s="12">
        <v>10247.89</v>
      </c>
      <c r="AU789" s="12">
        <v>108960.82</v>
      </c>
      <c r="AV789" s="12">
        <v>11964.3</v>
      </c>
      <c r="AW789" s="12">
        <v>5165.8900000000003</v>
      </c>
      <c r="AX789" s="12">
        <v>27056.95</v>
      </c>
      <c r="AY789" s="12">
        <v>29223.81</v>
      </c>
      <c r="AZ789" s="12">
        <v>30160.55</v>
      </c>
      <c r="BA789" s="12">
        <v>43314.63</v>
      </c>
      <c r="BB789" s="12">
        <v>28991.24</v>
      </c>
      <c r="BC789" s="12">
        <v>52798.99</v>
      </c>
      <c r="BD789" s="14">
        <v>228676.36</v>
      </c>
    </row>
    <row r="790" spans="1:56" s="1" customFormat="1" ht="20.149999999999999" customHeight="1">
      <c r="A790" s="83"/>
      <c r="B790" s="25" t="s">
        <v>198</v>
      </c>
      <c r="C790" s="9">
        <v>32248.77</v>
      </c>
      <c r="D790" s="9">
        <v>13759.05</v>
      </c>
      <c r="E790" s="9">
        <v>36725.620000000003</v>
      </c>
      <c r="F790" s="9">
        <v>43863.46</v>
      </c>
      <c r="G790" s="9">
        <v>51072.53</v>
      </c>
      <c r="H790" s="9">
        <v>39910.53</v>
      </c>
      <c r="I790" s="9">
        <v>27433.96</v>
      </c>
      <c r="J790" s="9">
        <v>53871.88</v>
      </c>
      <c r="K790" s="9">
        <v>298885.8</v>
      </c>
      <c r="L790" s="9">
        <v>2599.4</v>
      </c>
      <c r="M790" s="9">
        <v>581.27</v>
      </c>
      <c r="N790" s="9">
        <v>1320.24</v>
      </c>
      <c r="O790" s="9">
        <v>658.21</v>
      </c>
      <c r="P790" s="9">
        <v>107.22</v>
      </c>
      <c r="Q790" s="9">
        <v>1985.7</v>
      </c>
      <c r="R790" s="9">
        <v>4955.47</v>
      </c>
      <c r="S790" s="9">
        <v>9813.8700000000008</v>
      </c>
      <c r="T790" s="9">
        <v>22021.38</v>
      </c>
      <c r="U790" s="9">
        <v>3008.13</v>
      </c>
      <c r="V790" s="9">
        <v>1400.9</v>
      </c>
      <c r="W790" s="9">
        <v>7761.21</v>
      </c>
      <c r="X790" s="9">
        <v>1900.99</v>
      </c>
      <c r="Y790" s="9">
        <v>1355.3</v>
      </c>
      <c r="Z790" s="9">
        <v>7253.53</v>
      </c>
      <c r="AA790" s="9">
        <v>8858.92</v>
      </c>
      <c r="AB790" s="9">
        <v>54333.440000000002</v>
      </c>
      <c r="AC790" s="9">
        <v>85872.42</v>
      </c>
      <c r="AD790" s="9">
        <v>7476.93</v>
      </c>
      <c r="AE790" s="9">
        <v>4074.7</v>
      </c>
      <c r="AF790" s="9">
        <v>13727.96</v>
      </c>
      <c r="AG790" s="9">
        <v>10464.870000000001</v>
      </c>
      <c r="AH790" s="9">
        <v>7639.24</v>
      </c>
      <c r="AI790" s="9">
        <v>7002.7</v>
      </c>
      <c r="AJ790" s="9">
        <v>5616.52</v>
      </c>
      <c r="AK790" s="9">
        <v>6548</v>
      </c>
      <c r="AL790" s="9">
        <v>62550.92</v>
      </c>
      <c r="AM790" s="9">
        <v>14258.26</v>
      </c>
      <c r="AN790" s="9">
        <v>6463.82</v>
      </c>
      <c r="AO790" s="9">
        <v>18659.45</v>
      </c>
      <c r="AP790" s="9">
        <v>11088.25</v>
      </c>
      <c r="AQ790" s="9">
        <v>9062.99</v>
      </c>
      <c r="AR790" s="9">
        <v>3195.05</v>
      </c>
      <c r="AS790" s="9">
        <v>4013.56</v>
      </c>
      <c r="AT790" s="9">
        <v>4728.08</v>
      </c>
      <c r="AU790" s="9">
        <v>71469.460000000006</v>
      </c>
      <c r="AV790" s="9">
        <v>26490.01</v>
      </c>
      <c r="AW790" s="9">
        <v>7634.66</v>
      </c>
      <c r="AX790" s="9">
        <v>50604.37</v>
      </c>
      <c r="AY790" s="9">
        <v>23420.33</v>
      </c>
      <c r="AZ790" s="9">
        <v>18880.400000000001</v>
      </c>
      <c r="BA790" s="9">
        <v>25347.9</v>
      </c>
      <c r="BB790" s="9">
        <v>24387.84</v>
      </c>
      <c r="BC790" s="9">
        <v>36330.68</v>
      </c>
      <c r="BD790" s="11">
        <v>213096.19</v>
      </c>
    </row>
    <row r="791" spans="1:56" s="1" customFormat="1" ht="20.149999999999999" customHeight="1">
      <c r="A791" s="83"/>
      <c r="B791" s="25" t="s">
        <v>199</v>
      </c>
      <c r="C791" s="12">
        <v>6307.12</v>
      </c>
      <c r="D791" s="12">
        <v>2140.62</v>
      </c>
      <c r="E791" s="12">
        <v>7063.86</v>
      </c>
      <c r="F791" s="12">
        <v>4965.9399999999996</v>
      </c>
      <c r="G791" s="12">
        <v>9363.4</v>
      </c>
      <c r="H791" s="12">
        <v>35628.800000000003</v>
      </c>
      <c r="I791" s="12">
        <v>880.5</v>
      </c>
      <c r="J791" s="12">
        <v>494.5</v>
      </c>
      <c r="K791" s="12">
        <v>66844.740000000005</v>
      </c>
      <c r="L791" s="13" t="s">
        <v>80</v>
      </c>
      <c r="M791" s="13" t="s">
        <v>80</v>
      </c>
      <c r="N791" s="12">
        <v>19.239999999999998</v>
      </c>
      <c r="O791" s="12">
        <v>23.64</v>
      </c>
      <c r="P791" s="12">
        <v>47</v>
      </c>
      <c r="Q791" s="12">
        <v>287.58</v>
      </c>
      <c r="R791" s="12">
        <v>7.0000000000000007E-2</v>
      </c>
      <c r="S791" s="12">
        <v>0.01</v>
      </c>
      <c r="T791" s="12">
        <v>377.54</v>
      </c>
      <c r="U791" s="12">
        <v>414.18</v>
      </c>
      <c r="V791" s="12">
        <v>212.8</v>
      </c>
      <c r="W791" s="12">
        <v>219.42</v>
      </c>
      <c r="X791" s="12">
        <v>298.60000000000002</v>
      </c>
      <c r="Y791" s="12">
        <v>111.18</v>
      </c>
      <c r="Z791" s="12">
        <v>1719.07</v>
      </c>
      <c r="AA791" s="12">
        <v>3127.05</v>
      </c>
      <c r="AB791" s="12">
        <v>16512.21</v>
      </c>
      <c r="AC791" s="12">
        <v>22614.51</v>
      </c>
      <c r="AD791" s="12">
        <v>523.25</v>
      </c>
      <c r="AE791" s="12">
        <v>874.97</v>
      </c>
      <c r="AF791" s="12">
        <v>1471.69</v>
      </c>
      <c r="AG791" s="12">
        <v>846.13</v>
      </c>
      <c r="AH791" s="12">
        <v>436</v>
      </c>
      <c r="AI791" s="13" t="s">
        <v>80</v>
      </c>
      <c r="AJ791" s="13" t="s">
        <v>80</v>
      </c>
      <c r="AK791" s="12">
        <v>13.1</v>
      </c>
      <c r="AL791" s="12">
        <v>4165.1400000000003</v>
      </c>
      <c r="AM791" s="12">
        <v>526.33000000000004</v>
      </c>
      <c r="AN791" s="12">
        <v>992.8</v>
      </c>
      <c r="AO791" s="12">
        <v>1390.86</v>
      </c>
      <c r="AP791" s="12">
        <v>836.21</v>
      </c>
      <c r="AQ791" s="12">
        <v>382.4</v>
      </c>
      <c r="AR791" s="12">
        <v>30.55</v>
      </c>
      <c r="AS791" s="12">
        <v>13.07</v>
      </c>
      <c r="AT791" s="13" t="s">
        <v>80</v>
      </c>
      <c r="AU791" s="12">
        <v>4172.22</v>
      </c>
      <c r="AV791" s="12">
        <v>2331.7800000000002</v>
      </c>
      <c r="AW791" s="12">
        <v>759.1</v>
      </c>
      <c r="AX791" s="12">
        <v>4896.16</v>
      </c>
      <c r="AY791" s="12">
        <v>2044.75</v>
      </c>
      <c r="AZ791" s="12">
        <v>3160.34</v>
      </c>
      <c r="BA791" s="12">
        <v>22327.119999999999</v>
      </c>
      <c r="BB791" s="12">
        <v>6204</v>
      </c>
      <c r="BC791" s="12">
        <v>5764.16</v>
      </c>
      <c r="BD791" s="14">
        <v>47487.41</v>
      </c>
    </row>
    <row r="792" spans="1:56" s="1" customFormat="1" ht="20.149999999999999" customHeight="1">
      <c r="A792" s="83"/>
      <c r="B792" s="25" t="s">
        <v>201</v>
      </c>
      <c r="C792" s="9">
        <v>24591.7</v>
      </c>
      <c r="D792" s="9">
        <v>5467.36</v>
      </c>
      <c r="E792" s="9">
        <v>35283.17</v>
      </c>
      <c r="F792" s="9">
        <v>21046.07</v>
      </c>
      <c r="G792" s="9">
        <v>69129.960000000006</v>
      </c>
      <c r="H792" s="9">
        <v>46606.559999999998</v>
      </c>
      <c r="I792" s="9">
        <v>39086.339999999997</v>
      </c>
      <c r="J792" s="9">
        <v>52225.47</v>
      </c>
      <c r="K792" s="9">
        <v>293436.63</v>
      </c>
      <c r="L792" s="10" t="s">
        <v>80</v>
      </c>
      <c r="M792" s="9">
        <v>1567.58</v>
      </c>
      <c r="N792" s="9">
        <v>0.35</v>
      </c>
      <c r="O792" s="9">
        <v>835.09</v>
      </c>
      <c r="P792" s="9">
        <v>81.790000000000006</v>
      </c>
      <c r="Q792" s="9">
        <v>4625.8599999999997</v>
      </c>
      <c r="R792" s="9">
        <v>2795.97</v>
      </c>
      <c r="S792" s="9">
        <v>4355.0200000000004</v>
      </c>
      <c r="T792" s="9">
        <v>14261.66</v>
      </c>
      <c r="U792" s="9">
        <v>1085.58</v>
      </c>
      <c r="V792" s="9">
        <v>667.29</v>
      </c>
      <c r="W792" s="9">
        <v>10374.700000000001</v>
      </c>
      <c r="X792" s="9">
        <v>1022.58</v>
      </c>
      <c r="Y792" s="9">
        <v>957.41</v>
      </c>
      <c r="Z792" s="9">
        <v>1623.71</v>
      </c>
      <c r="AA792" s="9">
        <v>8162.77</v>
      </c>
      <c r="AB792" s="9">
        <v>59741.98</v>
      </c>
      <c r="AC792" s="9">
        <v>83636.02</v>
      </c>
      <c r="AD792" s="9">
        <v>2364.36</v>
      </c>
      <c r="AE792" s="9">
        <v>463.68</v>
      </c>
      <c r="AF792" s="9">
        <v>2982.92</v>
      </c>
      <c r="AG792" s="9">
        <v>2988.43</v>
      </c>
      <c r="AH792" s="9">
        <v>2881.45</v>
      </c>
      <c r="AI792" s="9">
        <v>1316.8</v>
      </c>
      <c r="AJ792" s="9">
        <v>2039.53</v>
      </c>
      <c r="AK792" s="9">
        <v>817.47</v>
      </c>
      <c r="AL792" s="9">
        <v>15854.64</v>
      </c>
      <c r="AM792" s="9">
        <v>1228.1500000000001</v>
      </c>
      <c r="AN792" s="9">
        <v>645.21</v>
      </c>
      <c r="AO792" s="9">
        <v>3595.94</v>
      </c>
      <c r="AP792" s="9">
        <v>3816.08</v>
      </c>
      <c r="AQ792" s="9">
        <v>2322.08</v>
      </c>
      <c r="AR792" s="9">
        <v>1024.52</v>
      </c>
      <c r="AS792" s="9">
        <v>149.62</v>
      </c>
      <c r="AT792" s="9">
        <v>3574.64</v>
      </c>
      <c r="AU792" s="9">
        <v>16356.24</v>
      </c>
      <c r="AV792" s="9">
        <v>21365.55</v>
      </c>
      <c r="AW792" s="9">
        <v>6644.93</v>
      </c>
      <c r="AX792" s="9">
        <v>25957.58</v>
      </c>
      <c r="AY792" s="9">
        <v>19830.86</v>
      </c>
      <c r="AZ792" s="9">
        <v>32149.75</v>
      </c>
      <c r="BA792" s="9">
        <v>48431.87</v>
      </c>
      <c r="BB792" s="9">
        <v>21758.42</v>
      </c>
      <c r="BC792" s="9">
        <v>35129.33</v>
      </c>
      <c r="BD792" s="11">
        <v>211268.29</v>
      </c>
    </row>
    <row r="793" spans="1:56" s="1" customFormat="1" ht="20.149999999999999" customHeight="1">
      <c r="A793" s="83"/>
      <c r="B793" s="25" t="s">
        <v>202</v>
      </c>
      <c r="C793" s="12">
        <v>8235.2999999999993</v>
      </c>
      <c r="D793" s="12">
        <v>4282.8500000000004</v>
      </c>
      <c r="E793" s="12">
        <v>27529.86</v>
      </c>
      <c r="F793" s="12">
        <v>10966.19</v>
      </c>
      <c r="G793" s="12">
        <v>24543.45</v>
      </c>
      <c r="H793" s="12">
        <v>53493.29</v>
      </c>
      <c r="I793" s="12">
        <v>27353.38</v>
      </c>
      <c r="J793" s="12">
        <v>22230.14</v>
      </c>
      <c r="K793" s="12">
        <v>178634.46</v>
      </c>
      <c r="L793" s="12">
        <v>6.47</v>
      </c>
      <c r="M793" s="12">
        <v>0.25</v>
      </c>
      <c r="N793" s="12">
        <v>1000.25</v>
      </c>
      <c r="O793" s="12">
        <v>0.84</v>
      </c>
      <c r="P793" s="12">
        <v>1001.39</v>
      </c>
      <c r="Q793" s="12">
        <v>2890.66</v>
      </c>
      <c r="R793" s="12">
        <v>915.64</v>
      </c>
      <c r="S793" s="13" t="s">
        <v>80</v>
      </c>
      <c r="T793" s="12">
        <v>5815.5</v>
      </c>
      <c r="U793" s="12">
        <v>350.83</v>
      </c>
      <c r="V793" s="12">
        <v>622.1</v>
      </c>
      <c r="W793" s="12">
        <v>2935.74</v>
      </c>
      <c r="X793" s="12">
        <v>647.70000000000005</v>
      </c>
      <c r="Y793" s="12">
        <v>593.28</v>
      </c>
      <c r="Z793" s="12">
        <v>7275.94</v>
      </c>
      <c r="AA793" s="12">
        <v>9723.74</v>
      </c>
      <c r="AB793" s="12">
        <v>32355.16</v>
      </c>
      <c r="AC793" s="12">
        <v>54504.49</v>
      </c>
      <c r="AD793" s="12">
        <v>923.83</v>
      </c>
      <c r="AE793" s="12">
        <v>76.03</v>
      </c>
      <c r="AF793" s="12">
        <v>172.9</v>
      </c>
      <c r="AG793" s="12">
        <v>755.26</v>
      </c>
      <c r="AH793" s="12">
        <v>507.4</v>
      </c>
      <c r="AI793" s="12">
        <v>180.16</v>
      </c>
      <c r="AJ793" s="12">
        <v>10.79</v>
      </c>
      <c r="AK793" s="13" t="s">
        <v>80</v>
      </c>
      <c r="AL793" s="12">
        <v>2626.37</v>
      </c>
      <c r="AM793" s="12">
        <v>133.34</v>
      </c>
      <c r="AN793" s="12">
        <v>13.36</v>
      </c>
      <c r="AO793" s="12">
        <v>46.93</v>
      </c>
      <c r="AP793" s="12">
        <v>72.36</v>
      </c>
      <c r="AQ793" s="12">
        <v>216.22</v>
      </c>
      <c r="AR793" s="12">
        <v>211.44</v>
      </c>
      <c r="AS793" s="12">
        <v>27.91</v>
      </c>
      <c r="AT793" s="13" t="s">
        <v>80</v>
      </c>
      <c r="AU793" s="12">
        <v>721.56</v>
      </c>
      <c r="AV793" s="12">
        <v>4028.18</v>
      </c>
      <c r="AW793" s="12">
        <v>2128.4</v>
      </c>
      <c r="AX793" s="12">
        <v>10075.31</v>
      </c>
      <c r="AY793" s="12">
        <v>13910.7</v>
      </c>
      <c r="AZ793" s="12">
        <v>11462.45</v>
      </c>
      <c r="BA793" s="12">
        <v>54270.91</v>
      </c>
      <c r="BB793" s="12">
        <v>13345.07</v>
      </c>
      <c r="BC793" s="12">
        <v>17877.990000000002</v>
      </c>
      <c r="BD793" s="14">
        <v>127099.01</v>
      </c>
    </row>
    <row r="794" spans="1:56" s="1" customFormat="1" ht="20.149999999999999" customHeight="1">
      <c r="A794" s="83"/>
      <c r="B794" s="25" t="s">
        <v>203</v>
      </c>
      <c r="C794" s="9">
        <v>8495.0300000000007</v>
      </c>
      <c r="D794" s="9">
        <v>2519.31</v>
      </c>
      <c r="E794" s="9">
        <v>15564.04</v>
      </c>
      <c r="F794" s="9">
        <v>12612.98</v>
      </c>
      <c r="G794" s="9">
        <v>24149.69</v>
      </c>
      <c r="H794" s="9">
        <v>29291.4</v>
      </c>
      <c r="I794" s="9">
        <v>4199.16</v>
      </c>
      <c r="J794" s="9">
        <v>19915.89</v>
      </c>
      <c r="K794" s="9">
        <v>116747.5</v>
      </c>
      <c r="L794" s="9">
        <v>7547.17</v>
      </c>
      <c r="M794" s="9">
        <v>196.04</v>
      </c>
      <c r="N794" s="9">
        <v>816.88</v>
      </c>
      <c r="O794" s="9">
        <v>413.14</v>
      </c>
      <c r="P794" s="9">
        <v>112.17</v>
      </c>
      <c r="Q794" s="9">
        <v>1480.91</v>
      </c>
      <c r="R794" s="9">
        <v>356.34</v>
      </c>
      <c r="S794" s="9">
        <v>5042.7299999999996</v>
      </c>
      <c r="T794" s="9">
        <v>15965.38</v>
      </c>
      <c r="U794" s="9">
        <v>3156.57</v>
      </c>
      <c r="V794" s="9">
        <v>657.26</v>
      </c>
      <c r="W794" s="9">
        <v>8171.43</v>
      </c>
      <c r="X794" s="9">
        <v>3963.78</v>
      </c>
      <c r="Y794" s="9">
        <v>6822.62</v>
      </c>
      <c r="Z794" s="9">
        <v>8128.87</v>
      </c>
      <c r="AA794" s="9">
        <v>8185.41</v>
      </c>
      <c r="AB794" s="9">
        <v>4366.8</v>
      </c>
      <c r="AC794" s="9">
        <v>43452.74</v>
      </c>
      <c r="AD794" s="9">
        <v>1871.46</v>
      </c>
      <c r="AE794" s="9">
        <v>221.57</v>
      </c>
      <c r="AF794" s="9">
        <v>943.5</v>
      </c>
      <c r="AG794" s="9">
        <v>940.12</v>
      </c>
      <c r="AH794" s="10" t="s">
        <v>80</v>
      </c>
      <c r="AI794" s="9">
        <v>501.95</v>
      </c>
      <c r="AJ794" s="9">
        <v>160.29</v>
      </c>
      <c r="AK794" s="9">
        <v>241.64</v>
      </c>
      <c r="AL794" s="9">
        <v>4880.53</v>
      </c>
      <c r="AM794" s="9">
        <v>451.09</v>
      </c>
      <c r="AN794" s="9">
        <v>206.42</v>
      </c>
      <c r="AO794" s="9">
        <v>844.04</v>
      </c>
      <c r="AP794" s="9">
        <v>414.87</v>
      </c>
      <c r="AQ794" s="9">
        <v>459.16</v>
      </c>
      <c r="AR794" s="9">
        <v>754.22</v>
      </c>
      <c r="AS794" s="9">
        <v>105.9</v>
      </c>
      <c r="AT794" s="10" t="s">
        <v>80</v>
      </c>
      <c r="AU794" s="9">
        <v>3235.7</v>
      </c>
      <c r="AV794" s="9">
        <v>8041.12</v>
      </c>
      <c r="AW794" s="9">
        <v>8851.11</v>
      </c>
      <c r="AX794" s="9">
        <v>14549.69</v>
      </c>
      <c r="AY794" s="9">
        <v>8962.6299999999992</v>
      </c>
      <c r="AZ794" s="9">
        <v>6841.11</v>
      </c>
      <c r="BA794" s="9">
        <v>25754.52</v>
      </c>
      <c r="BB794" s="9">
        <v>8716.86</v>
      </c>
      <c r="BC794" s="9">
        <v>5133.3599999999997</v>
      </c>
      <c r="BD794" s="11">
        <v>86850.4</v>
      </c>
    </row>
    <row r="795" spans="1:56" s="1" customFormat="1" ht="20.149999999999999" customHeight="1">
      <c r="A795" s="83"/>
      <c r="B795" s="25" t="s">
        <v>204</v>
      </c>
      <c r="C795" s="12">
        <v>1889.2</v>
      </c>
      <c r="D795" s="12">
        <v>949.18</v>
      </c>
      <c r="E795" s="12">
        <v>7862.11</v>
      </c>
      <c r="F795" s="12">
        <v>5376.04</v>
      </c>
      <c r="G795" s="12">
        <v>13398.39</v>
      </c>
      <c r="H795" s="12">
        <v>32552.47</v>
      </c>
      <c r="I795" s="12">
        <v>1332.42</v>
      </c>
      <c r="J795" s="12">
        <v>849.81</v>
      </c>
      <c r="K795" s="12">
        <v>64209.62</v>
      </c>
      <c r="L795" s="12">
        <v>100</v>
      </c>
      <c r="M795" s="13" t="s">
        <v>80</v>
      </c>
      <c r="N795" s="13" t="s">
        <v>80</v>
      </c>
      <c r="O795" s="13" t="s">
        <v>80</v>
      </c>
      <c r="P795" s="13" t="s">
        <v>80</v>
      </c>
      <c r="Q795" s="12">
        <v>225.66</v>
      </c>
      <c r="R795" s="12">
        <v>210</v>
      </c>
      <c r="S795" s="12">
        <v>1156</v>
      </c>
      <c r="T795" s="12">
        <v>1691.66</v>
      </c>
      <c r="U795" s="12">
        <v>808.91</v>
      </c>
      <c r="V795" s="12">
        <v>197.13</v>
      </c>
      <c r="W795" s="12">
        <v>613.36</v>
      </c>
      <c r="X795" s="12">
        <v>151.69</v>
      </c>
      <c r="Y795" s="12">
        <v>104.04</v>
      </c>
      <c r="Z795" s="12">
        <v>1507.43</v>
      </c>
      <c r="AA795" s="12">
        <v>2168.8000000000002</v>
      </c>
      <c r="AB795" s="12">
        <v>13217.55</v>
      </c>
      <c r="AC795" s="12">
        <v>18768.91</v>
      </c>
      <c r="AD795" s="12">
        <v>357.46</v>
      </c>
      <c r="AE795" s="12">
        <v>28.82</v>
      </c>
      <c r="AF795" s="12">
        <v>360.26</v>
      </c>
      <c r="AG795" s="12">
        <v>628.97</v>
      </c>
      <c r="AH795" s="12">
        <v>0.6</v>
      </c>
      <c r="AI795" s="12">
        <v>1.78</v>
      </c>
      <c r="AJ795" s="13" t="s">
        <v>80</v>
      </c>
      <c r="AK795" s="12">
        <v>0.08</v>
      </c>
      <c r="AL795" s="12">
        <v>1377.97</v>
      </c>
      <c r="AM795" s="12">
        <v>132.41</v>
      </c>
      <c r="AN795" s="12">
        <v>10.62</v>
      </c>
      <c r="AO795" s="12">
        <v>34.65</v>
      </c>
      <c r="AP795" s="12">
        <v>48.44</v>
      </c>
      <c r="AQ795" s="12">
        <v>163.76</v>
      </c>
      <c r="AR795" s="12">
        <v>208.2</v>
      </c>
      <c r="AS795" s="12">
        <v>20.71</v>
      </c>
      <c r="AT795" s="12">
        <v>0.4</v>
      </c>
      <c r="AU795" s="12">
        <v>619.19000000000005</v>
      </c>
      <c r="AV795" s="12">
        <v>1442.33</v>
      </c>
      <c r="AW795" s="12">
        <v>1262.97</v>
      </c>
      <c r="AX795" s="12">
        <v>3955.79</v>
      </c>
      <c r="AY795" s="12">
        <v>3194.85</v>
      </c>
      <c r="AZ795" s="12">
        <v>5170.46</v>
      </c>
      <c r="BA795" s="12">
        <v>15768.11</v>
      </c>
      <c r="BB795" s="12">
        <v>2496.8000000000002</v>
      </c>
      <c r="BC795" s="12">
        <v>11536.74</v>
      </c>
      <c r="BD795" s="14">
        <v>44828.05</v>
      </c>
    </row>
    <row r="796" spans="1:56" s="1" customFormat="1" ht="20.149999999999999" customHeight="1">
      <c r="A796" s="83"/>
      <c r="B796" s="25" t="s">
        <v>205</v>
      </c>
      <c r="C796" s="9">
        <v>12777.63</v>
      </c>
      <c r="D796" s="9">
        <v>7783.91</v>
      </c>
      <c r="E796" s="9">
        <v>22807.63</v>
      </c>
      <c r="F796" s="9">
        <v>15018.47</v>
      </c>
      <c r="G796" s="9">
        <v>46303.42</v>
      </c>
      <c r="H796" s="9">
        <v>60559.18</v>
      </c>
      <c r="I796" s="9">
        <v>6631.7</v>
      </c>
      <c r="J796" s="9">
        <v>8603.85</v>
      </c>
      <c r="K796" s="9">
        <v>180485.79</v>
      </c>
      <c r="L796" s="9">
        <v>281.42</v>
      </c>
      <c r="M796" s="9">
        <v>112.21</v>
      </c>
      <c r="N796" s="9">
        <v>4937.12</v>
      </c>
      <c r="O796" s="9">
        <v>3712.91</v>
      </c>
      <c r="P796" s="9">
        <v>6007.35</v>
      </c>
      <c r="Q796" s="9">
        <v>13369.97</v>
      </c>
      <c r="R796" s="9">
        <v>8476.06</v>
      </c>
      <c r="S796" s="9">
        <v>14672.61</v>
      </c>
      <c r="T796" s="9">
        <v>51569.65</v>
      </c>
      <c r="U796" s="9">
        <v>7639.36</v>
      </c>
      <c r="V796" s="9">
        <v>1485.87</v>
      </c>
      <c r="W796" s="9">
        <v>1540.72</v>
      </c>
      <c r="X796" s="9">
        <v>890.85</v>
      </c>
      <c r="Y796" s="9">
        <v>1178.6199999999999</v>
      </c>
      <c r="Z796" s="9">
        <v>5885.2</v>
      </c>
      <c r="AA796" s="9">
        <v>8380.01</v>
      </c>
      <c r="AB796" s="9">
        <v>41268.550000000003</v>
      </c>
      <c r="AC796" s="9">
        <v>68269.179999999993</v>
      </c>
      <c r="AD796" s="9">
        <v>2109.1799999999998</v>
      </c>
      <c r="AE796" s="9">
        <v>169.04</v>
      </c>
      <c r="AF796" s="9">
        <v>6772.05</v>
      </c>
      <c r="AG796" s="9">
        <v>6417.84</v>
      </c>
      <c r="AH796" s="9">
        <v>6308.71</v>
      </c>
      <c r="AI796" s="9">
        <v>2343.0300000000002</v>
      </c>
      <c r="AJ796" s="9">
        <v>1037.19</v>
      </c>
      <c r="AK796" s="9">
        <v>1692.53</v>
      </c>
      <c r="AL796" s="9">
        <v>26849.57</v>
      </c>
      <c r="AM796" s="9">
        <v>1760.58</v>
      </c>
      <c r="AN796" s="9">
        <v>637.04</v>
      </c>
      <c r="AO796" s="9">
        <v>6926.63</v>
      </c>
      <c r="AP796" s="9">
        <v>6623.61</v>
      </c>
      <c r="AQ796" s="9">
        <v>5485.27</v>
      </c>
      <c r="AR796" s="9">
        <v>2028.31</v>
      </c>
      <c r="AS796" s="9">
        <v>2736.17</v>
      </c>
      <c r="AT796" s="9">
        <v>298.44</v>
      </c>
      <c r="AU796" s="9">
        <v>26496.05</v>
      </c>
      <c r="AV796" s="9">
        <v>6662.49</v>
      </c>
      <c r="AW796" s="9">
        <v>5931.39</v>
      </c>
      <c r="AX796" s="9">
        <v>6741.97</v>
      </c>
      <c r="AY796" s="9">
        <v>9890.6299999999992</v>
      </c>
      <c r="AZ796" s="9">
        <v>7522.8</v>
      </c>
      <c r="BA796" s="9">
        <v>63330.559999999998</v>
      </c>
      <c r="BB796" s="9">
        <v>23374.62</v>
      </c>
      <c r="BC796" s="9">
        <v>33643.61</v>
      </c>
      <c r="BD796" s="11">
        <v>157098.07</v>
      </c>
    </row>
    <row r="797" spans="1:56" s="1" customFormat="1" ht="20.149999999999999" customHeight="1">
      <c r="A797" s="83"/>
      <c r="B797" s="25" t="s">
        <v>206</v>
      </c>
      <c r="C797" s="12">
        <v>8102.04</v>
      </c>
      <c r="D797" s="12">
        <v>3415.05</v>
      </c>
      <c r="E797" s="12">
        <v>10578.39</v>
      </c>
      <c r="F797" s="12">
        <v>9704.8799999999992</v>
      </c>
      <c r="G797" s="12">
        <v>17874.580000000002</v>
      </c>
      <c r="H797" s="12">
        <v>31638.959999999999</v>
      </c>
      <c r="I797" s="12">
        <v>2467.1</v>
      </c>
      <c r="J797" s="12">
        <v>22023.17</v>
      </c>
      <c r="K797" s="12">
        <v>105804.17</v>
      </c>
      <c r="L797" s="12">
        <v>105.77</v>
      </c>
      <c r="M797" s="13" t="s">
        <v>80</v>
      </c>
      <c r="N797" s="12">
        <v>455.27</v>
      </c>
      <c r="O797" s="12">
        <v>343.35</v>
      </c>
      <c r="P797" s="12">
        <v>2.84</v>
      </c>
      <c r="Q797" s="12">
        <v>102.7</v>
      </c>
      <c r="R797" s="12">
        <v>90.4</v>
      </c>
      <c r="S797" s="12">
        <v>1000.04</v>
      </c>
      <c r="T797" s="12">
        <v>2100.37</v>
      </c>
      <c r="U797" s="12">
        <v>3339.31</v>
      </c>
      <c r="V797" s="12">
        <v>1969.26</v>
      </c>
      <c r="W797" s="12">
        <v>5159.12</v>
      </c>
      <c r="X797" s="12">
        <v>2092.71</v>
      </c>
      <c r="Y797" s="12">
        <v>5459.83</v>
      </c>
      <c r="Z797" s="12">
        <v>8082.84</v>
      </c>
      <c r="AA797" s="12">
        <v>913.29</v>
      </c>
      <c r="AB797" s="12">
        <v>7767.4</v>
      </c>
      <c r="AC797" s="12">
        <v>34783.760000000002</v>
      </c>
      <c r="AD797" s="12">
        <v>702.21</v>
      </c>
      <c r="AE797" s="12">
        <v>362.08</v>
      </c>
      <c r="AF797" s="12">
        <v>1578.02</v>
      </c>
      <c r="AG797" s="12">
        <v>532.30999999999995</v>
      </c>
      <c r="AH797" s="12">
        <v>338.47</v>
      </c>
      <c r="AI797" s="12">
        <v>450.13</v>
      </c>
      <c r="AJ797" s="12">
        <v>743.93</v>
      </c>
      <c r="AK797" s="12">
        <v>429.77</v>
      </c>
      <c r="AL797" s="12">
        <v>5136.92</v>
      </c>
      <c r="AM797" s="12">
        <v>770.95</v>
      </c>
      <c r="AN797" s="12">
        <v>678.02</v>
      </c>
      <c r="AO797" s="12">
        <v>1521.39</v>
      </c>
      <c r="AP797" s="12">
        <v>854.59</v>
      </c>
      <c r="AQ797" s="12">
        <v>702.7</v>
      </c>
      <c r="AR797" s="12">
        <v>248.98</v>
      </c>
      <c r="AS797" s="12">
        <v>48.59</v>
      </c>
      <c r="AT797" s="13" t="s">
        <v>80</v>
      </c>
      <c r="AU797" s="12">
        <v>4825.22</v>
      </c>
      <c r="AV797" s="12">
        <v>4101.3</v>
      </c>
      <c r="AW797" s="12">
        <v>2534.02</v>
      </c>
      <c r="AX797" s="12">
        <v>7784.67</v>
      </c>
      <c r="AY797" s="12">
        <v>4774.32</v>
      </c>
      <c r="AZ797" s="12">
        <v>12594.68</v>
      </c>
      <c r="BA797" s="12">
        <v>22253.37</v>
      </c>
      <c r="BB797" s="12">
        <v>10924.73</v>
      </c>
      <c r="BC797" s="12">
        <v>10282.83</v>
      </c>
      <c r="BD797" s="14">
        <v>75249.919999999998</v>
      </c>
    </row>
    <row r="798" spans="1:56" s="1" customFormat="1" ht="20.149999999999999" customHeight="1">
      <c r="A798" s="83"/>
      <c r="B798" s="25" t="s">
        <v>207</v>
      </c>
      <c r="C798" s="9">
        <v>9893.02</v>
      </c>
      <c r="D798" s="9">
        <v>4373.71</v>
      </c>
      <c r="E798" s="9">
        <v>16200.4</v>
      </c>
      <c r="F798" s="9">
        <v>15577.65</v>
      </c>
      <c r="G798" s="9">
        <v>22826.38</v>
      </c>
      <c r="H798" s="9">
        <v>70259.88</v>
      </c>
      <c r="I798" s="9">
        <v>2366.21</v>
      </c>
      <c r="J798" s="9">
        <v>3731.5</v>
      </c>
      <c r="K798" s="9">
        <v>145228.75</v>
      </c>
      <c r="L798" s="9">
        <v>4963.59</v>
      </c>
      <c r="M798" s="9">
        <v>331.01</v>
      </c>
      <c r="N798" s="9">
        <v>2192.5</v>
      </c>
      <c r="O798" s="9">
        <v>2527.9899999999998</v>
      </c>
      <c r="P798" s="9">
        <v>1743.16</v>
      </c>
      <c r="Q798" s="9">
        <v>994.87</v>
      </c>
      <c r="R798" s="9">
        <v>850</v>
      </c>
      <c r="S798" s="9">
        <v>5752.28</v>
      </c>
      <c r="T798" s="9">
        <v>19355.400000000001</v>
      </c>
      <c r="U798" s="9">
        <v>8696</v>
      </c>
      <c r="V798" s="9">
        <v>1226.97</v>
      </c>
      <c r="W798" s="9">
        <v>6305.28</v>
      </c>
      <c r="X798" s="9">
        <v>4192.62</v>
      </c>
      <c r="Y798" s="9">
        <v>7707.78</v>
      </c>
      <c r="Z798" s="9">
        <v>17106.09</v>
      </c>
      <c r="AA798" s="9">
        <v>1240.22</v>
      </c>
      <c r="AB798" s="9">
        <v>2360.64</v>
      </c>
      <c r="AC798" s="9">
        <v>48835.6</v>
      </c>
      <c r="AD798" s="9">
        <v>4432.82</v>
      </c>
      <c r="AE798" s="9">
        <v>2176.91</v>
      </c>
      <c r="AF798" s="9">
        <v>5842.89</v>
      </c>
      <c r="AG798" s="9">
        <v>5318.52</v>
      </c>
      <c r="AH798" s="9">
        <v>2237.9699999999998</v>
      </c>
      <c r="AI798" s="9">
        <v>1564.19</v>
      </c>
      <c r="AJ798" s="9">
        <v>1182.8399999999999</v>
      </c>
      <c r="AK798" s="9">
        <v>1386.34</v>
      </c>
      <c r="AL798" s="9">
        <v>24142.48</v>
      </c>
      <c r="AM798" s="9">
        <v>3707.48</v>
      </c>
      <c r="AN798" s="9">
        <v>1592.95</v>
      </c>
      <c r="AO798" s="9">
        <v>5158.83</v>
      </c>
      <c r="AP798" s="9">
        <v>4796.8999999999996</v>
      </c>
      <c r="AQ798" s="9">
        <v>3526.43</v>
      </c>
      <c r="AR798" s="9">
        <v>2188.8200000000002</v>
      </c>
      <c r="AS798" s="9">
        <v>1000.21</v>
      </c>
      <c r="AT798" s="9">
        <v>111.13</v>
      </c>
      <c r="AU798" s="9">
        <v>22082.75</v>
      </c>
      <c r="AV798" s="9">
        <v>11545.32</v>
      </c>
      <c r="AW798" s="9">
        <v>2194.25</v>
      </c>
      <c r="AX798" s="9">
        <v>11680.8</v>
      </c>
      <c r="AY798" s="9">
        <v>7622.63</v>
      </c>
      <c r="AZ798" s="9">
        <v>12734.21</v>
      </c>
      <c r="BA798" s="9">
        <v>42273.58</v>
      </c>
      <c r="BB798" s="9">
        <v>10488.41</v>
      </c>
      <c r="BC798" s="9">
        <v>15252.27</v>
      </c>
      <c r="BD798" s="11">
        <v>113791.47</v>
      </c>
    </row>
    <row r="799" spans="1:56" s="1" customFormat="1" ht="20.149999999999999" customHeight="1">
      <c r="A799" s="83"/>
      <c r="B799" s="25" t="s">
        <v>208</v>
      </c>
      <c r="C799" s="12">
        <v>8737.99</v>
      </c>
      <c r="D799" s="12">
        <v>5770.47</v>
      </c>
      <c r="E799" s="12">
        <v>19962.669999999998</v>
      </c>
      <c r="F799" s="12">
        <v>20443</v>
      </c>
      <c r="G799" s="12">
        <v>39714.03</v>
      </c>
      <c r="H799" s="12">
        <v>28377.45</v>
      </c>
      <c r="I799" s="12">
        <v>3756.47</v>
      </c>
      <c r="J799" s="12">
        <v>12292.17</v>
      </c>
      <c r="K799" s="12">
        <v>139054.25</v>
      </c>
      <c r="L799" s="12">
        <v>0.11</v>
      </c>
      <c r="M799" s="12">
        <v>960.11</v>
      </c>
      <c r="N799" s="12">
        <v>0.17</v>
      </c>
      <c r="O799" s="12">
        <v>36.42</v>
      </c>
      <c r="P799" s="12">
        <v>424.11</v>
      </c>
      <c r="Q799" s="12">
        <v>172.63</v>
      </c>
      <c r="R799" s="12">
        <v>0.44</v>
      </c>
      <c r="S799" s="12">
        <v>0.75</v>
      </c>
      <c r="T799" s="12">
        <v>1594.74</v>
      </c>
      <c r="U799" s="12">
        <v>1051.79</v>
      </c>
      <c r="V799" s="12">
        <v>115.73</v>
      </c>
      <c r="W799" s="12">
        <v>2320.35</v>
      </c>
      <c r="X799" s="12">
        <v>597.80999999999995</v>
      </c>
      <c r="Y799" s="12">
        <v>937.6</v>
      </c>
      <c r="Z799" s="12">
        <v>2956.33</v>
      </c>
      <c r="AA799" s="12">
        <v>5809.81</v>
      </c>
      <c r="AB799" s="12">
        <v>28363.62</v>
      </c>
      <c r="AC799" s="12">
        <v>42153.04</v>
      </c>
      <c r="AD799" s="12">
        <v>3809.85</v>
      </c>
      <c r="AE799" s="12">
        <v>477.68</v>
      </c>
      <c r="AF799" s="12">
        <v>5938.35</v>
      </c>
      <c r="AG799" s="12">
        <v>2748.85</v>
      </c>
      <c r="AH799" s="12">
        <v>7074.98</v>
      </c>
      <c r="AI799" s="12">
        <v>300.06</v>
      </c>
      <c r="AJ799" s="12">
        <v>203.15</v>
      </c>
      <c r="AK799" s="13" t="s">
        <v>80</v>
      </c>
      <c r="AL799" s="12">
        <v>20552.919999999998</v>
      </c>
      <c r="AM799" s="12">
        <v>3825.41</v>
      </c>
      <c r="AN799" s="12">
        <v>850.31</v>
      </c>
      <c r="AO799" s="12">
        <v>6187.68</v>
      </c>
      <c r="AP799" s="12">
        <v>2232.58</v>
      </c>
      <c r="AQ799" s="12">
        <v>7382.45</v>
      </c>
      <c r="AR799" s="12">
        <v>82.07</v>
      </c>
      <c r="AS799" s="12">
        <v>47.93</v>
      </c>
      <c r="AT799" s="12">
        <v>0.5</v>
      </c>
      <c r="AU799" s="12">
        <v>20608.93</v>
      </c>
      <c r="AV799" s="12">
        <v>9830.9699999999993</v>
      </c>
      <c r="AW799" s="12">
        <v>4592.43</v>
      </c>
      <c r="AX799" s="12">
        <v>9500.6200000000008</v>
      </c>
      <c r="AY799" s="12">
        <v>9421.2099999999991</v>
      </c>
      <c r="AZ799" s="12">
        <v>11588.6</v>
      </c>
      <c r="BA799" s="12">
        <v>29063.9</v>
      </c>
      <c r="BB799" s="12">
        <v>11997.45</v>
      </c>
      <c r="BC799" s="12">
        <v>10843.74</v>
      </c>
      <c r="BD799" s="14">
        <v>96838.92</v>
      </c>
    </row>
    <row r="800" spans="1:56" s="1" customFormat="1" ht="20.149999999999999" customHeight="1">
      <c r="A800" s="83"/>
      <c r="B800" s="25" t="s">
        <v>209</v>
      </c>
      <c r="C800" s="9">
        <v>4814.26</v>
      </c>
      <c r="D800" s="9">
        <v>2627.79</v>
      </c>
      <c r="E800" s="9">
        <v>8041.09</v>
      </c>
      <c r="F800" s="9">
        <v>8232.89</v>
      </c>
      <c r="G800" s="9">
        <v>16886.580000000002</v>
      </c>
      <c r="H800" s="9">
        <v>9673.74</v>
      </c>
      <c r="I800" s="9">
        <v>3191.81</v>
      </c>
      <c r="J800" s="9">
        <v>6255.03</v>
      </c>
      <c r="K800" s="9">
        <v>59723.19</v>
      </c>
      <c r="L800" s="9">
        <v>1198.93</v>
      </c>
      <c r="M800" s="10" t="s">
        <v>80</v>
      </c>
      <c r="N800" s="9">
        <v>45</v>
      </c>
      <c r="O800" s="9">
        <v>66.89</v>
      </c>
      <c r="P800" s="10" t="s">
        <v>80</v>
      </c>
      <c r="Q800" s="9">
        <v>150.07</v>
      </c>
      <c r="R800" s="9">
        <v>40</v>
      </c>
      <c r="S800" s="9">
        <v>1385</v>
      </c>
      <c r="T800" s="9">
        <v>2885.89</v>
      </c>
      <c r="U800" s="9">
        <v>81.63</v>
      </c>
      <c r="V800" s="9">
        <v>211.37</v>
      </c>
      <c r="W800" s="9">
        <v>1707.45</v>
      </c>
      <c r="X800" s="9">
        <v>73.36</v>
      </c>
      <c r="Y800" s="9">
        <v>201.14</v>
      </c>
      <c r="Z800" s="9">
        <v>986.5</v>
      </c>
      <c r="AA800" s="9">
        <v>2355.46</v>
      </c>
      <c r="AB800" s="9">
        <v>13026.75</v>
      </c>
      <c r="AC800" s="9">
        <v>18643.66</v>
      </c>
      <c r="AD800" s="9">
        <v>278.7</v>
      </c>
      <c r="AE800" s="9">
        <v>56.12</v>
      </c>
      <c r="AF800" s="9">
        <v>110</v>
      </c>
      <c r="AG800" s="9">
        <v>290.24</v>
      </c>
      <c r="AH800" s="10" t="s">
        <v>80</v>
      </c>
      <c r="AI800" s="10" t="s">
        <v>80</v>
      </c>
      <c r="AJ800" s="10" t="s">
        <v>80</v>
      </c>
      <c r="AK800" s="10" t="s">
        <v>80</v>
      </c>
      <c r="AL800" s="9">
        <v>735.06</v>
      </c>
      <c r="AM800" s="9">
        <v>69.069999999999993</v>
      </c>
      <c r="AN800" s="9">
        <v>14.17</v>
      </c>
      <c r="AO800" s="9">
        <v>25.65</v>
      </c>
      <c r="AP800" s="9">
        <v>107.99</v>
      </c>
      <c r="AQ800" s="9">
        <v>123.4</v>
      </c>
      <c r="AR800" s="9">
        <v>64.06</v>
      </c>
      <c r="AS800" s="9">
        <v>7.06</v>
      </c>
      <c r="AT800" s="10" t="s">
        <v>80</v>
      </c>
      <c r="AU800" s="9">
        <v>411.4</v>
      </c>
      <c r="AV800" s="9">
        <v>5003.0600000000004</v>
      </c>
      <c r="AW800" s="9">
        <v>4259.79</v>
      </c>
      <c r="AX800" s="9">
        <v>7803.9</v>
      </c>
      <c r="AY800" s="9">
        <v>2676.83</v>
      </c>
      <c r="AZ800" s="9">
        <v>2587.12</v>
      </c>
      <c r="BA800" s="9">
        <v>9810.4</v>
      </c>
      <c r="BB800" s="9">
        <v>4630.83</v>
      </c>
      <c r="BC800" s="9">
        <v>5865.91</v>
      </c>
      <c r="BD800" s="11">
        <v>42637.84</v>
      </c>
    </row>
    <row r="801" spans="1:56" s="1" customFormat="1" ht="20.149999999999999" customHeight="1">
      <c r="A801" s="83"/>
      <c r="B801" s="25" t="s">
        <v>210</v>
      </c>
      <c r="C801" s="12">
        <v>20477.88</v>
      </c>
      <c r="D801" s="12">
        <v>8583.24</v>
      </c>
      <c r="E801" s="12">
        <v>36519</v>
      </c>
      <c r="F801" s="12">
        <v>10665.43</v>
      </c>
      <c r="G801" s="12">
        <v>38411.279999999999</v>
      </c>
      <c r="H801" s="12">
        <v>124030.55</v>
      </c>
      <c r="I801" s="12">
        <v>2768.74</v>
      </c>
      <c r="J801" s="12">
        <v>71442.61</v>
      </c>
      <c r="K801" s="12">
        <v>312898.73</v>
      </c>
      <c r="L801" s="12">
        <v>8013.95</v>
      </c>
      <c r="M801" s="13" t="s">
        <v>80</v>
      </c>
      <c r="N801" s="12">
        <v>2604.25</v>
      </c>
      <c r="O801" s="12">
        <v>3854.03</v>
      </c>
      <c r="P801" s="12">
        <v>1405.27</v>
      </c>
      <c r="Q801" s="12">
        <v>4576.18</v>
      </c>
      <c r="R801" s="12">
        <v>957.87</v>
      </c>
      <c r="S801" s="12">
        <v>10178.14</v>
      </c>
      <c r="T801" s="12">
        <v>31589.69</v>
      </c>
      <c r="U801" s="12">
        <v>362.23</v>
      </c>
      <c r="V801" s="12">
        <v>668.97</v>
      </c>
      <c r="W801" s="12">
        <v>7617.13</v>
      </c>
      <c r="X801" s="12">
        <v>1541.26</v>
      </c>
      <c r="Y801" s="12">
        <v>2518.16</v>
      </c>
      <c r="Z801" s="12">
        <v>10302.92</v>
      </c>
      <c r="AA801" s="12">
        <v>14558.75</v>
      </c>
      <c r="AB801" s="12">
        <v>57943.63</v>
      </c>
      <c r="AC801" s="12">
        <v>95513.05</v>
      </c>
      <c r="AD801" s="12">
        <v>1159.0999999999999</v>
      </c>
      <c r="AE801" s="12">
        <v>1471.68</v>
      </c>
      <c r="AF801" s="12">
        <v>4026.77</v>
      </c>
      <c r="AG801" s="12">
        <v>6456.26</v>
      </c>
      <c r="AH801" s="12">
        <v>4467.88</v>
      </c>
      <c r="AI801" s="12">
        <v>2465.73</v>
      </c>
      <c r="AJ801" s="12">
        <v>541.08000000000004</v>
      </c>
      <c r="AK801" s="12">
        <v>747.56</v>
      </c>
      <c r="AL801" s="12">
        <v>21336.06</v>
      </c>
      <c r="AM801" s="12">
        <v>2502.8000000000002</v>
      </c>
      <c r="AN801" s="12">
        <v>1194.05</v>
      </c>
      <c r="AO801" s="12">
        <v>5182.24</v>
      </c>
      <c r="AP801" s="12">
        <v>3971.17</v>
      </c>
      <c r="AQ801" s="12">
        <v>2877.55</v>
      </c>
      <c r="AR801" s="12">
        <v>2340.36</v>
      </c>
      <c r="AS801" s="12">
        <v>513.15</v>
      </c>
      <c r="AT801" s="12">
        <v>442.93</v>
      </c>
      <c r="AU801" s="12">
        <v>19024.25</v>
      </c>
      <c r="AV801" s="12">
        <v>19723.52</v>
      </c>
      <c r="AW801" s="12">
        <v>6726.54</v>
      </c>
      <c r="AX801" s="12">
        <v>11127.4</v>
      </c>
      <c r="AY801" s="12">
        <v>13277.89</v>
      </c>
      <c r="AZ801" s="12">
        <v>31700.45</v>
      </c>
      <c r="BA801" s="12">
        <v>109496.67</v>
      </c>
      <c r="BB801" s="12">
        <v>23555.58</v>
      </c>
      <c r="BC801" s="12">
        <v>26498.62</v>
      </c>
      <c r="BD801" s="14">
        <v>242106.67</v>
      </c>
    </row>
    <row r="802" spans="1:56" s="1" customFormat="1" ht="20.149999999999999" customHeight="1">
      <c r="A802" s="83"/>
      <c r="B802" s="25" t="s">
        <v>211</v>
      </c>
      <c r="C802" s="9">
        <v>8387.34</v>
      </c>
      <c r="D802" s="9">
        <v>3374.33</v>
      </c>
      <c r="E802" s="9">
        <v>16614.38</v>
      </c>
      <c r="F802" s="9">
        <v>16060.15</v>
      </c>
      <c r="G802" s="9">
        <v>25517.42</v>
      </c>
      <c r="H802" s="9">
        <v>60266.53</v>
      </c>
      <c r="I802" s="9">
        <v>3972.32</v>
      </c>
      <c r="J802" s="9">
        <v>1403.6</v>
      </c>
      <c r="K802" s="9">
        <v>135596.07</v>
      </c>
      <c r="L802" s="9">
        <v>158.19</v>
      </c>
      <c r="M802" s="10" t="s">
        <v>80</v>
      </c>
      <c r="N802" s="9">
        <v>543.86</v>
      </c>
      <c r="O802" s="9">
        <v>2010.68</v>
      </c>
      <c r="P802" s="9">
        <v>694.2</v>
      </c>
      <c r="Q802" s="9">
        <v>2351.73</v>
      </c>
      <c r="R802" s="9">
        <v>1544.35</v>
      </c>
      <c r="S802" s="9">
        <v>2112.69</v>
      </c>
      <c r="T802" s="9">
        <v>9415.7000000000007</v>
      </c>
      <c r="U802" s="9">
        <v>2128.75</v>
      </c>
      <c r="V802" s="9">
        <v>173.38</v>
      </c>
      <c r="W802" s="9">
        <v>673.36</v>
      </c>
      <c r="X802" s="9">
        <v>165.91</v>
      </c>
      <c r="Y802" s="9">
        <v>246.33</v>
      </c>
      <c r="Z802" s="9">
        <v>3166.78</v>
      </c>
      <c r="AA802" s="9">
        <v>4982.17</v>
      </c>
      <c r="AB802" s="9">
        <v>23530.94</v>
      </c>
      <c r="AC802" s="9">
        <v>35067.620000000003</v>
      </c>
      <c r="AD802" s="9">
        <v>4126.97</v>
      </c>
      <c r="AE802" s="9">
        <v>845.43</v>
      </c>
      <c r="AF802" s="9">
        <v>2352.66</v>
      </c>
      <c r="AG802" s="9">
        <v>1867.05</v>
      </c>
      <c r="AH802" s="9">
        <v>317.98</v>
      </c>
      <c r="AI802" s="9">
        <v>1011.63</v>
      </c>
      <c r="AJ802" s="9">
        <v>1154.04</v>
      </c>
      <c r="AK802" s="9">
        <v>428.78</v>
      </c>
      <c r="AL802" s="9">
        <v>12104.54</v>
      </c>
      <c r="AM802" s="9">
        <v>2768.35</v>
      </c>
      <c r="AN802" s="9">
        <v>1007.39</v>
      </c>
      <c r="AO802" s="9">
        <v>2741.17</v>
      </c>
      <c r="AP802" s="9">
        <v>2087.4699999999998</v>
      </c>
      <c r="AQ802" s="9">
        <v>1442.66</v>
      </c>
      <c r="AR802" s="9">
        <v>831.85</v>
      </c>
      <c r="AS802" s="9">
        <v>1.72</v>
      </c>
      <c r="AT802" s="10" t="s">
        <v>80</v>
      </c>
      <c r="AU802" s="9">
        <v>10880.61</v>
      </c>
      <c r="AV802" s="9">
        <v>7763.12</v>
      </c>
      <c r="AW802" s="9">
        <v>1267.52</v>
      </c>
      <c r="AX802" s="9">
        <v>8943.33</v>
      </c>
      <c r="AY802" s="9">
        <v>6172.28</v>
      </c>
      <c r="AZ802" s="9">
        <v>9507.35</v>
      </c>
      <c r="BA802" s="9">
        <v>43123.839999999997</v>
      </c>
      <c r="BB802" s="9">
        <v>14067.9</v>
      </c>
      <c r="BC802" s="9">
        <v>15936.58</v>
      </c>
      <c r="BD802" s="11">
        <v>106781.92</v>
      </c>
    </row>
    <row r="803" spans="1:56" s="1" customFormat="1" ht="20.149999999999999" customHeight="1">
      <c r="A803" s="83"/>
      <c r="B803" s="25" t="s">
        <v>212</v>
      </c>
      <c r="C803" s="12">
        <v>7608.9</v>
      </c>
      <c r="D803" s="12">
        <v>5509.25</v>
      </c>
      <c r="E803" s="12">
        <v>35759.68</v>
      </c>
      <c r="F803" s="12">
        <v>15369.75</v>
      </c>
      <c r="G803" s="12">
        <v>31364.67</v>
      </c>
      <c r="H803" s="12">
        <v>17549.02</v>
      </c>
      <c r="I803" s="12">
        <v>1788.05</v>
      </c>
      <c r="J803" s="12">
        <v>30328.28</v>
      </c>
      <c r="K803" s="12">
        <v>145277.6</v>
      </c>
      <c r="L803" s="12">
        <v>201.98</v>
      </c>
      <c r="M803" s="13" t="s">
        <v>80</v>
      </c>
      <c r="N803" s="12">
        <v>84.7</v>
      </c>
      <c r="O803" s="12">
        <v>204.47</v>
      </c>
      <c r="P803" s="12">
        <v>136.93</v>
      </c>
      <c r="Q803" s="12">
        <v>736.88</v>
      </c>
      <c r="R803" s="12">
        <v>671.4</v>
      </c>
      <c r="S803" s="12">
        <v>3438.41</v>
      </c>
      <c r="T803" s="12">
        <v>5474.77</v>
      </c>
      <c r="U803" s="12">
        <v>3186.55</v>
      </c>
      <c r="V803" s="12">
        <v>1216.8499999999999</v>
      </c>
      <c r="W803" s="12">
        <v>10291.719999999999</v>
      </c>
      <c r="X803" s="12">
        <v>3516.82</v>
      </c>
      <c r="Y803" s="12">
        <v>8356.0499999999993</v>
      </c>
      <c r="Z803" s="12">
        <v>5527.52</v>
      </c>
      <c r="AA803" s="12">
        <v>1059.0899999999999</v>
      </c>
      <c r="AB803" s="12">
        <v>9969.83</v>
      </c>
      <c r="AC803" s="12">
        <v>43124.43</v>
      </c>
      <c r="AD803" s="12">
        <v>1563.06</v>
      </c>
      <c r="AE803" s="12">
        <v>632.36</v>
      </c>
      <c r="AF803" s="12">
        <v>2604.0500000000002</v>
      </c>
      <c r="AG803" s="12">
        <v>1717.11</v>
      </c>
      <c r="AH803" s="12">
        <v>2281.5100000000002</v>
      </c>
      <c r="AI803" s="12">
        <v>1120.06</v>
      </c>
      <c r="AJ803" s="12">
        <v>619.02</v>
      </c>
      <c r="AK803" s="12">
        <v>466.18</v>
      </c>
      <c r="AL803" s="12">
        <v>11003.35</v>
      </c>
      <c r="AM803" s="12">
        <v>1410.33</v>
      </c>
      <c r="AN803" s="12">
        <v>680.8</v>
      </c>
      <c r="AO803" s="12">
        <v>2447.11</v>
      </c>
      <c r="AP803" s="12">
        <v>1591.18</v>
      </c>
      <c r="AQ803" s="12">
        <v>772.57</v>
      </c>
      <c r="AR803" s="12">
        <v>2046.36</v>
      </c>
      <c r="AS803" s="12">
        <v>337.92</v>
      </c>
      <c r="AT803" s="12">
        <v>1716.54</v>
      </c>
      <c r="AU803" s="12">
        <v>11002.81</v>
      </c>
      <c r="AV803" s="12">
        <v>4002.61</v>
      </c>
      <c r="AW803" s="12">
        <v>817.84</v>
      </c>
      <c r="AX803" s="12">
        <v>9147.7900000000009</v>
      </c>
      <c r="AY803" s="12">
        <v>8254.4699999999993</v>
      </c>
      <c r="AZ803" s="12">
        <v>9761.02</v>
      </c>
      <c r="BA803" s="12">
        <v>30522.639999999999</v>
      </c>
      <c r="BB803" s="12">
        <v>13008.77</v>
      </c>
      <c r="BC803" s="12">
        <v>25045.83</v>
      </c>
      <c r="BD803" s="14">
        <v>100560.97</v>
      </c>
    </row>
    <row r="804" spans="1:56" s="1" customFormat="1" ht="20.149999999999999" customHeight="1">
      <c r="A804" s="83"/>
      <c r="B804" s="25" t="s">
        <v>213</v>
      </c>
      <c r="C804" s="9">
        <v>14981.71</v>
      </c>
      <c r="D804" s="9">
        <v>6883.34</v>
      </c>
      <c r="E804" s="9">
        <v>15697.64</v>
      </c>
      <c r="F804" s="9">
        <v>14964.14</v>
      </c>
      <c r="G804" s="9">
        <v>34142.76</v>
      </c>
      <c r="H804" s="9">
        <v>42025.52</v>
      </c>
      <c r="I804" s="9">
        <v>12888.4</v>
      </c>
      <c r="J804" s="9">
        <v>60877.77</v>
      </c>
      <c r="K804" s="9">
        <v>202461.28</v>
      </c>
      <c r="L804" s="9">
        <v>932.76</v>
      </c>
      <c r="M804" s="9">
        <v>97.95</v>
      </c>
      <c r="N804" s="9">
        <v>731.24</v>
      </c>
      <c r="O804" s="9">
        <v>1164.25</v>
      </c>
      <c r="P804" s="9">
        <v>699.82</v>
      </c>
      <c r="Q804" s="9">
        <v>1381.1</v>
      </c>
      <c r="R804" s="9">
        <v>3618.56</v>
      </c>
      <c r="S804" s="9">
        <v>4690.3</v>
      </c>
      <c r="T804" s="9">
        <v>13315.98</v>
      </c>
      <c r="U804" s="9">
        <v>2737.75</v>
      </c>
      <c r="V804" s="9">
        <v>2090.06</v>
      </c>
      <c r="W804" s="9">
        <v>2127.0300000000002</v>
      </c>
      <c r="X804" s="9">
        <v>1283.7</v>
      </c>
      <c r="Y804" s="9">
        <v>650.67999999999995</v>
      </c>
      <c r="Z804" s="9">
        <v>2405.37</v>
      </c>
      <c r="AA804" s="9">
        <v>7124.43</v>
      </c>
      <c r="AB804" s="9">
        <v>39980.120000000003</v>
      </c>
      <c r="AC804" s="9">
        <v>58399.14</v>
      </c>
      <c r="AD804" s="9">
        <v>1777.41</v>
      </c>
      <c r="AE804" s="9">
        <v>569.92999999999995</v>
      </c>
      <c r="AF804" s="9">
        <v>2591.77</v>
      </c>
      <c r="AG804" s="9">
        <v>3018.31</v>
      </c>
      <c r="AH804" s="9">
        <v>1803.71</v>
      </c>
      <c r="AI804" s="9">
        <v>850.63</v>
      </c>
      <c r="AJ804" s="9">
        <v>728.05</v>
      </c>
      <c r="AK804" s="9">
        <v>642.63</v>
      </c>
      <c r="AL804" s="9">
        <v>11982.44</v>
      </c>
      <c r="AM804" s="9">
        <v>1463.9</v>
      </c>
      <c r="AN804" s="9">
        <v>187.35</v>
      </c>
      <c r="AO804" s="9">
        <v>1024.7</v>
      </c>
      <c r="AP804" s="9">
        <v>1470.17</v>
      </c>
      <c r="AQ804" s="9">
        <v>2067.5500000000002</v>
      </c>
      <c r="AR804" s="9">
        <v>1029.99</v>
      </c>
      <c r="AS804" s="9">
        <v>2637.18</v>
      </c>
      <c r="AT804" s="10" t="s">
        <v>80</v>
      </c>
      <c r="AU804" s="9">
        <v>9880.84</v>
      </c>
      <c r="AV804" s="9">
        <v>10021.94</v>
      </c>
      <c r="AW804" s="9">
        <v>5052.6499999999996</v>
      </c>
      <c r="AX804" s="9">
        <v>22159.9</v>
      </c>
      <c r="AY804" s="9">
        <v>13527.7</v>
      </c>
      <c r="AZ804" s="9">
        <v>20173.43</v>
      </c>
      <c r="BA804" s="9">
        <v>45838.66</v>
      </c>
      <c r="BB804" s="9">
        <v>14946.42</v>
      </c>
      <c r="BC804" s="9">
        <v>19265.38</v>
      </c>
      <c r="BD804" s="11">
        <v>150986.07999999999</v>
      </c>
    </row>
    <row r="805" spans="1:56" s="1" customFormat="1" ht="20.149999999999999" customHeight="1">
      <c r="A805" s="83"/>
      <c r="B805" s="25" t="s">
        <v>214</v>
      </c>
      <c r="C805" s="12">
        <v>4601.26</v>
      </c>
      <c r="D805" s="12">
        <v>2375.31</v>
      </c>
      <c r="E805" s="12">
        <v>6791.73</v>
      </c>
      <c r="F805" s="12">
        <v>4672.1000000000004</v>
      </c>
      <c r="G805" s="12">
        <v>11397.1</v>
      </c>
      <c r="H805" s="12">
        <v>12518.52</v>
      </c>
      <c r="I805" s="12">
        <v>6456.15</v>
      </c>
      <c r="J805" s="12">
        <v>29032.63</v>
      </c>
      <c r="K805" s="12">
        <v>77844.800000000003</v>
      </c>
      <c r="L805" s="12">
        <v>500</v>
      </c>
      <c r="M805" s="13" t="s">
        <v>80</v>
      </c>
      <c r="N805" s="12">
        <v>404.2</v>
      </c>
      <c r="O805" s="12">
        <v>1083.75</v>
      </c>
      <c r="P805" s="12">
        <v>189.01</v>
      </c>
      <c r="Q805" s="12">
        <v>332.33</v>
      </c>
      <c r="R805" s="12">
        <v>627.09</v>
      </c>
      <c r="S805" s="12">
        <v>1275.1600000000001</v>
      </c>
      <c r="T805" s="12">
        <v>4411.54</v>
      </c>
      <c r="U805" s="12">
        <v>365.38</v>
      </c>
      <c r="V805" s="12">
        <v>160.79</v>
      </c>
      <c r="W805" s="12">
        <v>994.29</v>
      </c>
      <c r="X805" s="12">
        <v>469.42</v>
      </c>
      <c r="Y805" s="12">
        <v>883.14</v>
      </c>
      <c r="Z805" s="12">
        <v>2149.4299999999998</v>
      </c>
      <c r="AA805" s="12">
        <v>3724.93</v>
      </c>
      <c r="AB805" s="12">
        <v>17511.57</v>
      </c>
      <c r="AC805" s="12">
        <v>26258.95</v>
      </c>
      <c r="AD805" s="12">
        <v>1935.66</v>
      </c>
      <c r="AE805" s="12">
        <v>79.2</v>
      </c>
      <c r="AF805" s="12">
        <v>1333.59</v>
      </c>
      <c r="AG805" s="12">
        <v>419.35</v>
      </c>
      <c r="AH805" s="12">
        <v>399</v>
      </c>
      <c r="AI805" s="12">
        <v>0.45</v>
      </c>
      <c r="AJ805" s="13" t="s">
        <v>80</v>
      </c>
      <c r="AK805" s="13" t="s">
        <v>80</v>
      </c>
      <c r="AL805" s="12">
        <v>4167.25</v>
      </c>
      <c r="AM805" s="12">
        <v>1824.12</v>
      </c>
      <c r="AN805" s="12">
        <v>54.84</v>
      </c>
      <c r="AO805" s="12">
        <v>1479.39</v>
      </c>
      <c r="AP805" s="12">
        <v>451.49</v>
      </c>
      <c r="AQ805" s="12">
        <v>355.2</v>
      </c>
      <c r="AR805" s="12">
        <v>6.07</v>
      </c>
      <c r="AS805" s="12">
        <v>0.76</v>
      </c>
      <c r="AT805" s="13" t="s">
        <v>80</v>
      </c>
      <c r="AU805" s="12">
        <v>4171.87</v>
      </c>
      <c r="AV805" s="12">
        <v>3950.98</v>
      </c>
      <c r="AW805" s="12">
        <v>1189.51</v>
      </c>
      <c r="AX805" s="12">
        <v>4430.3599999999997</v>
      </c>
      <c r="AY805" s="12">
        <v>2037.49</v>
      </c>
      <c r="AZ805" s="12">
        <v>4274.5200000000004</v>
      </c>
      <c r="BA805" s="12">
        <v>20803.55</v>
      </c>
      <c r="BB805" s="12">
        <v>7814.96</v>
      </c>
      <c r="BC805" s="12">
        <v>9001.07</v>
      </c>
      <c r="BD805" s="14">
        <v>53502.44</v>
      </c>
    </row>
    <row r="806" spans="1:56" s="1" customFormat="1" ht="20.149999999999999" customHeight="1">
      <c r="A806" s="83"/>
      <c r="B806" s="25" t="s">
        <v>215</v>
      </c>
      <c r="C806" s="9">
        <v>6881.11</v>
      </c>
      <c r="D806" s="9">
        <v>4737.8599999999997</v>
      </c>
      <c r="E806" s="9">
        <v>14248.26</v>
      </c>
      <c r="F806" s="9">
        <v>8659.33</v>
      </c>
      <c r="G806" s="9">
        <v>13671.1</v>
      </c>
      <c r="H806" s="9">
        <v>24030.25</v>
      </c>
      <c r="I806" s="9">
        <v>556.03</v>
      </c>
      <c r="J806" s="9">
        <v>464.38</v>
      </c>
      <c r="K806" s="9">
        <v>73248.320000000007</v>
      </c>
      <c r="L806" s="9">
        <v>130.1</v>
      </c>
      <c r="M806" s="10" t="s">
        <v>80</v>
      </c>
      <c r="N806" s="9">
        <v>0.01</v>
      </c>
      <c r="O806" s="9">
        <v>0.7</v>
      </c>
      <c r="P806" s="9">
        <v>1.25</v>
      </c>
      <c r="Q806" s="9">
        <v>278.77</v>
      </c>
      <c r="R806" s="9">
        <v>252.27</v>
      </c>
      <c r="S806" s="9">
        <v>1250.1300000000001</v>
      </c>
      <c r="T806" s="9">
        <v>1913.23</v>
      </c>
      <c r="U806" s="9">
        <v>1123.99</v>
      </c>
      <c r="V806" s="9">
        <v>148.47</v>
      </c>
      <c r="W806" s="9">
        <v>1299.47</v>
      </c>
      <c r="X806" s="9">
        <v>292.83</v>
      </c>
      <c r="Y806" s="9">
        <v>818.76</v>
      </c>
      <c r="Z806" s="9">
        <v>1651.95</v>
      </c>
      <c r="AA806" s="9">
        <v>6935.21</v>
      </c>
      <c r="AB806" s="9">
        <v>12867.88</v>
      </c>
      <c r="AC806" s="9">
        <v>25138.560000000001</v>
      </c>
      <c r="AD806" s="9">
        <v>224.12</v>
      </c>
      <c r="AE806" s="9">
        <v>13.82</v>
      </c>
      <c r="AF806" s="9">
        <v>142.71</v>
      </c>
      <c r="AG806" s="9">
        <v>180.52</v>
      </c>
      <c r="AH806" s="9">
        <v>8.07</v>
      </c>
      <c r="AI806" s="10" t="s">
        <v>80</v>
      </c>
      <c r="AJ806" s="10" t="s">
        <v>80</v>
      </c>
      <c r="AK806" s="10" t="s">
        <v>80</v>
      </c>
      <c r="AL806" s="9">
        <v>569.24</v>
      </c>
      <c r="AM806" s="9">
        <v>347.69</v>
      </c>
      <c r="AN806" s="9">
        <v>3.49</v>
      </c>
      <c r="AO806" s="9">
        <v>15.62</v>
      </c>
      <c r="AP806" s="9">
        <v>49.01</v>
      </c>
      <c r="AQ806" s="9">
        <v>83.87</v>
      </c>
      <c r="AR806" s="9">
        <v>55.55</v>
      </c>
      <c r="AS806" s="9">
        <v>14.01</v>
      </c>
      <c r="AT806" s="10" t="s">
        <v>80</v>
      </c>
      <c r="AU806" s="9">
        <v>569.24</v>
      </c>
      <c r="AV806" s="9">
        <v>857.14</v>
      </c>
      <c r="AW806" s="9">
        <v>605.62</v>
      </c>
      <c r="AX806" s="9">
        <v>1832.63</v>
      </c>
      <c r="AY806" s="9">
        <v>2058.31</v>
      </c>
      <c r="AZ806" s="9">
        <v>4013.4</v>
      </c>
      <c r="BA806" s="9">
        <v>28451.34</v>
      </c>
      <c r="BB806" s="9">
        <v>5287.53</v>
      </c>
      <c r="BC806" s="9">
        <v>5612.66</v>
      </c>
      <c r="BD806" s="11">
        <v>48718.63</v>
      </c>
    </row>
    <row r="807" spans="1:56" s="1" customFormat="1" ht="14.5" customHeight="1">
      <c r="A807" s="83"/>
      <c r="B807" s="15" t="s">
        <v>186</v>
      </c>
      <c r="C807" s="16">
        <v>238451.13</v>
      </c>
      <c r="D807" s="16">
        <v>100540.6</v>
      </c>
      <c r="E807" s="16">
        <v>414599.58</v>
      </c>
      <c r="F807" s="16">
        <v>288838.39</v>
      </c>
      <c r="G807" s="16">
        <v>599648.62</v>
      </c>
      <c r="H807" s="16">
        <v>876777.79</v>
      </c>
      <c r="I807" s="16">
        <v>164869.07</v>
      </c>
      <c r="J807" s="16">
        <v>442139.44</v>
      </c>
      <c r="K807" s="16">
        <v>3125864.62</v>
      </c>
      <c r="L807" s="16">
        <v>28099.51</v>
      </c>
      <c r="M807" s="16">
        <v>4430.03</v>
      </c>
      <c r="N807" s="16">
        <v>18873.330000000002</v>
      </c>
      <c r="O807" s="16">
        <v>21969.17</v>
      </c>
      <c r="P807" s="16">
        <v>13332.36</v>
      </c>
      <c r="Q807" s="16">
        <v>39775.47</v>
      </c>
      <c r="R807" s="16">
        <v>29121.01</v>
      </c>
      <c r="S807" s="16">
        <v>85024.95</v>
      </c>
      <c r="T807" s="16">
        <v>240625.83</v>
      </c>
      <c r="U807" s="16">
        <v>41611.32</v>
      </c>
      <c r="V807" s="16">
        <v>14395.2</v>
      </c>
      <c r="W807" s="16">
        <v>74482.41</v>
      </c>
      <c r="X807" s="16">
        <v>24570.34</v>
      </c>
      <c r="Y807" s="16">
        <v>41555.040000000001</v>
      </c>
      <c r="Z807" s="16">
        <v>100584.63</v>
      </c>
      <c r="AA807" s="16">
        <v>121876.96</v>
      </c>
      <c r="AB807" s="16">
        <v>524677.74</v>
      </c>
      <c r="AC807" s="16">
        <v>943753.64</v>
      </c>
      <c r="AD807" s="16">
        <v>54402.18</v>
      </c>
      <c r="AE807" s="16">
        <v>18719.55</v>
      </c>
      <c r="AF807" s="16">
        <v>77902.259999999995</v>
      </c>
      <c r="AG807" s="16">
        <v>63391.23</v>
      </c>
      <c r="AH807" s="16">
        <v>53708.53</v>
      </c>
      <c r="AI807" s="16">
        <v>29869.45</v>
      </c>
      <c r="AJ807" s="16">
        <v>25112.23</v>
      </c>
      <c r="AK807" s="16">
        <v>20546.560000000001</v>
      </c>
      <c r="AL807" s="16">
        <v>343651.99</v>
      </c>
      <c r="AM807" s="16">
        <v>60337.77</v>
      </c>
      <c r="AN807" s="16">
        <v>21747.03</v>
      </c>
      <c r="AO807" s="16">
        <v>75550.899999999994</v>
      </c>
      <c r="AP807" s="16">
        <v>60818.16</v>
      </c>
      <c r="AQ807" s="16">
        <v>51235.98</v>
      </c>
      <c r="AR807" s="16">
        <v>27908.43</v>
      </c>
      <c r="AS807" s="16">
        <v>23945.24</v>
      </c>
      <c r="AT807" s="16">
        <v>21253.78</v>
      </c>
      <c r="AU807" s="16">
        <v>342797.29</v>
      </c>
      <c r="AV807" s="16">
        <v>165722.9</v>
      </c>
      <c r="AW807" s="16">
        <v>73107.14</v>
      </c>
      <c r="AX807" s="16">
        <v>252717.97</v>
      </c>
      <c r="AY807" s="16">
        <v>193864.39</v>
      </c>
      <c r="AZ807" s="16">
        <v>250502.95</v>
      </c>
      <c r="BA807" s="16">
        <v>740847.33</v>
      </c>
      <c r="BB807" s="16">
        <v>266907.21999999997</v>
      </c>
      <c r="BC807" s="16">
        <v>368968.98</v>
      </c>
      <c r="BD807" s="17">
        <v>2312638.88</v>
      </c>
    </row>
    <row r="808" spans="1:56" s="1" customFormat="1" ht="20.149999999999999" customHeight="1">
      <c r="A808" s="83"/>
      <c r="B808" s="25" t="s">
        <v>216</v>
      </c>
      <c r="C808" s="9">
        <v>13904.76</v>
      </c>
      <c r="D808" s="9">
        <v>7521.08</v>
      </c>
      <c r="E808" s="9">
        <v>23528.61</v>
      </c>
      <c r="F808" s="9">
        <v>17930.689999999999</v>
      </c>
      <c r="G808" s="9">
        <v>37057.269999999997</v>
      </c>
      <c r="H808" s="9">
        <v>26810.34</v>
      </c>
      <c r="I808" s="9">
        <v>11866.64</v>
      </c>
      <c r="J808" s="9">
        <v>50618.41</v>
      </c>
      <c r="K808" s="9">
        <v>189237.8</v>
      </c>
      <c r="L808" s="9">
        <v>1137.17</v>
      </c>
      <c r="M808" s="9">
        <v>1293.42</v>
      </c>
      <c r="N808" s="9">
        <v>4934.34</v>
      </c>
      <c r="O808" s="9">
        <v>2384.52</v>
      </c>
      <c r="P808" s="9">
        <v>2537.64</v>
      </c>
      <c r="Q808" s="9">
        <v>3648.1</v>
      </c>
      <c r="R808" s="9">
        <v>2036.46</v>
      </c>
      <c r="S808" s="9">
        <v>8296.23</v>
      </c>
      <c r="T808" s="9">
        <v>26267.88</v>
      </c>
      <c r="U808" s="9">
        <v>5886.76</v>
      </c>
      <c r="V808" s="9">
        <v>4609.3900000000003</v>
      </c>
      <c r="W808" s="9">
        <v>10350.69</v>
      </c>
      <c r="X808" s="9">
        <v>5319.04</v>
      </c>
      <c r="Y808" s="9">
        <v>9335.1299999999992</v>
      </c>
      <c r="Z808" s="9">
        <v>13416.94</v>
      </c>
      <c r="AA808" s="9">
        <v>8181.92</v>
      </c>
      <c r="AB808" s="9">
        <v>14891.75</v>
      </c>
      <c r="AC808" s="9">
        <v>71991.62</v>
      </c>
      <c r="AD808" s="9">
        <v>2813.45</v>
      </c>
      <c r="AE808" s="9">
        <v>1349.58</v>
      </c>
      <c r="AF808" s="9">
        <v>2810.68</v>
      </c>
      <c r="AG808" s="9">
        <v>3273.19</v>
      </c>
      <c r="AH808" s="9">
        <v>2927.72</v>
      </c>
      <c r="AI808" s="9">
        <v>4773.5</v>
      </c>
      <c r="AJ808" s="9">
        <v>4764.8599999999997</v>
      </c>
      <c r="AK808" s="9">
        <v>3838.63</v>
      </c>
      <c r="AL808" s="9">
        <v>26551.61</v>
      </c>
      <c r="AM808" s="9">
        <v>2632.8</v>
      </c>
      <c r="AN808" s="9">
        <v>1967.77</v>
      </c>
      <c r="AO808" s="9">
        <v>5284.18</v>
      </c>
      <c r="AP808" s="9">
        <v>4358.29</v>
      </c>
      <c r="AQ808" s="9">
        <v>4506.45</v>
      </c>
      <c r="AR808" s="9">
        <v>2552.87</v>
      </c>
      <c r="AS808" s="9">
        <v>1992.27</v>
      </c>
      <c r="AT808" s="9">
        <v>4215.22</v>
      </c>
      <c r="AU808" s="9">
        <v>27509.85</v>
      </c>
      <c r="AV808" s="9">
        <v>7513.27</v>
      </c>
      <c r="AW808" s="9">
        <v>2440.7600000000002</v>
      </c>
      <c r="AX808" s="9">
        <v>9587.4</v>
      </c>
      <c r="AY808" s="9">
        <v>8162.21</v>
      </c>
      <c r="AZ808" s="9">
        <v>11815.4</v>
      </c>
      <c r="BA808" s="9">
        <v>35236.92</v>
      </c>
      <c r="BB808" s="9">
        <v>19459.5</v>
      </c>
      <c r="BC808" s="9">
        <v>48192.37</v>
      </c>
      <c r="BD808" s="11">
        <v>142407.82999999999</v>
      </c>
    </row>
    <row r="809" spans="1:56" s="1" customFormat="1" ht="20.149999999999999" customHeight="1">
      <c r="A809" s="83"/>
      <c r="B809" s="25" t="s">
        <v>217</v>
      </c>
      <c r="C809" s="12">
        <v>330.82</v>
      </c>
      <c r="D809" s="12">
        <v>116.73</v>
      </c>
      <c r="E809" s="12">
        <v>394</v>
      </c>
      <c r="F809" s="12">
        <v>581.4</v>
      </c>
      <c r="G809" s="12">
        <v>492.18</v>
      </c>
      <c r="H809" s="12">
        <v>2376.8200000000002</v>
      </c>
      <c r="I809" s="12">
        <v>95.49</v>
      </c>
      <c r="J809" s="12">
        <v>4338.2299999999996</v>
      </c>
      <c r="K809" s="12">
        <v>8725.67</v>
      </c>
      <c r="L809" s="12">
        <v>103.41</v>
      </c>
      <c r="M809" s="13" t="s">
        <v>80</v>
      </c>
      <c r="N809" s="12">
        <v>0.01</v>
      </c>
      <c r="O809" s="12">
        <v>12.82</v>
      </c>
      <c r="P809" s="12">
        <v>62.83</v>
      </c>
      <c r="Q809" s="12">
        <v>68.09</v>
      </c>
      <c r="R809" s="12">
        <v>76.64</v>
      </c>
      <c r="S809" s="13" t="s">
        <v>80</v>
      </c>
      <c r="T809" s="12">
        <v>323.8</v>
      </c>
      <c r="U809" s="12">
        <v>149.88999999999999</v>
      </c>
      <c r="V809" s="12">
        <v>149.25</v>
      </c>
      <c r="W809" s="12">
        <v>49.15</v>
      </c>
      <c r="X809" s="12">
        <v>0.2</v>
      </c>
      <c r="Y809" s="12">
        <v>1.51</v>
      </c>
      <c r="Z809" s="12">
        <v>313</v>
      </c>
      <c r="AA809" s="12">
        <v>552.04</v>
      </c>
      <c r="AB809" s="12">
        <v>1475.22</v>
      </c>
      <c r="AC809" s="12">
        <v>2690.26</v>
      </c>
      <c r="AD809" s="12">
        <v>62.79</v>
      </c>
      <c r="AE809" s="12">
        <v>12.01</v>
      </c>
      <c r="AF809" s="12">
        <v>44.29</v>
      </c>
      <c r="AG809" s="12">
        <v>37.67</v>
      </c>
      <c r="AH809" s="12">
        <v>18.11</v>
      </c>
      <c r="AI809" s="12">
        <v>4.45</v>
      </c>
      <c r="AJ809" s="13" t="s">
        <v>80</v>
      </c>
      <c r="AK809" s="13" t="s">
        <v>80</v>
      </c>
      <c r="AL809" s="12">
        <v>179.32</v>
      </c>
      <c r="AM809" s="12">
        <v>25.68</v>
      </c>
      <c r="AN809" s="12">
        <v>2.2200000000000002</v>
      </c>
      <c r="AO809" s="12">
        <v>8.75</v>
      </c>
      <c r="AP809" s="12">
        <v>19.52</v>
      </c>
      <c r="AQ809" s="12">
        <v>50.01</v>
      </c>
      <c r="AR809" s="12">
        <v>36.5</v>
      </c>
      <c r="AS809" s="12">
        <v>4.5599999999999996</v>
      </c>
      <c r="AT809" s="13" t="s">
        <v>80</v>
      </c>
      <c r="AU809" s="12">
        <v>147.24</v>
      </c>
      <c r="AV809" s="12">
        <v>230.74</v>
      </c>
      <c r="AW809" s="12">
        <v>107.16</v>
      </c>
      <c r="AX809" s="12">
        <v>295.88</v>
      </c>
      <c r="AY809" s="12">
        <v>620.01</v>
      </c>
      <c r="AZ809" s="12">
        <v>879.22</v>
      </c>
      <c r="BA809" s="12">
        <v>2753.23</v>
      </c>
      <c r="BB809" s="12">
        <v>746.38</v>
      </c>
      <c r="BC809" s="12">
        <v>587.41999999999996</v>
      </c>
      <c r="BD809" s="14">
        <v>6220.04</v>
      </c>
    </row>
    <row r="810" spans="1:56" s="1" customFormat="1" ht="20.149999999999999" customHeight="1">
      <c r="A810" s="83"/>
      <c r="B810" s="25" t="s">
        <v>218</v>
      </c>
      <c r="C810" s="9">
        <v>311.41000000000003</v>
      </c>
      <c r="D810" s="9">
        <v>130.88999999999999</v>
      </c>
      <c r="E810" s="9">
        <v>852.95</v>
      </c>
      <c r="F810" s="9">
        <v>565.46</v>
      </c>
      <c r="G810" s="9">
        <v>1419.08</v>
      </c>
      <c r="H810" s="9">
        <v>9245.4500000000007</v>
      </c>
      <c r="I810" s="9">
        <v>358.06</v>
      </c>
      <c r="J810" s="9">
        <v>30.99</v>
      </c>
      <c r="K810" s="9">
        <v>12914.29</v>
      </c>
      <c r="L810" s="9">
        <v>0.04</v>
      </c>
      <c r="M810" s="10" t="s">
        <v>80</v>
      </c>
      <c r="N810" s="10" t="s">
        <v>80</v>
      </c>
      <c r="O810" s="9">
        <v>101.22</v>
      </c>
      <c r="P810" s="9">
        <v>41.22</v>
      </c>
      <c r="Q810" s="9">
        <v>3.66</v>
      </c>
      <c r="R810" s="10" t="s">
        <v>80</v>
      </c>
      <c r="S810" s="9">
        <v>40</v>
      </c>
      <c r="T810" s="9">
        <v>186.14</v>
      </c>
      <c r="U810" s="9">
        <v>28.17</v>
      </c>
      <c r="V810" s="9">
        <v>126.5</v>
      </c>
      <c r="W810" s="9">
        <v>565.09</v>
      </c>
      <c r="X810" s="9">
        <v>423.66</v>
      </c>
      <c r="Y810" s="9">
        <v>629.52</v>
      </c>
      <c r="Z810" s="9">
        <v>1407.77</v>
      </c>
      <c r="AA810" s="9">
        <v>48.46</v>
      </c>
      <c r="AB810" s="9">
        <v>387.06</v>
      </c>
      <c r="AC810" s="9">
        <v>3616.23</v>
      </c>
      <c r="AD810" s="9">
        <v>70.91</v>
      </c>
      <c r="AE810" s="9">
        <v>26.96</v>
      </c>
      <c r="AF810" s="9">
        <v>553.08000000000004</v>
      </c>
      <c r="AG810" s="9">
        <v>591.46</v>
      </c>
      <c r="AH810" s="9">
        <v>536.62</v>
      </c>
      <c r="AI810" s="10" t="s">
        <v>80</v>
      </c>
      <c r="AJ810" s="10" t="s">
        <v>80</v>
      </c>
      <c r="AK810" s="9">
        <v>4.5</v>
      </c>
      <c r="AL810" s="9">
        <v>1783.53</v>
      </c>
      <c r="AM810" s="9">
        <v>98.41</v>
      </c>
      <c r="AN810" s="9">
        <v>5.83</v>
      </c>
      <c r="AO810" s="9">
        <v>535.17999999999995</v>
      </c>
      <c r="AP810" s="9">
        <v>547.14</v>
      </c>
      <c r="AQ810" s="9">
        <v>596.63</v>
      </c>
      <c r="AR810" s="9">
        <v>1.97</v>
      </c>
      <c r="AS810" s="9">
        <v>0.77</v>
      </c>
      <c r="AT810" s="10" t="s">
        <v>80</v>
      </c>
      <c r="AU810" s="9">
        <v>1785.93</v>
      </c>
      <c r="AV810" s="9">
        <v>545.79999999999995</v>
      </c>
      <c r="AW810" s="9">
        <v>134.15</v>
      </c>
      <c r="AX810" s="9">
        <v>70.58</v>
      </c>
      <c r="AY810" s="9">
        <v>112.55</v>
      </c>
      <c r="AZ810" s="9">
        <v>259.77999999999997</v>
      </c>
      <c r="BA810" s="9">
        <v>6456.57</v>
      </c>
      <c r="BB810" s="9">
        <v>781.81</v>
      </c>
      <c r="BC810" s="9">
        <v>894.22</v>
      </c>
      <c r="BD810" s="11">
        <v>9255.4599999999991</v>
      </c>
    </row>
    <row r="811" spans="1:56" s="1" customFormat="1" ht="20.149999999999999" customHeight="1">
      <c r="A811" s="83"/>
      <c r="B811" s="25" t="s">
        <v>219</v>
      </c>
      <c r="C811" s="12">
        <v>616.82000000000005</v>
      </c>
      <c r="D811" s="12">
        <v>114.14</v>
      </c>
      <c r="E811" s="12">
        <v>749.54</v>
      </c>
      <c r="F811" s="12">
        <v>451.27</v>
      </c>
      <c r="G811" s="12">
        <v>1210.92</v>
      </c>
      <c r="H811" s="12">
        <v>2414.6799999999998</v>
      </c>
      <c r="I811" s="12">
        <v>33.33</v>
      </c>
      <c r="J811" s="12">
        <v>19.47</v>
      </c>
      <c r="K811" s="12">
        <v>5610.17</v>
      </c>
      <c r="L811" s="12">
        <v>198.54</v>
      </c>
      <c r="M811" s="12">
        <v>20.96</v>
      </c>
      <c r="N811" s="12">
        <v>209.22</v>
      </c>
      <c r="O811" s="12">
        <v>259.72000000000003</v>
      </c>
      <c r="P811" s="12">
        <v>59.73</v>
      </c>
      <c r="Q811" s="12">
        <v>47.55</v>
      </c>
      <c r="R811" s="12">
        <v>65</v>
      </c>
      <c r="S811" s="13" t="s">
        <v>80</v>
      </c>
      <c r="T811" s="12">
        <v>860.72</v>
      </c>
      <c r="U811" s="13" t="s">
        <v>80</v>
      </c>
      <c r="V811" s="12">
        <v>25.17</v>
      </c>
      <c r="W811" s="12">
        <v>241.84</v>
      </c>
      <c r="X811" s="12">
        <v>26.92</v>
      </c>
      <c r="Y811" s="12">
        <v>129.91</v>
      </c>
      <c r="Z811" s="12">
        <v>195.77</v>
      </c>
      <c r="AA811" s="12">
        <v>537.62</v>
      </c>
      <c r="AB811" s="12">
        <v>1137.81</v>
      </c>
      <c r="AC811" s="12">
        <v>2295.04</v>
      </c>
      <c r="AD811" s="12">
        <v>49.59</v>
      </c>
      <c r="AE811" s="13" t="s">
        <v>80</v>
      </c>
      <c r="AF811" s="13" t="s">
        <v>80</v>
      </c>
      <c r="AG811" s="13" t="s">
        <v>80</v>
      </c>
      <c r="AH811" s="13" t="s">
        <v>80</v>
      </c>
      <c r="AI811" s="12">
        <v>1.92</v>
      </c>
      <c r="AJ811" s="13" t="s">
        <v>80</v>
      </c>
      <c r="AK811" s="12">
        <v>4.3499999999999996</v>
      </c>
      <c r="AL811" s="12">
        <v>55.86</v>
      </c>
      <c r="AM811" s="12">
        <v>21.85</v>
      </c>
      <c r="AN811" s="12">
        <v>21.14</v>
      </c>
      <c r="AO811" s="12">
        <v>35.81</v>
      </c>
      <c r="AP811" s="12">
        <v>2.37</v>
      </c>
      <c r="AQ811" s="12">
        <v>5.66</v>
      </c>
      <c r="AR811" s="12">
        <v>11.18</v>
      </c>
      <c r="AS811" s="13" t="s">
        <v>80</v>
      </c>
      <c r="AT811" s="13" t="s">
        <v>80</v>
      </c>
      <c r="AU811" s="12">
        <v>98.01</v>
      </c>
      <c r="AV811" s="12">
        <v>387.44</v>
      </c>
      <c r="AW811" s="12">
        <v>60.42</v>
      </c>
      <c r="AX811" s="12">
        <v>306.23</v>
      </c>
      <c r="AY811" s="12">
        <v>364.02</v>
      </c>
      <c r="AZ811" s="12">
        <v>228.56</v>
      </c>
      <c r="BA811" s="12">
        <v>1829.19</v>
      </c>
      <c r="BB811" s="12">
        <v>297.87</v>
      </c>
      <c r="BC811" s="12">
        <v>807.96</v>
      </c>
      <c r="BD811" s="14">
        <v>4281.6899999999996</v>
      </c>
    </row>
    <row r="812" spans="1:56" s="1" customFormat="1" ht="20.149999999999999" customHeight="1">
      <c r="A812" s="83"/>
      <c r="B812" s="25" t="s">
        <v>220</v>
      </c>
      <c r="C812" s="9">
        <v>862.58</v>
      </c>
      <c r="D812" s="9">
        <v>809.44</v>
      </c>
      <c r="E812" s="9">
        <v>2778.56</v>
      </c>
      <c r="F812" s="9">
        <v>1443.7</v>
      </c>
      <c r="G812" s="9">
        <v>2388.0500000000002</v>
      </c>
      <c r="H812" s="9">
        <v>4096.55</v>
      </c>
      <c r="I812" s="9">
        <v>126.01</v>
      </c>
      <c r="J812" s="9">
        <v>24.74</v>
      </c>
      <c r="K812" s="9">
        <v>12529.63</v>
      </c>
      <c r="L812" s="9">
        <v>375</v>
      </c>
      <c r="M812" s="10" t="s">
        <v>80</v>
      </c>
      <c r="N812" s="9">
        <v>2.9</v>
      </c>
      <c r="O812" s="9">
        <v>8</v>
      </c>
      <c r="P812" s="9">
        <v>9.1</v>
      </c>
      <c r="Q812" s="9">
        <v>48.3</v>
      </c>
      <c r="R812" s="9">
        <v>155.31</v>
      </c>
      <c r="S812" s="9">
        <v>27.5</v>
      </c>
      <c r="T812" s="9">
        <v>626.11</v>
      </c>
      <c r="U812" s="10" t="s">
        <v>80</v>
      </c>
      <c r="V812" s="9">
        <v>232.26</v>
      </c>
      <c r="W812" s="9">
        <v>196.31</v>
      </c>
      <c r="X812" s="9">
        <v>251.53</v>
      </c>
      <c r="Y812" s="9">
        <v>117.62</v>
      </c>
      <c r="Z812" s="9">
        <v>78.650000000000006</v>
      </c>
      <c r="AA812" s="9">
        <v>194.04</v>
      </c>
      <c r="AB812" s="9">
        <v>2578.5</v>
      </c>
      <c r="AC812" s="9">
        <v>3648.91</v>
      </c>
      <c r="AD812" s="9">
        <v>113.99</v>
      </c>
      <c r="AE812" s="9">
        <v>13.1</v>
      </c>
      <c r="AF812" s="9">
        <v>300.20999999999998</v>
      </c>
      <c r="AG812" s="9">
        <v>267.64999999999998</v>
      </c>
      <c r="AH812" s="9">
        <v>730.03</v>
      </c>
      <c r="AI812" s="10" t="s">
        <v>80</v>
      </c>
      <c r="AJ812" s="10" t="s">
        <v>80</v>
      </c>
      <c r="AK812" s="10" t="s">
        <v>80</v>
      </c>
      <c r="AL812" s="9">
        <v>1424.98</v>
      </c>
      <c r="AM812" s="9">
        <v>100.07</v>
      </c>
      <c r="AN812" s="9">
        <v>8.2799999999999994</v>
      </c>
      <c r="AO812" s="9">
        <v>279.76</v>
      </c>
      <c r="AP812" s="9">
        <v>275.01</v>
      </c>
      <c r="AQ812" s="9">
        <v>743.58</v>
      </c>
      <c r="AR812" s="9">
        <v>11.03</v>
      </c>
      <c r="AS812" s="9">
        <v>5.86</v>
      </c>
      <c r="AT812" s="9">
        <v>0.97</v>
      </c>
      <c r="AU812" s="9">
        <v>1424.56</v>
      </c>
      <c r="AV812" s="9">
        <v>298.2</v>
      </c>
      <c r="AW812" s="9">
        <v>203.66</v>
      </c>
      <c r="AX812" s="9">
        <v>741.08</v>
      </c>
      <c r="AY812" s="9">
        <v>855.09</v>
      </c>
      <c r="AZ812" s="9">
        <v>1901.32</v>
      </c>
      <c r="BA812" s="9">
        <v>2708.14</v>
      </c>
      <c r="BB812" s="9">
        <v>1393.64</v>
      </c>
      <c r="BC812" s="9">
        <v>964.02</v>
      </c>
      <c r="BD812" s="11">
        <v>9065.15</v>
      </c>
    </row>
    <row r="813" spans="1:56" s="1" customFormat="1" ht="20.149999999999999" customHeight="1">
      <c r="A813" s="83"/>
      <c r="B813" s="25" t="s">
        <v>221</v>
      </c>
      <c r="C813" s="12">
        <v>1212.75</v>
      </c>
      <c r="D813" s="12">
        <v>1158.27</v>
      </c>
      <c r="E813" s="12">
        <v>4272.25</v>
      </c>
      <c r="F813" s="12">
        <v>4453</v>
      </c>
      <c r="G813" s="12">
        <v>12577.47</v>
      </c>
      <c r="H813" s="12">
        <v>17832.330000000002</v>
      </c>
      <c r="I813" s="12">
        <v>1189.22</v>
      </c>
      <c r="J813" s="12">
        <v>319.49</v>
      </c>
      <c r="K813" s="12">
        <v>43014.78</v>
      </c>
      <c r="L813" s="12">
        <v>321.07</v>
      </c>
      <c r="M813" s="13" t="s">
        <v>80</v>
      </c>
      <c r="N813" s="12">
        <v>123.34</v>
      </c>
      <c r="O813" s="12">
        <v>80.069999999999993</v>
      </c>
      <c r="P813" s="12">
        <v>100</v>
      </c>
      <c r="Q813" s="12">
        <v>263.88</v>
      </c>
      <c r="R813" s="12">
        <v>800</v>
      </c>
      <c r="S813" s="12">
        <v>200</v>
      </c>
      <c r="T813" s="12">
        <v>1888.36</v>
      </c>
      <c r="U813" s="12">
        <v>144.21</v>
      </c>
      <c r="V813" s="12">
        <v>103.79</v>
      </c>
      <c r="W813" s="12">
        <v>898.56</v>
      </c>
      <c r="X813" s="12">
        <v>644.91</v>
      </c>
      <c r="Y813" s="12">
        <v>532.61</v>
      </c>
      <c r="Z813" s="12">
        <v>247.35</v>
      </c>
      <c r="AA813" s="12">
        <v>230.28</v>
      </c>
      <c r="AB813" s="12">
        <v>11735.97</v>
      </c>
      <c r="AC813" s="12">
        <v>14537.68</v>
      </c>
      <c r="AD813" s="12">
        <v>266.77999999999997</v>
      </c>
      <c r="AE813" s="12">
        <v>34.799999999999997</v>
      </c>
      <c r="AF813" s="12">
        <v>83.69</v>
      </c>
      <c r="AG813" s="12">
        <v>177.16</v>
      </c>
      <c r="AH813" s="12">
        <v>807.44</v>
      </c>
      <c r="AI813" s="12">
        <v>125.75</v>
      </c>
      <c r="AJ813" s="12">
        <v>41.16</v>
      </c>
      <c r="AK813" s="13" t="s">
        <v>80</v>
      </c>
      <c r="AL813" s="12">
        <v>1536.78</v>
      </c>
      <c r="AM813" s="12">
        <v>206.23</v>
      </c>
      <c r="AN813" s="12">
        <v>10.029999999999999</v>
      </c>
      <c r="AO813" s="12">
        <v>174</v>
      </c>
      <c r="AP813" s="12">
        <v>126.66</v>
      </c>
      <c r="AQ813" s="12">
        <v>247.18</v>
      </c>
      <c r="AR813" s="12">
        <v>175.83</v>
      </c>
      <c r="AS813" s="12">
        <v>2.2200000000000002</v>
      </c>
      <c r="AT813" s="13" t="s">
        <v>80</v>
      </c>
      <c r="AU813" s="12">
        <v>942.15</v>
      </c>
      <c r="AV813" s="12">
        <v>2014.64</v>
      </c>
      <c r="AW813" s="12">
        <v>432.97</v>
      </c>
      <c r="AX813" s="12">
        <v>1946.4</v>
      </c>
      <c r="AY813" s="12">
        <v>2627.27</v>
      </c>
      <c r="AZ813" s="12">
        <v>4071.44</v>
      </c>
      <c r="BA813" s="12">
        <v>15513.13</v>
      </c>
      <c r="BB813" s="12">
        <v>2916.87</v>
      </c>
      <c r="BC813" s="12">
        <v>2430.5100000000002</v>
      </c>
      <c r="BD813" s="14">
        <v>31953.23</v>
      </c>
    </row>
    <row r="814" spans="1:56" s="1" customFormat="1" ht="20.149999999999999" customHeight="1">
      <c r="A814" s="83"/>
      <c r="B814" s="25" t="s">
        <v>222</v>
      </c>
      <c r="C814" s="9">
        <v>18718.3</v>
      </c>
      <c r="D814" s="9">
        <v>4805.5</v>
      </c>
      <c r="E814" s="9">
        <v>19598.830000000002</v>
      </c>
      <c r="F814" s="9">
        <v>10480.73</v>
      </c>
      <c r="G814" s="9">
        <v>7605.39</v>
      </c>
      <c r="H814" s="9">
        <v>105687.27</v>
      </c>
      <c r="I814" s="9">
        <v>21444.69</v>
      </c>
      <c r="J814" s="9">
        <v>20245.7</v>
      </c>
      <c r="K814" s="9">
        <v>208586.41</v>
      </c>
      <c r="L814" s="9">
        <v>1381.5</v>
      </c>
      <c r="M814" s="9">
        <v>1269.18</v>
      </c>
      <c r="N814" s="9">
        <v>1696.61</v>
      </c>
      <c r="O814" s="9">
        <v>2267.4499999999998</v>
      </c>
      <c r="P814" s="9">
        <v>297.3</v>
      </c>
      <c r="Q814" s="9">
        <v>89.19</v>
      </c>
      <c r="R814" s="9">
        <v>1616</v>
      </c>
      <c r="S814" s="9">
        <v>5776.83</v>
      </c>
      <c r="T814" s="9">
        <v>14394.06</v>
      </c>
      <c r="U814" s="9">
        <v>7766.08</v>
      </c>
      <c r="V814" s="9">
        <v>2233.4299999999998</v>
      </c>
      <c r="W814" s="9">
        <v>5202.5</v>
      </c>
      <c r="X814" s="9">
        <v>4136.8</v>
      </c>
      <c r="Y814" s="9">
        <v>4249.3999999999996</v>
      </c>
      <c r="Z814" s="9">
        <v>28325.87</v>
      </c>
      <c r="AA814" s="9">
        <v>7360.94</v>
      </c>
      <c r="AB814" s="9">
        <v>11654.35</v>
      </c>
      <c r="AC814" s="9">
        <v>70929.37</v>
      </c>
      <c r="AD814" s="9">
        <v>2821.84</v>
      </c>
      <c r="AE814" s="9">
        <v>1209</v>
      </c>
      <c r="AF814" s="9">
        <v>2952.22</v>
      </c>
      <c r="AG814" s="9">
        <v>2214.6999999999998</v>
      </c>
      <c r="AH814" s="9">
        <v>1611.04</v>
      </c>
      <c r="AI814" s="9">
        <v>2012.04</v>
      </c>
      <c r="AJ814" s="9">
        <v>735.31</v>
      </c>
      <c r="AK814" s="9">
        <v>130.47999999999999</v>
      </c>
      <c r="AL814" s="9">
        <v>13686.63</v>
      </c>
      <c r="AM814" s="9">
        <v>1136.45</v>
      </c>
      <c r="AN814" s="9">
        <v>526.87</v>
      </c>
      <c r="AO814" s="9">
        <v>1884.29</v>
      </c>
      <c r="AP814" s="9">
        <v>2456.87</v>
      </c>
      <c r="AQ814" s="9">
        <v>1089.1199999999999</v>
      </c>
      <c r="AR814" s="9">
        <v>1659.17</v>
      </c>
      <c r="AS814" s="9">
        <v>111.02</v>
      </c>
      <c r="AT814" s="9">
        <v>445.98</v>
      </c>
      <c r="AU814" s="9">
        <v>9309.77</v>
      </c>
      <c r="AV814" s="9">
        <v>8081.03</v>
      </c>
      <c r="AW814" s="9">
        <v>5366.03</v>
      </c>
      <c r="AX814" s="9">
        <v>21684.86</v>
      </c>
      <c r="AY814" s="9">
        <v>15214.51</v>
      </c>
      <c r="AZ814" s="9">
        <v>19494.88</v>
      </c>
      <c r="BA814" s="9">
        <v>64413.55</v>
      </c>
      <c r="BB814" s="9">
        <v>11953.86</v>
      </c>
      <c r="BC814" s="9">
        <v>13773.95</v>
      </c>
      <c r="BD814" s="11">
        <v>159982.67000000001</v>
      </c>
    </row>
    <row r="815" spans="1:56" s="1" customFormat="1" ht="20.149999999999999" customHeight="1">
      <c r="A815" s="83"/>
      <c r="B815" s="25" t="s">
        <v>223</v>
      </c>
      <c r="C815" s="12">
        <v>16415.37</v>
      </c>
      <c r="D815" s="12">
        <v>6462.51</v>
      </c>
      <c r="E815" s="12">
        <v>21272.19</v>
      </c>
      <c r="F815" s="12">
        <v>17871.7</v>
      </c>
      <c r="G815" s="12">
        <v>37453.42</v>
      </c>
      <c r="H815" s="12">
        <v>117719.69</v>
      </c>
      <c r="I815" s="12">
        <v>3394.66</v>
      </c>
      <c r="J815" s="12">
        <v>5012.57</v>
      </c>
      <c r="K815" s="12">
        <v>225602.11</v>
      </c>
      <c r="L815" s="12">
        <v>1121.1600000000001</v>
      </c>
      <c r="M815" s="12">
        <v>2328.4699999999998</v>
      </c>
      <c r="N815" s="12">
        <v>9232.83</v>
      </c>
      <c r="O815" s="12">
        <v>10822.99</v>
      </c>
      <c r="P815" s="12">
        <v>13882.88</v>
      </c>
      <c r="Q815" s="12">
        <v>22902.21</v>
      </c>
      <c r="R815" s="12">
        <v>11092.02</v>
      </c>
      <c r="S815" s="12">
        <v>38171.72</v>
      </c>
      <c r="T815" s="12">
        <v>109554.28</v>
      </c>
      <c r="U815" s="12">
        <v>9215.11</v>
      </c>
      <c r="V815" s="12">
        <v>9275.43</v>
      </c>
      <c r="W815" s="12">
        <v>9688.7800000000007</v>
      </c>
      <c r="X815" s="12">
        <v>7664.91</v>
      </c>
      <c r="Y815" s="12">
        <v>12066.65</v>
      </c>
      <c r="Z815" s="12">
        <v>35973.620000000003</v>
      </c>
      <c r="AA815" s="12">
        <v>10690.77</v>
      </c>
      <c r="AB815" s="12">
        <v>40110.68</v>
      </c>
      <c r="AC815" s="12">
        <v>134685.95000000001</v>
      </c>
      <c r="AD815" s="12">
        <v>9564.08</v>
      </c>
      <c r="AE815" s="12">
        <v>1357.86</v>
      </c>
      <c r="AF815" s="12">
        <v>5802.15</v>
      </c>
      <c r="AG815" s="12">
        <v>2941.91</v>
      </c>
      <c r="AH815" s="12">
        <v>5318.87</v>
      </c>
      <c r="AI815" s="12">
        <v>21453.98</v>
      </c>
      <c r="AJ815" s="12">
        <v>13194.97</v>
      </c>
      <c r="AK815" s="12">
        <v>17011.2</v>
      </c>
      <c r="AL815" s="12">
        <v>76645.02</v>
      </c>
      <c r="AM815" s="12">
        <v>5067.17</v>
      </c>
      <c r="AN815" s="12">
        <v>1657.8</v>
      </c>
      <c r="AO815" s="12">
        <v>7877.79</v>
      </c>
      <c r="AP815" s="12">
        <v>11499.48</v>
      </c>
      <c r="AQ815" s="12">
        <v>15339.53</v>
      </c>
      <c r="AR815" s="12">
        <v>20296.810000000001</v>
      </c>
      <c r="AS815" s="12">
        <v>8085.13</v>
      </c>
      <c r="AT815" s="12">
        <v>13882.16</v>
      </c>
      <c r="AU815" s="12">
        <v>83705.87</v>
      </c>
      <c r="AV815" s="12">
        <v>3680.05</v>
      </c>
      <c r="AW815" s="12">
        <v>2605.84</v>
      </c>
      <c r="AX815" s="12">
        <v>14917.08</v>
      </c>
      <c r="AY815" s="12">
        <v>19049.14</v>
      </c>
      <c r="AZ815" s="12">
        <v>26074.05</v>
      </c>
      <c r="BA815" s="12">
        <v>88920.11</v>
      </c>
      <c r="BB815" s="12">
        <v>34260.31</v>
      </c>
      <c r="BC815" s="12">
        <v>26859.31</v>
      </c>
      <c r="BD815" s="14">
        <v>216365.89</v>
      </c>
    </row>
    <row r="816" spans="1:56" s="1" customFormat="1" ht="20.149999999999999" customHeight="1">
      <c r="A816" s="83"/>
      <c r="B816" s="25" t="s">
        <v>224</v>
      </c>
      <c r="C816" s="9">
        <v>2641.18</v>
      </c>
      <c r="D816" s="9">
        <v>1219.6300000000001</v>
      </c>
      <c r="E816" s="9">
        <v>7502.35</v>
      </c>
      <c r="F816" s="9">
        <v>3164.75</v>
      </c>
      <c r="G816" s="9">
        <v>7988.27</v>
      </c>
      <c r="H816" s="9">
        <v>10658.49</v>
      </c>
      <c r="I816" s="9">
        <v>612.12</v>
      </c>
      <c r="J816" s="9">
        <v>578.58000000000004</v>
      </c>
      <c r="K816" s="9">
        <v>34365.370000000003</v>
      </c>
      <c r="L816" s="9">
        <v>1085.8</v>
      </c>
      <c r="M816" s="9">
        <v>101.19</v>
      </c>
      <c r="N816" s="9">
        <v>1083</v>
      </c>
      <c r="O816" s="9">
        <v>946.63</v>
      </c>
      <c r="P816" s="10" t="s">
        <v>80</v>
      </c>
      <c r="Q816" s="9">
        <v>521.91</v>
      </c>
      <c r="R816" s="9">
        <v>1477.99</v>
      </c>
      <c r="S816" s="9">
        <v>308.89999999999998</v>
      </c>
      <c r="T816" s="9">
        <v>5525.42</v>
      </c>
      <c r="U816" s="9">
        <v>750.32</v>
      </c>
      <c r="V816" s="10" t="s">
        <v>80</v>
      </c>
      <c r="W816" s="9">
        <v>253.66</v>
      </c>
      <c r="X816" s="9">
        <v>880.56</v>
      </c>
      <c r="Y816" s="9">
        <v>1058.6199999999999</v>
      </c>
      <c r="Z816" s="9">
        <v>491.51</v>
      </c>
      <c r="AA816" s="9">
        <v>1363.34</v>
      </c>
      <c r="AB816" s="9">
        <v>8752.7999999999993</v>
      </c>
      <c r="AC816" s="9">
        <v>13550.81</v>
      </c>
      <c r="AD816" s="9">
        <v>1288.47</v>
      </c>
      <c r="AE816" s="9">
        <v>0.45</v>
      </c>
      <c r="AF816" s="9">
        <v>36.049999999999997</v>
      </c>
      <c r="AG816" s="9">
        <v>59.42</v>
      </c>
      <c r="AH816" s="9">
        <v>18.54</v>
      </c>
      <c r="AI816" s="9">
        <v>467.49</v>
      </c>
      <c r="AJ816" s="10" t="s">
        <v>80</v>
      </c>
      <c r="AK816" s="9">
        <v>37.18</v>
      </c>
      <c r="AL816" s="9">
        <v>1907.6</v>
      </c>
      <c r="AM816" s="9">
        <v>125.93</v>
      </c>
      <c r="AN816" s="9">
        <v>94.23</v>
      </c>
      <c r="AO816" s="9">
        <v>65</v>
      </c>
      <c r="AP816" s="9">
        <v>705.93</v>
      </c>
      <c r="AQ816" s="9">
        <v>245.25</v>
      </c>
      <c r="AR816" s="9">
        <v>177.4</v>
      </c>
      <c r="AS816" s="9">
        <v>63.61</v>
      </c>
      <c r="AT816" s="10" t="s">
        <v>80</v>
      </c>
      <c r="AU816" s="9">
        <v>1477.35</v>
      </c>
      <c r="AV816" s="9">
        <v>1673.98</v>
      </c>
      <c r="AW816" s="9">
        <v>1376.28</v>
      </c>
      <c r="AX816" s="9">
        <v>4323.5</v>
      </c>
      <c r="AY816" s="9">
        <v>2448.6</v>
      </c>
      <c r="AZ816" s="9">
        <v>4549.7700000000004</v>
      </c>
      <c r="BA816" s="9">
        <v>9907.6</v>
      </c>
      <c r="BB816" s="9">
        <v>1353.46</v>
      </c>
      <c r="BC816" s="9">
        <v>532.46</v>
      </c>
      <c r="BD816" s="11">
        <v>26165.65</v>
      </c>
    </row>
    <row r="817" spans="1:56" s="1" customFormat="1" ht="20.149999999999999" customHeight="1">
      <c r="A817" s="83"/>
      <c r="B817" s="25" t="s">
        <v>225</v>
      </c>
      <c r="C817" s="12">
        <v>5173.9751999999999</v>
      </c>
      <c r="D817" s="12">
        <v>1785.2203</v>
      </c>
      <c r="E817" s="12">
        <v>7557.6126999999997</v>
      </c>
      <c r="F817" s="12">
        <v>2832.0473999999999</v>
      </c>
      <c r="G817" s="12">
        <v>3225.0617000000002</v>
      </c>
      <c r="H817" s="12">
        <v>4338.2858999999999</v>
      </c>
      <c r="I817" s="12">
        <v>3292.5419000000002</v>
      </c>
      <c r="J817" s="12">
        <v>1989.5042000000001</v>
      </c>
      <c r="K817" s="12">
        <v>30194.249299999999</v>
      </c>
      <c r="L817" s="12">
        <v>723.04870000000005</v>
      </c>
      <c r="M817" s="12">
        <v>111.4875</v>
      </c>
      <c r="N817" s="12">
        <v>1169.6025</v>
      </c>
      <c r="O817" s="12">
        <v>439.19</v>
      </c>
      <c r="P817" s="12">
        <v>334.46359999999999</v>
      </c>
      <c r="Q817" s="12">
        <v>516.91390000000001</v>
      </c>
      <c r="R817" s="12">
        <v>112</v>
      </c>
      <c r="S817" s="12">
        <v>740.20510000000002</v>
      </c>
      <c r="T817" s="12">
        <v>4146.9112999999998</v>
      </c>
      <c r="U817" s="12">
        <v>1837.8492000000001</v>
      </c>
      <c r="V817" s="12">
        <v>456.14929999999998</v>
      </c>
      <c r="W817" s="12">
        <v>2090.8807000000002</v>
      </c>
      <c r="X817" s="12">
        <v>690.9271</v>
      </c>
      <c r="Y817" s="12">
        <v>1016.777</v>
      </c>
      <c r="Z817" s="12">
        <v>1917.6282000000001</v>
      </c>
      <c r="AA817" s="12">
        <v>1422.6851999999999</v>
      </c>
      <c r="AB817" s="12">
        <v>1625.3755000000001</v>
      </c>
      <c r="AC817" s="12">
        <v>11058.272199999999</v>
      </c>
      <c r="AD817" s="12">
        <v>70.403599999999997</v>
      </c>
      <c r="AE817" s="12">
        <v>105.72199999999999</v>
      </c>
      <c r="AF817" s="12">
        <v>507.59969999999998</v>
      </c>
      <c r="AG817" s="12">
        <v>312.84649999999999</v>
      </c>
      <c r="AH817" s="12">
        <v>183.339</v>
      </c>
      <c r="AI817" s="12">
        <v>14.5158</v>
      </c>
      <c r="AJ817" s="12">
        <v>1.4573</v>
      </c>
      <c r="AK817" s="12">
        <v>11.154299999999999</v>
      </c>
      <c r="AL817" s="12">
        <v>1207.0382</v>
      </c>
      <c r="AM817" s="12">
        <v>259.25229999999999</v>
      </c>
      <c r="AN817" s="12">
        <v>113.99460000000001</v>
      </c>
      <c r="AO817" s="12">
        <v>886.20169999999996</v>
      </c>
      <c r="AP817" s="12">
        <v>113.5853</v>
      </c>
      <c r="AQ817" s="12">
        <v>382.56779999999998</v>
      </c>
      <c r="AR817" s="12">
        <v>381.55509999999998</v>
      </c>
      <c r="AS817" s="12">
        <v>39.060200000000002</v>
      </c>
      <c r="AT817" s="12">
        <v>467.35789999999997</v>
      </c>
      <c r="AU817" s="12">
        <v>2643.5749000000001</v>
      </c>
      <c r="AV817" s="12">
        <v>3048.8933999999999</v>
      </c>
      <c r="AW817" s="12">
        <v>1336.6804999999999</v>
      </c>
      <c r="AX817" s="12">
        <v>2495.0718999999999</v>
      </c>
      <c r="AY817" s="12">
        <v>2208.2685000000001</v>
      </c>
      <c r="AZ817" s="12">
        <v>3108.0277000000001</v>
      </c>
      <c r="BA817" s="12">
        <v>4714.1121000000003</v>
      </c>
      <c r="BB817" s="12">
        <v>2637.7665000000002</v>
      </c>
      <c r="BC817" s="12">
        <v>4053.3148999999999</v>
      </c>
      <c r="BD817" s="14">
        <v>23602.1355</v>
      </c>
    </row>
    <row r="818" spans="1:56" s="1" customFormat="1" ht="20.149999999999999" customHeight="1">
      <c r="A818" s="83"/>
      <c r="B818" s="25" t="s">
        <v>226</v>
      </c>
      <c r="C818" s="9">
        <v>2736.17</v>
      </c>
      <c r="D818" s="9">
        <v>1142.78</v>
      </c>
      <c r="E818" s="9">
        <v>2423.58</v>
      </c>
      <c r="F818" s="9">
        <v>1321.88</v>
      </c>
      <c r="G818" s="9">
        <v>4073.85</v>
      </c>
      <c r="H818" s="9">
        <v>26956.98</v>
      </c>
      <c r="I818" s="9">
        <v>5776.99</v>
      </c>
      <c r="J818" s="9">
        <v>243.71</v>
      </c>
      <c r="K818" s="9">
        <v>44675.94</v>
      </c>
      <c r="L818" s="10" t="s">
        <v>80</v>
      </c>
      <c r="M818" s="10" t="s">
        <v>80</v>
      </c>
      <c r="N818" s="10" t="s">
        <v>80</v>
      </c>
      <c r="O818" s="9">
        <v>504.65</v>
      </c>
      <c r="P818" s="10" t="s">
        <v>80</v>
      </c>
      <c r="Q818" s="10" t="s">
        <v>80</v>
      </c>
      <c r="R818" s="10" t="s">
        <v>80</v>
      </c>
      <c r="S818" s="9">
        <v>600</v>
      </c>
      <c r="T818" s="9">
        <v>1104.6500000000001</v>
      </c>
      <c r="U818" s="9">
        <v>581.65</v>
      </c>
      <c r="V818" s="9">
        <v>951.26</v>
      </c>
      <c r="W818" s="9">
        <v>2647.07</v>
      </c>
      <c r="X818" s="9">
        <v>1110.42</v>
      </c>
      <c r="Y818" s="9">
        <v>920.49</v>
      </c>
      <c r="Z818" s="9">
        <v>2312</v>
      </c>
      <c r="AA818" s="9">
        <v>4062.22</v>
      </c>
      <c r="AB818" s="9">
        <v>7110.66</v>
      </c>
      <c r="AC818" s="9">
        <v>19695.77</v>
      </c>
      <c r="AD818" s="10" t="s">
        <v>80</v>
      </c>
      <c r="AE818" s="10" t="s">
        <v>80</v>
      </c>
      <c r="AF818" s="10" t="s">
        <v>80</v>
      </c>
      <c r="AG818" s="10" t="s">
        <v>80</v>
      </c>
      <c r="AH818" s="10" t="s">
        <v>80</v>
      </c>
      <c r="AI818" s="10" t="s">
        <v>80</v>
      </c>
      <c r="AJ818" s="10" t="s">
        <v>80</v>
      </c>
      <c r="AK818" s="10" t="s">
        <v>80</v>
      </c>
      <c r="AL818" s="9">
        <v>0</v>
      </c>
      <c r="AM818" s="10" t="s">
        <v>80</v>
      </c>
      <c r="AN818" s="10" t="s">
        <v>80</v>
      </c>
      <c r="AO818" s="10" t="s">
        <v>80</v>
      </c>
      <c r="AP818" s="10" t="s">
        <v>80</v>
      </c>
      <c r="AQ818" s="10" t="s">
        <v>80</v>
      </c>
      <c r="AR818" s="10" t="s">
        <v>80</v>
      </c>
      <c r="AS818" s="10" t="s">
        <v>80</v>
      </c>
      <c r="AT818" s="10" t="s">
        <v>80</v>
      </c>
      <c r="AU818" s="9">
        <v>0</v>
      </c>
      <c r="AV818" s="9">
        <v>970.7</v>
      </c>
      <c r="AW818" s="9">
        <v>426.29</v>
      </c>
      <c r="AX818" s="9">
        <v>2231.0700000000002</v>
      </c>
      <c r="AY818" s="9">
        <v>1927.59</v>
      </c>
      <c r="AZ818" s="9">
        <v>3505.9</v>
      </c>
      <c r="BA818" s="9">
        <v>11675.47</v>
      </c>
      <c r="BB818" s="9">
        <v>3218.72</v>
      </c>
      <c r="BC818" s="9">
        <v>2237.9</v>
      </c>
      <c r="BD818" s="11">
        <v>26193.64</v>
      </c>
    </row>
    <row r="819" spans="1:56" s="1" customFormat="1" ht="20.149999999999999" customHeight="1">
      <c r="A819" s="83"/>
      <c r="B819" s="25" t="s">
        <v>227</v>
      </c>
      <c r="C819" s="12">
        <v>1666.71</v>
      </c>
      <c r="D819" s="12">
        <v>392.18</v>
      </c>
      <c r="E819" s="12">
        <v>1378.32</v>
      </c>
      <c r="F819" s="12">
        <v>1112</v>
      </c>
      <c r="G819" s="12">
        <v>4378.03</v>
      </c>
      <c r="H819" s="12">
        <v>9955.34</v>
      </c>
      <c r="I819" s="12">
        <v>7633.19</v>
      </c>
      <c r="J819" s="12">
        <v>820.68</v>
      </c>
      <c r="K819" s="12">
        <v>27336.45</v>
      </c>
      <c r="L819" s="12">
        <v>22.32</v>
      </c>
      <c r="M819" s="13" t="s">
        <v>80</v>
      </c>
      <c r="N819" s="12">
        <v>178.38</v>
      </c>
      <c r="O819" s="12">
        <v>40.130000000000003</v>
      </c>
      <c r="P819" s="12">
        <v>247.75</v>
      </c>
      <c r="Q819" s="12">
        <v>247.75</v>
      </c>
      <c r="R819" s="13" t="s">
        <v>80</v>
      </c>
      <c r="S819" s="12">
        <v>350</v>
      </c>
      <c r="T819" s="12">
        <v>1086.33</v>
      </c>
      <c r="U819" s="12">
        <v>1202.8699999999999</v>
      </c>
      <c r="V819" s="12">
        <v>49.96</v>
      </c>
      <c r="W819" s="12">
        <v>66.58</v>
      </c>
      <c r="X819" s="12">
        <v>5.25</v>
      </c>
      <c r="Y819" s="12">
        <v>46.9</v>
      </c>
      <c r="Z819" s="12">
        <v>946.94</v>
      </c>
      <c r="AA819" s="12">
        <v>1395.49</v>
      </c>
      <c r="AB819" s="12">
        <v>7792.35</v>
      </c>
      <c r="AC819" s="12">
        <v>11506.34</v>
      </c>
      <c r="AD819" s="12">
        <v>488.52</v>
      </c>
      <c r="AE819" s="12">
        <v>139.03</v>
      </c>
      <c r="AF819" s="12">
        <v>1595.33</v>
      </c>
      <c r="AG819" s="12">
        <v>472.99</v>
      </c>
      <c r="AH819" s="12">
        <v>382.32</v>
      </c>
      <c r="AI819" s="12">
        <v>27.09</v>
      </c>
      <c r="AJ819" s="13" t="s">
        <v>80</v>
      </c>
      <c r="AK819" s="13" t="s">
        <v>80</v>
      </c>
      <c r="AL819" s="12">
        <v>3105.28</v>
      </c>
      <c r="AM819" s="12">
        <v>426.26</v>
      </c>
      <c r="AN819" s="12">
        <v>55.37</v>
      </c>
      <c r="AO819" s="12">
        <v>1691.51</v>
      </c>
      <c r="AP819" s="12">
        <v>448.38</v>
      </c>
      <c r="AQ819" s="12">
        <v>406.01</v>
      </c>
      <c r="AR819" s="12">
        <v>54.58</v>
      </c>
      <c r="AS819" s="12">
        <v>20.22</v>
      </c>
      <c r="AT819" s="12">
        <v>0.11</v>
      </c>
      <c r="AU819" s="12">
        <v>3102.44</v>
      </c>
      <c r="AV819" s="12">
        <v>767.48</v>
      </c>
      <c r="AW819" s="12">
        <v>163.28</v>
      </c>
      <c r="AX819" s="12">
        <v>1030.56</v>
      </c>
      <c r="AY819" s="12">
        <v>1124.73</v>
      </c>
      <c r="AZ819" s="12">
        <v>2440.08</v>
      </c>
      <c r="BA819" s="12">
        <v>8557.7800000000007</v>
      </c>
      <c r="BB819" s="12">
        <v>1777.73</v>
      </c>
      <c r="BC819" s="12">
        <v>1486.43</v>
      </c>
      <c r="BD819" s="14">
        <v>17348.07</v>
      </c>
    </row>
    <row r="820" spans="1:56" s="1" customFormat="1" ht="20.149999999999999" customHeight="1">
      <c r="A820" s="83"/>
      <c r="B820" s="25" t="s">
        <v>228</v>
      </c>
      <c r="C820" s="9">
        <v>1693.61</v>
      </c>
      <c r="D820" s="9">
        <v>536.53</v>
      </c>
      <c r="E820" s="9">
        <v>3901.25</v>
      </c>
      <c r="F820" s="9">
        <v>1053.8599999999999</v>
      </c>
      <c r="G820" s="9">
        <v>4256.54</v>
      </c>
      <c r="H820" s="9">
        <v>9444.36</v>
      </c>
      <c r="I820" s="9">
        <v>1527.44</v>
      </c>
      <c r="J820" s="9">
        <v>2308.2600000000002</v>
      </c>
      <c r="K820" s="9">
        <v>24721.85</v>
      </c>
      <c r="L820" s="9">
        <v>10.130000000000001</v>
      </c>
      <c r="M820" s="10" t="s">
        <v>80</v>
      </c>
      <c r="N820" s="9">
        <v>172.59</v>
      </c>
      <c r="O820" s="9">
        <v>52.18</v>
      </c>
      <c r="P820" s="9">
        <v>137.81</v>
      </c>
      <c r="Q820" s="9">
        <v>7.18</v>
      </c>
      <c r="R820" s="10" t="s">
        <v>80</v>
      </c>
      <c r="S820" s="9">
        <v>150</v>
      </c>
      <c r="T820" s="9">
        <v>529.89</v>
      </c>
      <c r="U820" s="9">
        <v>1472.75</v>
      </c>
      <c r="V820" s="9">
        <v>268.66000000000003</v>
      </c>
      <c r="W820" s="9">
        <v>771.66</v>
      </c>
      <c r="X820" s="9">
        <v>405.34</v>
      </c>
      <c r="Y820" s="9">
        <v>928.15</v>
      </c>
      <c r="Z820" s="9">
        <v>2858.33</v>
      </c>
      <c r="AA820" s="9">
        <v>443.88</v>
      </c>
      <c r="AB820" s="9">
        <v>582.99</v>
      </c>
      <c r="AC820" s="9">
        <v>7731.76</v>
      </c>
      <c r="AD820" s="9">
        <v>95.45</v>
      </c>
      <c r="AE820" s="9">
        <v>416.75</v>
      </c>
      <c r="AF820" s="9">
        <v>823.45</v>
      </c>
      <c r="AG820" s="9">
        <v>352.64</v>
      </c>
      <c r="AH820" s="9">
        <v>469.85</v>
      </c>
      <c r="AI820" s="10" t="s">
        <v>80</v>
      </c>
      <c r="AJ820" s="10" t="s">
        <v>80</v>
      </c>
      <c r="AK820" s="10" t="s">
        <v>80</v>
      </c>
      <c r="AL820" s="9">
        <v>2158.14</v>
      </c>
      <c r="AM820" s="9">
        <v>85.42</v>
      </c>
      <c r="AN820" s="9">
        <v>471.6</v>
      </c>
      <c r="AO820" s="9">
        <v>547.38</v>
      </c>
      <c r="AP820" s="9">
        <v>239.79</v>
      </c>
      <c r="AQ820" s="9">
        <v>219.3</v>
      </c>
      <c r="AR820" s="10" t="s">
        <v>80</v>
      </c>
      <c r="AS820" s="10" t="s">
        <v>80</v>
      </c>
      <c r="AT820" s="10" t="s">
        <v>80</v>
      </c>
      <c r="AU820" s="9">
        <v>1563.49</v>
      </c>
      <c r="AV820" s="9">
        <v>794.27</v>
      </c>
      <c r="AW820" s="9">
        <v>222</v>
      </c>
      <c r="AX820" s="9">
        <v>912.64</v>
      </c>
      <c r="AY820" s="9">
        <v>510.08</v>
      </c>
      <c r="AZ820" s="9">
        <v>4578.87</v>
      </c>
      <c r="BA820" s="9">
        <v>7472.96</v>
      </c>
      <c r="BB820" s="9">
        <v>1776.75</v>
      </c>
      <c r="BC820" s="9">
        <v>1546.89</v>
      </c>
      <c r="BD820" s="11">
        <v>17814.46</v>
      </c>
    </row>
    <row r="821" spans="1:56" s="1" customFormat="1" ht="20.149999999999999" customHeight="1">
      <c r="A821" s="83"/>
      <c r="B821" s="25" t="s">
        <v>229</v>
      </c>
      <c r="C821" s="12">
        <v>4008.13</v>
      </c>
      <c r="D821" s="12">
        <v>1548.58</v>
      </c>
      <c r="E821" s="12">
        <v>4565.3</v>
      </c>
      <c r="F821" s="12">
        <v>2924.21</v>
      </c>
      <c r="G821" s="12">
        <v>5279.38</v>
      </c>
      <c r="H821" s="12">
        <v>10508.14</v>
      </c>
      <c r="I821" s="12">
        <v>347.93</v>
      </c>
      <c r="J821" s="12">
        <v>79.3</v>
      </c>
      <c r="K821" s="12">
        <v>29260.97</v>
      </c>
      <c r="L821" s="12">
        <v>5685.18</v>
      </c>
      <c r="M821" s="12">
        <v>219.6</v>
      </c>
      <c r="N821" s="12">
        <v>1233.27</v>
      </c>
      <c r="O821" s="12">
        <v>1006.15</v>
      </c>
      <c r="P821" s="12">
        <v>1264.8599999999999</v>
      </c>
      <c r="Q821" s="12">
        <v>1238.5</v>
      </c>
      <c r="R821" s="12">
        <v>514.02</v>
      </c>
      <c r="S821" s="12">
        <v>562.37</v>
      </c>
      <c r="T821" s="12">
        <v>11723.95</v>
      </c>
      <c r="U821" s="12">
        <v>6451.92</v>
      </c>
      <c r="V821" s="12">
        <v>1488.42</v>
      </c>
      <c r="W821" s="12">
        <v>1256.74</v>
      </c>
      <c r="X821" s="12">
        <v>1065.47</v>
      </c>
      <c r="Y821" s="12">
        <v>2231.5500000000002</v>
      </c>
      <c r="Z821" s="12">
        <v>3305.29</v>
      </c>
      <c r="AA821" s="12">
        <v>361.96</v>
      </c>
      <c r="AB821" s="12">
        <v>960.09</v>
      </c>
      <c r="AC821" s="12">
        <v>17121.439999999999</v>
      </c>
      <c r="AD821" s="12">
        <v>266.95999999999998</v>
      </c>
      <c r="AE821" s="12">
        <v>43.97</v>
      </c>
      <c r="AF821" s="12">
        <v>211.77</v>
      </c>
      <c r="AG821" s="12">
        <v>92.48</v>
      </c>
      <c r="AH821" s="12">
        <v>1.03</v>
      </c>
      <c r="AI821" s="12">
        <v>1.39</v>
      </c>
      <c r="AJ821" s="12">
        <v>0.9</v>
      </c>
      <c r="AK821" s="12">
        <v>0.24</v>
      </c>
      <c r="AL821" s="12">
        <v>618.74</v>
      </c>
      <c r="AM821" s="12">
        <v>115.08</v>
      </c>
      <c r="AN821" s="12">
        <v>45.88</v>
      </c>
      <c r="AO821" s="12">
        <v>723.78</v>
      </c>
      <c r="AP821" s="12">
        <v>617.88</v>
      </c>
      <c r="AQ821" s="12">
        <v>749.69</v>
      </c>
      <c r="AR821" s="12">
        <v>280.08</v>
      </c>
      <c r="AS821" s="12">
        <v>0.55000000000000004</v>
      </c>
      <c r="AT821" s="12">
        <v>200.75</v>
      </c>
      <c r="AU821" s="12">
        <v>2733.69</v>
      </c>
      <c r="AV821" s="12">
        <v>1599.1</v>
      </c>
      <c r="AW821" s="12">
        <v>809.85</v>
      </c>
      <c r="AX821" s="12">
        <v>2630.89</v>
      </c>
      <c r="AY821" s="12">
        <v>2008.35</v>
      </c>
      <c r="AZ821" s="12">
        <v>3219.12</v>
      </c>
      <c r="BA821" s="12">
        <v>11345.5</v>
      </c>
      <c r="BB821" s="12">
        <v>2865.76</v>
      </c>
      <c r="BC821" s="12">
        <v>4835.6099999999997</v>
      </c>
      <c r="BD821" s="14">
        <v>29314.18</v>
      </c>
    </row>
    <row r="822" spans="1:56" s="1" customFormat="1" ht="20.149999999999999" customHeight="1">
      <c r="A822" s="83"/>
      <c r="B822" s="25" t="s">
        <v>230</v>
      </c>
      <c r="C822" s="9">
        <v>410.27</v>
      </c>
      <c r="D822" s="9">
        <v>299.44</v>
      </c>
      <c r="E822" s="9">
        <v>994.67</v>
      </c>
      <c r="F822" s="9">
        <v>1200.73</v>
      </c>
      <c r="G822" s="9">
        <v>2487.02</v>
      </c>
      <c r="H822" s="9">
        <v>3459.01</v>
      </c>
      <c r="I822" s="9">
        <v>409.02</v>
      </c>
      <c r="J822" s="9">
        <v>1889.36</v>
      </c>
      <c r="K822" s="9">
        <v>11149.52</v>
      </c>
      <c r="L822" s="9">
        <v>10</v>
      </c>
      <c r="M822" s="10" t="s">
        <v>80</v>
      </c>
      <c r="N822" s="10" t="s">
        <v>80</v>
      </c>
      <c r="O822" s="9">
        <v>0.11</v>
      </c>
      <c r="P822" s="9">
        <v>435</v>
      </c>
      <c r="Q822" s="9">
        <v>150</v>
      </c>
      <c r="R822" s="9">
        <v>100</v>
      </c>
      <c r="S822" s="9">
        <v>30</v>
      </c>
      <c r="T822" s="9">
        <v>725.11</v>
      </c>
      <c r="U822" s="9">
        <v>183.33</v>
      </c>
      <c r="V822" s="9">
        <v>79.790000000000006</v>
      </c>
      <c r="W822" s="9">
        <v>34.24</v>
      </c>
      <c r="X822" s="9">
        <v>63.74</v>
      </c>
      <c r="Y822" s="9">
        <v>40.880000000000003</v>
      </c>
      <c r="Z822" s="9">
        <v>149.04</v>
      </c>
      <c r="AA822" s="9">
        <v>338.95</v>
      </c>
      <c r="AB822" s="9">
        <v>2628.87</v>
      </c>
      <c r="AC822" s="9">
        <v>3518.84</v>
      </c>
      <c r="AD822" s="9">
        <v>26.06</v>
      </c>
      <c r="AE822" s="10" t="s">
        <v>80</v>
      </c>
      <c r="AF822" s="9">
        <v>9.81</v>
      </c>
      <c r="AG822" s="9">
        <v>3.14</v>
      </c>
      <c r="AH822" s="10" t="s">
        <v>80</v>
      </c>
      <c r="AI822" s="10" t="s">
        <v>80</v>
      </c>
      <c r="AJ822" s="10" t="s">
        <v>80</v>
      </c>
      <c r="AK822" s="10" t="s">
        <v>80</v>
      </c>
      <c r="AL822" s="9">
        <v>39.01</v>
      </c>
      <c r="AM822" s="9">
        <v>28.47</v>
      </c>
      <c r="AN822" s="10" t="s">
        <v>80</v>
      </c>
      <c r="AO822" s="9">
        <v>1.41</v>
      </c>
      <c r="AP822" s="9">
        <v>2.52</v>
      </c>
      <c r="AQ822" s="9">
        <v>1.82</v>
      </c>
      <c r="AR822" s="9">
        <v>4.7699999999999996</v>
      </c>
      <c r="AS822" s="9">
        <v>0.49</v>
      </c>
      <c r="AT822" s="10" t="s">
        <v>80</v>
      </c>
      <c r="AU822" s="9">
        <v>39.479999999999997</v>
      </c>
      <c r="AV822" s="9">
        <v>340.76</v>
      </c>
      <c r="AW822" s="9">
        <v>185.53</v>
      </c>
      <c r="AX822" s="9">
        <v>727.73</v>
      </c>
      <c r="AY822" s="9">
        <v>795.73</v>
      </c>
      <c r="AZ822" s="9">
        <v>906.18</v>
      </c>
      <c r="BA822" s="9">
        <v>3910.21</v>
      </c>
      <c r="BB822" s="9">
        <v>452.95</v>
      </c>
      <c r="BC822" s="9">
        <v>775.33</v>
      </c>
      <c r="BD822" s="11">
        <v>8094.42</v>
      </c>
    </row>
    <row r="823" spans="1:56" s="1" customFormat="1" ht="20.149999999999999" customHeight="1">
      <c r="A823" s="83"/>
      <c r="B823" s="25" t="s">
        <v>231</v>
      </c>
      <c r="C823" s="12">
        <v>186.33</v>
      </c>
      <c r="D823" s="12">
        <v>62.97</v>
      </c>
      <c r="E823" s="12">
        <v>306.14</v>
      </c>
      <c r="F823" s="12">
        <v>282.64</v>
      </c>
      <c r="G823" s="12">
        <v>439.64</v>
      </c>
      <c r="H823" s="12">
        <v>1027.18</v>
      </c>
      <c r="I823" s="12">
        <v>508.47</v>
      </c>
      <c r="J823" s="12">
        <v>11.57</v>
      </c>
      <c r="K823" s="12">
        <v>2824.94</v>
      </c>
      <c r="L823" s="13" t="s">
        <v>80</v>
      </c>
      <c r="M823" s="13" t="s">
        <v>80</v>
      </c>
      <c r="N823" s="13" t="s">
        <v>80</v>
      </c>
      <c r="O823" s="12">
        <v>1.39</v>
      </c>
      <c r="P823" s="12">
        <v>1.01</v>
      </c>
      <c r="Q823" s="12">
        <v>0.78</v>
      </c>
      <c r="R823" s="12">
        <v>0.15</v>
      </c>
      <c r="S823" s="12">
        <v>0.01</v>
      </c>
      <c r="T823" s="12">
        <v>3.34</v>
      </c>
      <c r="U823" s="12">
        <v>98.23</v>
      </c>
      <c r="V823" s="12">
        <v>0.1</v>
      </c>
      <c r="W823" s="12">
        <v>215.65</v>
      </c>
      <c r="X823" s="13" t="s">
        <v>80</v>
      </c>
      <c r="Y823" s="12">
        <v>4.62</v>
      </c>
      <c r="Z823" s="12">
        <v>11.93</v>
      </c>
      <c r="AA823" s="12">
        <v>102.4</v>
      </c>
      <c r="AB823" s="12">
        <v>362.23</v>
      </c>
      <c r="AC823" s="12">
        <v>795.16</v>
      </c>
      <c r="AD823" s="13" t="s">
        <v>80</v>
      </c>
      <c r="AE823" s="13" t="s">
        <v>80</v>
      </c>
      <c r="AF823" s="13" t="s">
        <v>80</v>
      </c>
      <c r="AG823" s="13" t="s">
        <v>80</v>
      </c>
      <c r="AH823" s="13" t="s">
        <v>80</v>
      </c>
      <c r="AI823" s="13" t="s">
        <v>80</v>
      </c>
      <c r="AJ823" s="13" t="s">
        <v>80</v>
      </c>
      <c r="AK823" s="13" t="s">
        <v>80</v>
      </c>
      <c r="AL823" s="12">
        <v>0</v>
      </c>
      <c r="AM823" s="13" t="s">
        <v>80</v>
      </c>
      <c r="AN823" s="13" t="s">
        <v>80</v>
      </c>
      <c r="AO823" s="13" t="s">
        <v>80</v>
      </c>
      <c r="AP823" s="13" t="s">
        <v>80</v>
      </c>
      <c r="AQ823" s="13" t="s">
        <v>80</v>
      </c>
      <c r="AR823" s="13" t="s">
        <v>80</v>
      </c>
      <c r="AS823" s="13" t="s">
        <v>80</v>
      </c>
      <c r="AT823" s="13" t="s">
        <v>80</v>
      </c>
      <c r="AU823" s="12">
        <v>0</v>
      </c>
      <c r="AV823" s="12">
        <v>115.32</v>
      </c>
      <c r="AW823" s="12">
        <v>111.25</v>
      </c>
      <c r="AX823" s="12">
        <v>119.2</v>
      </c>
      <c r="AY823" s="12">
        <v>29.52</v>
      </c>
      <c r="AZ823" s="12">
        <v>83.27</v>
      </c>
      <c r="BA823" s="12">
        <v>875.79</v>
      </c>
      <c r="BB823" s="12">
        <v>156.63999999999999</v>
      </c>
      <c r="BC823" s="12">
        <v>195.12</v>
      </c>
      <c r="BD823" s="14">
        <v>1686.11</v>
      </c>
    </row>
    <row r="824" spans="1:56" s="1" customFormat="1" ht="20.149999999999999" customHeight="1">
      <c r="A824" s="83"/>
      <c r="B824" s="25" t="s">
        <v>232</v>
      </c>
      <c r="C824" s="9">
        <v>170.88</v>
      </c>
      <c r="D824" s="9">
        <v>38.21</v>
      </c>
      <c r="E824" s="9">
        <v>179.96</v>
      </c>
      <c r="F824" s="9">
        <v>165.28</v>
      </c>
      <c r="G824" s="9">
        <v>581.44000000000005</v>
      </c>
      <c r="H824" s="9">
        <v>843.06</v>
      </c>
      <c r="I824" s="9">
        <v>52.8</v>
      </c>
      <c r="J824" s="9">
        <v>10.53</v>
      </c>
      <c r="K824" s="9">
        <v>2042.16</v>
      </c>
      <c r="L824" s="10" t="s">
        <v>80</v>
      </c>
      <c r="M824" s="10" t="s">
        <v>80</v>
      </c>
      <c r="N824" s="10" t="s">
        <v>80</v>
      </c>
      <c r="O824" s="9">
        <v>0.85</v>
      </c>
      <c r="P824" s="9">
        <v>0.85</v>
      </c>
      <c r="Q824" s="9">
        <v>3.43</v>
      </c>
      <c r="R824" s="9">
        <v>2.56</v>
      </c>
      <c r="S824" s="10" t="s">
        <v>80</v>
      </c>
      <c r="T824" s="9">
        <v>7.69</v>
      </c>
      <c r="U824" s="9">
        <v>125.93</v>
      </c>
      <c r="V824" s="9">
        <v>55.46</v>
      </c>
      <c r="W824" s="9">
        <v>192.99</v>
      </c>
      <c r="X824" s="9">
        <v>10.72</v>
      </c>
      <c r="Y824" s="9">
        <v>39.130000000000003</v>
      </c>
      <c r="Z824" s="9">
        <v>58.93</v>
      </c>
      <c r="AA824" s="9">
        <v>94.42</v>
      </c>
      <c r="AB824" s="9">
        <v>314.89999999999998</v>
      </c>
      <c r="AC824" s="9">
        <v>892.48</v>
      </c>
      <c r="AD824" s="10" t="s">
        <v>80</v>
      </c>
      <c r="AE824" s="10" t="s">
        <v>80</v>
      </c>
      <c r="AF824" s="10" t="s">
        <v>80</v>
      </c>
      <c r="AG824" s="10" t="s">
        <v>80</v>
      </c>
      <c r="AH824" s="10" t="s">
        <v>80</v>
      </c>
      <c r="AI824" s="10" t="s">
        <v>80</v>
      </c>
      <c r="AJ824" s="10" t="s">
        <v>80</v>
      </c>
      <c r="AK824" s="10" t="s">
        <v>80</v>
      </c>
      <c r="AL824" s="9">
        <v>0</v>
      </c>
      <c r="AM824" s="10" t="s">
        <v>80</v>
      </c>
      <c r="AN824" s="10" t="s">
        <v>80</v>
      </c>
      <c r="AO824" s="10" t="s">
        <v>80</v>
      </c>
      <c r="AP824" s="10" t="s">
        <v>80</v>
      </c>
      <c r="AQ824" s="10" t="s">
        <v>80</v>
      </c>
      <c r="AR824" s="10" t="s">
        <v>80</v>
      </c>
      <c r="AS824" s="10" t="s">
        <v>80</v>
      </c>
      <c r="AT824" s="10" t="s">
        <v>80</v>
      </c>
      <c r="AU824" s="9">
        <v>0</v>
      </c>
      <c r="AV824" s="9">
        <v>128.47</v>
      </c>
      <c r="AW824" s="9">
        <v>72.290000000000006</v>
      </c>
      <c r="AX824" s="9">
        <v>337.57</v>
      </c>
      <c r="AY824" s="9">
        <v>106.53</v>
      </c>
      <c r="AZ824" s="9">
        <v>395.35</v>
      </c>
      <c r="BA824" s="9">
        <v>436.11</v>
      </c>
      <c r="BB824" s="9">
        <v>218.45</v>
      </c>
      <c r="BC824" s="9">
        <v>210.4</v>
      </c>
      <c r="BD824" s="11">
        <v>1905.17</v>
      </c>
    </row>
    <row r="825" spans="1:56" s="1" customFormat="1" ht="20.149999999999999" customHeight="1">
      <c r="A825" s="83"/>
      <c r="B825" s="25" t="s">
        <v>280</v>
      </c>
      <c r="C825" s="12">
        <v>22.548100000000002</v>
      </c>
      <c r="D825" s="12">
        <v>6.8170999999999999</v>
      </c>
      <c r="E825" s="12">
        <v>32.488700000000001</v>
      </c>
      <c r="F825" s="12">
        <v>35.662399999999998</v>
      </c>
      <c r="G825" s="12">
        <v>40.256599999999999</v>
      </c>
      <c r="H825" s="12">
        <v>237.58850000000001</v>
      </c>
      <c r="I825" s="12">
        <v>2.9171999999999998</v>
      </c>
      <c r="J825" s="12">
        <v>0.29270000000000002</v>
      </c>
      <c r="K825" s="12">
        <v>378.57130000000001</v>
      </c>
      <c r="L825" s="13" t="s">
        <v>80</v>
      </c>
      <c r="M825" s="13" t="s">
        <v>80</v>
      </c>
      <c r="N825" s="13" t="s">
        <v>80</v>
      </c>
      <c r="O825" s="13" t="s">
        <v>80</v>
      </c>
      <c r="P825" s="13" t="s">
        <v>80</v>
      </c>
      <c r="Q825" s="13" t="s">
        <v>80</v>
      </c>
      <c r="R825" s="13" t="s">
        <v>80</v>
      </c>
      <c r="S825" s="13" t="s">
        <v>80</v>
      </c>
      <c r="T825" s="12">
        <v>0</v>
      </c>
      <c r="U825" s="12">
        <v>17.8353</v>
      </c>
      <c r="V825" s="12">
        <v>2.6019000000000001</v>
      </c>
      <c r="W825" s="12">
        <v>50.058999999999997</v>
      </c>
      <c r="X825" s="12">
        <v>22.249099999999999</v>
      </c>
      <c r="Y825" s="12">
        <v>35.860500000000002</v>
      </c>
      <c r="Z825" s="12">
        <v>82.146199999999993</v>
      </c>
      <c r="AA825" s="12">
        <v>34.221800000000002</v>
      </c>
      <c r="AB825" s="12">
        <v>46.977800000000002</v>
      </c>
      <c r="AC825" s="12">
        <v>291.95159999999998</v>
      </c>
      <c r="AD825" s="12">
        <v>25.5471</v>
      </c>
      <c r="AE825" s="12">
        <v>0.49049999999999999</v>
      </c>
      <c r="AF825" s="12">
        <v>1.427</v>
      </c>
      <c r="AG825" s="13" t="s">
        <v>80</v>
      </c>
      <c r="AH825" s="13" t="s">
        <v>80</v>
      </c>
      <c r="AI825" s="13" t="s">
        <v>80</v>
      </c>
      <c r="AJ825" s="13" t="s">
        <v>80</v>
      </c>
      <c r="AK825" s="13" t="s">
        <v>80</v>
      </c>
      <c r="AL825" s="12">
        <v>27.464600000000001</v>
      </c>
      <c r="AM825" s="12">
        <v>4.7901999999999996</v>
      </c>
      <c r="AN825" s="12">
        <v>3.8016999999999999</v>
      </c>
      <c r="AO825" s="12">
        <v>12.2462</v>
      </c>
      <c r="AP825" s="12">
        <v>23.64</v>
      </c>
      <c r="AQ825" s="12">
        <v>74.268500000000003</v>
      </c>
      <c r="AR825" s="12">
        <v>13.8825</v>
      </c>
      <c r="AS825" s="12">
        <v>3.2383999999999999</v>
      </c>
      <c r="AT825" s="13" t="s">
        <v>80</v>
      </c>
      <c r="AU825" s="12">
        <v>135.86750000000001</v>
      </c>
      <c r="AV825" s="12">
        <v>5.2430000000000003</v>
      </c>
      <c r="AW825" s="12">
        <v>10.4253</v>
      </c>
      <c r="AX825" s="12">
        <v>118.4072</v>
      </c>
      <c r="AY825" s="12">
        <v>18.2395</v>
      </c>
      <c r="AZ825" s="12">
        <v>29.482099999999999</v>
      </c>
      <c r="BA825" s="12">
        <v>75.066000000000003</v>
      </c>
      <c r="BB825" s="12">
        <v>10.417899999999999</v>
      </c>
      <c r="BC825" s="12">
        <v>0.217</v>
      </c>
      <c r="BD825" s="14">
        <v>267.49799999999999</v>
      </c>
    </row>
    <row r="826" spans="1:56" s="1" customFormat="1" ht="20.149999999999999" customHeight="1">
      <c r="A826" s="83"/>
      <c r="B826" s="25" t="s">
        <v>233</v>
      </c>
      <c r="C826" s="9">
        <v>2287.3000000000002</v>
      </c>
      <c r="D826" s="9">
        <v>433.84</v>
      </c>
      <c r="E826" s="9">
        <v>3639.23</v>
      </c>
      <c r="F826" s="9">
        <v>2865.94</v>
      </c>
      <c r="G826" s="9">
        <v>6584.86</v>
      </c>
      <c r="H826" s="9">
        <v>11214.99</v>
      </c>
      <c r="I826" s="9">
        <v>557.05999999999995</v>
      </c>
      <c r="J826" s="9">
        <v>2137.86</v>
      </c>
      <c r="K826" s="9">
        <v>29721.08</v>
      </c>
      <c r="L826" s="9">
        <v>24.67</v>
      </c>
      <c r="M826" s="10" t="s">
        <v>80</v>
      </c>
      <c r="N826" s="9">
        <v>0.06</v>
      </c>
      <c r="O826" s="9">
        <v>0.06</v>
      </c>
      <c r="P826" s="9">
        <v>0.11</v>
      </c>
      <c r="Q826" s="9">
        <v>65.45</v>
      </c>
      <c r="R826" s="10" t="s">
        <v>80</v>
      </c>
      <c r="S826" s="9">
        <v>200</v>
      </c>
      <c r="T826" s="9">
        <v>290.35000000000002</v>
      </c>
      <c r="U826" s="9">
        <v>747.73</v>
      </c>
      <c r="V826" s="9">
        <v>100.64</v>
      </c>
      <c r="W826" s="9">
        <v>1140.51</v>
      </c>
      <c r="X826" s="9">
        <v>161.68</v>
      </c>
      <c r="Y826" s="9">
        <v>124.2</v>
      </c>
      <c r="Z826" s="9">
        <v>625.14</v>
      </c>
      <c r="AA826" s="9">
        <v>1377.11</v>
      </c>
      <c r="AB826" s="9">
        <v>4646.76</v>
      </c>
      <c r="AC826" s="9">
        <v>8923.77</v>
      </c>
      <c r="AD826" s="9">
        <v>50.53</v>
      </c>
      <c r="AE826" s="9">
        <v>0.48</v>
      </c>
      <c r="AF826" s="9">
        <v>17.14</v>
      </c>
      <c r="AG826" s="9">
        <v>91.04</v>
      </c>
      <c r="AH826" s="9">
        <v>56.78</v>
      </c>
      <c r="AI826" s="9">
        <v>216</v>
      </c>
      <c r="AJ826" s="10" t="s">
        <v>80</v>
      </c>
      <c r="AK826" s="10" t="s">
        <v>80</v>
      </c>
      <c r="AL826" s="9">
        <v>431.97</v>
      </c>
      <c r="AM826" s="9">
        <v>44.65</v>
      </c>
      <c r="AN826" s="9">
        <v>0.36</v>
      </c>
      <c r="AO826" s="9">
        <v>0.04</v>
      </c>
      <c r="AP826" s="9">
        <v>2.17</v>
      </c>
      <c r="AQ826" s="9">
        <v>1.74</v>
      </c>
      <c r="AR826" s="10" t="s">
        <v>80</v>
      </c>
      <c r="AS826" s="10" t="s">
        <v>80</v>
      </c>
      <c r="AT826" s="10" t="s">
        <v>80</v>
      </c>
      <c r="AU826" s="9">
        <v>48.96</v>
      </c>
      <c r="AV826" s="9">
        <v>928.67</v>
      </c>
      <c r="AW826" s="9">
        <v>508.91</v>
      </c>
      <c r="AX826" s="9">
        <v>3029.17</v>
      </c>
      <c r="AY826" s="9">
        <v>2839.51</v>
      </c>
      <c r="AZ826" s="9">
        <v>6636.55</v>
      </c>
      <c r="BA826" s="9">
        <v>3149</v>
      </c>
      <c r="BB826" s="9">
        <v>1347.16</v>
      </c>
      <c r="BC826" s="9">
        <v>2049.7600000000002</v>
      </c>
      <c r="BD826" s="11">
        <v>20488.73</v>
      </c>
    </row>
    <row r="827" spans="1:56" s="1" customFormat="1" ht="20.149999999999999" customHeight="1">
      <c r="A827" s="83"/>
      <c r="B827" s="25" t="s">
        <v>234</v>
      </c>
      <c r="C827" s="12">
        <v>616.54</v>
      </c>
      <c r="D827" s="12">
        <v>362.22</v>
      </c>
      <c r="E827" s="12">
        <v>1427.17</v>
      </c>
      <c r="F827" s="12">
        <v>1135.5</v>
      </c>
      <c r="G827" s="12">
        <v>2538.2199999999998</v>
      </c>
      <c r="H827" s="12">
        <v>6045.24</v>
      </c>
      <c r="I827" s="12">
        <v>974.24</v>
      </c>
      <c r="J827" s="12">
        <v>694.12</v>
      </c>
      <c r="K827" s="12">
        <v>13793.25</v>
      </c>
      <c r="L827" s="13" t="s">
        <v>80</v>
      </c>
      <c r="M827" s="13" t="s">
        <v>80</v>
      </c>
      <c r="N827" s="12">
        <v>13.5</v>
      </c>
      <c r="O827" s="13" t="s">
        <v>80</v>
      </c>
      <c r="P827" s="13" t="s">
        <v>80</v>
      </c>
      <c r="Q827" s="13" t="s">
        <v>80</v>
      </c>
      <c r="R827" s="13" t="s">
        <v>80</v>
      </c>
      <c r="S827" s="12">
        <v>35</v>
      </c>
      <c r="T827" s="12">
        <v>48.5</v>
      </c>
      <c r="U827" s="12">
        <v>38.58</v>
      </c>
      <c r="V827" s="12">
        <v>20.91</v>
      </c>
      <c r="W827" s="12">
        <v>99.65</v>
      </c>
      <c r="X827" s="12">
        <v>42.79</v>
      </c>
      <c r="Y827" s="12">
        <v>124.22</v>
      </c>
      <c r="Z827" s="12">
        <v>299.14</v>
      </c>
      <c r="AA827" s="12">
        <v>591.62</v>
      </c>
      <c r="AB827" s="12">
        <v>2550.23</v>
      </c>
      <c r="AC827" s="12">
        <v>3767.14</v>
      </c>
      <c r="AD827" s="12">
        <v>21.03</v>
      </c>
      <c r="AE827" s="12">
        <v>7.67</v>
      </c>
      <c r="AF827" s="12">
        <v>28.01</v>
      </c>
      <c r="AG827" s="12">
        <v>3.96</v>
      </c>
      <c r="AH827" s="12">
        <v>0.45</v>
      </c>
      <c r="AI827" s="12">
        <v>1.35</v>
      </c>
      <c r="AJ827" s="13" t="s">
        <v>80</v>
      </c>
      <c r="AK827" s="12">
        <v>5.4</v>
      </c>
      <c r="AL827" s="12">
        <v>67.87</v>
      </c>
      <c r="AM827" s="12">
        <v>26.26</v>
      </c>
      <c r="AN827" s="12">
        <v>0.35</v>
      </c>
      <c r="AO827" s="12">
        <v>15.2</v>
      </c>
      <c r="AP827" s="12">
        <v>3.27</v>
      </c>
      <c r="AQ827" s="12">
        <v>9.11</v>
      </c>
      <c r="AR827" s="12">
        <v>2.65</v>
      </c>
      <c r="AS827" s="12">
        <v>1.38</v>
      </c>
      <c r="AT827" s="12">
        <v>0.25</v>
      </c>
      <c r="AU827" s="12">
        <v>58.47</v>
      </c>
      <c r="AV827" s="12">
        <v>384.88</v>
      </c>
      <c r="AW827" s="12">
        <v>368.52</v>
      </c>
      <c r="AX827" s="12">
        <v>1445.2</v>
      </c>
      <c r="AY827" s="12">
        <v>1986.88</v>
      </c>
      <c r="AZ827" s="12">
        <v>2372.94</v>
      </c>
      <c r="BA827" s="12">
        <v>2607.62</v>
      </c>
      <c r="BB827" s="12">
        <v>932.48</v>
      </c>
      <c r="BC827" s="12">
        <v>660.13</v>
      </c>
      <c r="BD827" s="14">
        <v>10758.65</v>
      </c>
    </row>
    <row r="828" spans="1:56" s="1" customFormat="1" ht="20.149999999999999" customHeight="1">
      <c r="A828" s="83"/>
      <c r="B828" s="25" t="s">
        <v>235</v>
      </c>
      <c r="C828" s="9">
        <v>6392.1683999999996</v>
      </c>
      <c r="D828" s="9">
        <v>3425.7289999999998</v>
      </c>
      <c r="E828" s="9">
        <v>11760.9218</v>
      </c>
      <c r="F828" s="9">
        <v>6383.0848999999998</v>
      </c>
      <c r="G828" s="9">
        <v>10386.929899999999</v>
      </c>
      <c r="H828" s="9">
        <v>6484.3606</v>
      </c>
      <c r="I828" s="9">
        <v>891.02800000000002</v>
      </c>
      <c r="J828" s="9">
        <v>214.70920000000001</v>
      </c>
      <c r="K828" s="9">
        <v>45938.931799999998</v>
      </c>
      <c r="L828" s="9">
        <v>1117.4866</v>
      </c>
      <c r="M828" s="9">
        <v>154.7259</v>
      </c>
      <c r="N828" s="9">
        <v>530.64769999999999</v>
      </c>
      <c r="O828" s="9">
        <v>496.26029999999997</v>
      </c>
      <c r="P828" s="9">
        <v>637.00930000000005</v>
      </c>
      <c r="Q828" s="9">
        <v>260</v>
      </c>
      <c r="R828" s="9">
        <v>236.84010000000001</v>
      </c>
      <c r="S828" s="9">
        <v>3257.9393</v>
      </c>
      <c r="T828" s="9">
        <v>6690.9092000000001</v>
      </c>
      <c r="U828" s="10" t="s">
        <v>80</v>
      </c>
      <c r="V828" s="9">
        <v>159.12780000000001</v>
      </c>
      <c r="W828" s="9">
        <v>2974.4027000000001</v>
      </c>
      <c r="X828" s="9">
        <v>1187.0150000000001</v>
      </c>
      <c r="Y828" s="9">
        <v>662.48559999999998</v>
      </c>
      <c r="Z828" s="9">
        <v>2735.9778000000001</v>
      </c>
      <c r="AA828" s="9">
        <v>2763.4956000000002</v>
      </c>
      <c r="AB828" s="9">
        <v>8346.3333000000002</v>
      </c>
      <c r="AC828" s="9">
        <v>18828.837800000001</v>
      </c>
      <c r="AD828" s="9">
        <v>331.01740000000001</v>
      </c>
      <c r="AE828" s="9">
        <v>60.855400000000003</v>
      </c>
      <c r="AF828" s="9">
        <v>289.55630000000002</v>
      </c>
      <c r="AG828" s="9">
        <v>435.03149999999999</v>
      </c>
      <c r="AH828" s="9">
        <v>9.2332999999999998</v>
      </c>
      <c r="AI828" s="10" t="s">
        <v>80</v>
      </c>
      <c r="AJ828" s="10" t="s">
        <v>80</v>
      </c>
      <c r="AK828" s="9">
        <v>7.8041</v>
      </c>
      <c r="AL828" s="9">
        <v>1133.498</v>
      </c>
      <c r="AM828" s="9">
        <v>448.02050000000003</v>
      </c>
      <c r="AN828" s="9">
        <v>51.061599999999999</v>
      </c>
      <c r="AO828" s="9">
        <v>343.44409999999999</v>
      </c>
      <c r="AP828" s="9">
        <v>505.96249999999998</v>
      </c>
      <c r="AQ828" s="9">
        <v>308.49740000000003</v>
      </c>
      <c r="AR828" s="9">
        <v>73.787400000000005</v>
      </c>
      <c r="AS828" s="9">
        <v>247.40549999999999</v>
      </c>
      <c r="AT828" s="9">
        <v>463.0394</v>
      </c>
      <c r="AU828" s="9">
        <v>2441.2184000000002</v>
      </c>
      <c r="AV828" s="9">
        <v>2317.5985000000001</v>
      </c>
      <c r="AW828" s="9">
        <v>2310.1268</v>
      </c>
      <c r="AX828" s="9">
        <v>7184.0322999999999</v>
      </c>
      <c r="AY828" s="9">
        <v>4784.6376</v>
      </c>
      <c r="AZ828" s="9">
        <v>4301.2884999999997</v>
      </c>
      <c r="BA828" s="9">
        <v>8059.4485000000004</v>
      </c>
      <c r="BB828" s="9">
        <v>2525.6352000000002</v>
      </c>
      <c r="BC828" s="9">
        <v>2880.8712999999998</v>
      </c>
      <c r="BD828" s="11">
        <v>34363.638700000003</v>
      </c>
    </row>
    <row r="829" spans="1:56" s="1" customFormat="1" ht="14.5" customHeight="1">
      <c r="A829" s="83"/>
      <c r="B829" s="15" t="s">
        <v>123</v>
      </c>
      <c r="C829" s="16">
        <v>80378.621700000003</v>
      </c>
      <c r="D829" s="16">
        <v>32372.706399999999</v>
      </c>
      <c r="E829" s="16">
        <v>119115.9232</v>
      </c>
      <c r="F829" s="16">
        <v>78255.534700000004</v>
      </c>
      <c r="G829" s="16">
        <v>152463.2782</v>
      </c>
      <c r="H829" s="16">
        <v>387356.15500000003</v>
      </c>
      <c r="I829" s="16">
        <v>61093.847099999999</v>
      </c>
      <c r="J829" s="16">
        <v>91588.076100000006</v>
      </c>
      <c r="K829" s="16">
        <v>1002624.1424</v>
      </c>
      <c r="L829" s="16">
        <v>13316.525299999999</v>
      </c>
      <c r="M829" s="16">
        <v>5499.0334000000003</v>
      </c>
      <c r="N829" s="16">
        <v>20580.300200000001</v>
      </c>
      <c r="O829" s="16">
        <v>19424.390299999999</v>
      </c>
      <c r="P829" s="16">
        <v>20049.562900000001</v>
      </c>
      <c r="Q829" s="16">
        <v>30082.893899999999</v>
      </c>
      <c r="R829" s="16">
        <v>18284.990099999999</v>
      </c>
      <c r="S829" s="16">
        <v>58746.704400000002</v>
      </c>
      <c r="T829" s="16">
        <v>185984.40049999999</v>
      </c>
      <c r="U829" s="16">
        <v>36699.214500000002</v>
      </c>
      <c r="V829" s="16">
        <v>20388.298999999999</v>
      </c>
      <c r="W829" s="16">
        <v>38987.0124</v>
      </c>
      <c r="X829" s="16">
        <v>24114.1312</v>
      </c>
      <c r="Y829" s="16">
        <v>34296.233099999998</v>
      </c>
      <c r="Z829" s="16">
        <v>95752.972200000004</v>
      </c>
      <c r="AA829" s="16">
        <v>42147.8626</v>
      </c>
      <c r="AB829" s="16">
        <v>129691.9066</v>
      </c>
      <c r="AC829" s="16">
        <v>422077.63160000002</v>
      </c>
      <c r="AD829" s="16">
        <v>18427.418099999999</v>
      </c>
      <c r="AE829" s="16">
        <v>4778.7278999999999</v>
      </c>
      <c r="AF829" s="16">
        <v>16066.463</v>
      </c>
      <c r="AG829" s="16">
        <v>11327.288</v>
      </c>
      <c r="AH829" s="16">
        <v>13071.372300000001</v>
      </c>
      <c r="AI829" s="16">
        <v>29099.4758</v>
      </c>
      <c r="AJ829" s="16">
        <v>18738.657299999999</v>
      </c>
      <c r="AK829" s="16">
        <v>21050.938399999999</v>
      </c>
      <c r="AL829" s="16">
        <v>132560.34080000001</v>
      </c>
      <c r="AM829" s="16">
        <v>10852.793</v>
      </c>
      <c r="AN829" s="16">
        <v>5036.5879000000004</v>
      </c>
      <c r="AO829" s="16">
        <v>20365.972000000002</v>
      </c>
      <c r="AP829" s="16">
        <v>21948.467799999999</v>
      </c>
      <c r="AQ829" s="16">
        <v>24976.413700000001</v>
      </c>
      <c r="AR829" s="16">
        <v>25734.064999999999</v>
      </c>
      <c r="AS829" s="16">
        <v>10577.784100000001</v>
      </c>
      <c r="AT829" s="16">
        <v>19675.837299999999</v>
      </c>
      <c r="AU829" s="16">
        <v>139167.92079999999</v>
      </c>
      <c r="AV829" s="16">
        <v>35826.534899999999</v>
      </c>
      <c r="AW829" s="16">
        <v>19252.422600000002</v>
      </c>
      <c r="AX829" s="16">
        <v>76134.551399999997</v>
      </c>
      <c r="AY829" s="16">
        <v>67793.465599999996</v>
      </c>
      <c r="AZ829" s="16">
        <v>100851.4783</v>
      </c>
      <c r="BA829" s="16">
        <v>290617.50660000002</v>
      </c>
      <c r="BB829" s="16">
        <v>91084.159599999999</v>
      </c>
      <c r="BC829" s="16">
        <v>115974.19319999999</v>
      </c>
      <c r="BD829" s="17">
        <v>797534.31220000004</v>
      </c>
    </row>
    <row r="830" spans="1:56" s="1" customFormat="1" ht="20.149999999999999" customHeight="1">
      <c r="A830" s="83"/>
      <c r="B830" s="25" t="s">
        <v>236</v>
      </c>
      <c r="C830" s="9">
        <v>2.97</v>
      </c>
      <c r="D830" s="9">
        <v>2.97</v>
      </c>
      <c r="E830" s="9">
        <v>5.34</v>
      </c>
      <c r="F830" s="9">
        <v>0.17</v>
      </c>
      <c r="G830" s="9">
        <v>1.22</v>
      </c>
      <c r="H830" s="9">
        <v>0.12</v>
      </c>
      <c r="I830" s="10" t="s">
        <v>80</v>
      </c>
      <c r="J830" s="10" t="s">
        <v>80</v>
      </c>
      <c r="K830" s="9">
        <v>12.79</v>
      </c>
      <c r="L830" s="10" t="s">
        <v>80</v>
      </c>
      <c r="M830" s="10" t="s">
        <v>80</v>
      </c>
      <c r="N830" s="10" t="s">
        <v>80</v>
      </c>
      <c r="O830" s="10" t="s">
        <v>80</v>
      </c>
      <c r="P830" s="10" t="s">
        <v>80</v>
      </c>
      <c r="Q830" s="10" t="s">
        <v>80</v>
      </c>
      <c r="R830" s="10" t="s">
        <v>80</v>
      </c>
      <c r="S830" s="10" t="s">
        <v>80</v>
      </c>
      <c r="T830" s="9">
        <v>0</v>
      </c>
      <c r="U830" s="10" t="s">
        <v>80</v>
      </c>
      <c r="V830" s="10" t="s">
        <v>80</v>
      </c>
      <c r="W830" s="10" t="s">
        <v>80</v>
      </c>
      <c r="X830" s="10" t="s">
        <v>80</v>
      </c>
      <c r="Y830" s="9">
        <v>8.64</v>
      </c>
      <c r="Z830" s="9">
        <v>4.99</v>
      </c>
      <c r="AA830" s="9">
        <v>0.14000000000000001</v>
      </c>
      <c r="AB830" s="10" t="s">
        <v>80</v>
      </c>
      <c r="AC830" s="9">
        <v>13.77</v>
      </c>
      <c r="AD830" s="9">
        <v>12.76</v>
      </c>
      <c r="AE830" s="9">
        <v>6.38</v>
      </c>
      <c r="AF830" s="10" t="s">
        <v>80</v>
      </c>
      <c r="AG830" s="10" t="s">
        <v>80</v>
      </c>
      <c r="AH830" s="10" t="s">
        <v>80</v>
      </c>
      <c r="AI830" s="10" t="s">
        <v>80</v>
      </c>
      <c r="AJ830" s="10" t="s">
        <v>80</v>
      </c>
      <c r="AK830" s="10" t="s">
        <v>80</v>
      </c>
      <c r="AL830" s="9">
        <v>19.14</v>
      </c>
      <c r="AM830" s="9">
        <v>28.37</v>
      </c>
      <c r="AN830" s="9">
        <v>14.19</v>
      </c>
      <c r="AO830" s="10" t="s">
        <v>80</v>
      </c>
      <c r="AP830" s="10" t="s">
        <v>80</v>
      </c>
      <c r="AQ830" s="10" t="s">
        <v>80</v>
      </c>
      <c r="AR830" s="10" t="s">
        <v>80</v>
      </c>
      <c r="AS830" s="10" t="s">
        <v>80</v>
      </c>
      <c r="AT830" s="10" t="s">
        <v>80</v>
      </c>
      <c r="AU830" s="9">
        <v>42.56</v>
      </c>
      <c r="AV830" s="9">
        <v>16.28</v>
      </c>
      <c r="AW830" s="9">
        <v>2.87</v>
      </c>
      <c r="AX830" s="9">
        <v>15.27</v>
      </c>
      <c r="AY830" s="9">
        <v>9.8699999999999992</v>
      </c>
      <c r="AZ830" s="9">
        <v>25.4</v>
      </c>
      <c r="BA830" s="9">
        <v>0.9</v>
      </c>
      <c r="BB830" s="9">
        <v>2.09</v>
      </c>
      <c r="BC830" s="9">
        <v>0.59</v>
      </c>
      <c r="BD830" s="11">
        <v>73.27</v>
      </c>
    </row>
    <row r="831" spans="1:56" s="1" customFormat="1" ht="20.149999999999999" customHeight="1">
      <c r="A831" s="83"/>
      <c r="B831" s="25" t="s">
        <v>237</v>
      </c>
      <c r="C831" s="12">
        <v>86.25</v>
      </c>
      <c r="D831" s="12">
        <v>21.09</v>
      </c>
      <c r="E831" s="12">
        <v>21.87</v>
      </c>
      <c r="F831" s="12">
        <v>45.97</v>
      </c>
      <c r="G831" s="12">
        <v>89.19</v>
      </c>
      <c r="H831" s="12">
        <v>299.81</v>
      </c>
      <c r="I831" s="12">
        <v>0.79</v>
      </c>
      <c r="J831" s="13" t="s">
        <v>80</v>
      </c>
      <c r="K831" s="12">
        <v>564.97</v>
      </c>
      <c r="L831" s="12">
        <v>40</v>
      </c>
      <c r="M831" s="13" t="s">
        <v>80</v>
      </c>
      <c r="N831" s="13" t="s">
        <v>80</v>
      </c>
      <c r="O831" s="12">
        <v>175</v>
      </c>
      <c r="P831" s="13" t="s">
        <v>80</v>
      </c>
      <c r="Q831" s="13" t="s">
        <v>80</v>
      </c>
      <c r="R831" s="13" t="s">
        <v>80</v>
      </c>
      <c r="S831" s="13" t="s">
        <v>80</v>
      </c>
      <c r="T831" s="12">
        <v>215</v>
      </c>
      <c r="U831" s="13" t="s">
        <v>80</v>
      </c>
      <c r="V831" s="12">
        <v>23.91</v>
      </c>
      <c r="W831" s="12">
        <v>67.930000000000007</v>
      </c>
      <c r="X831" s="12">
        <v>56.92</v>
      </c>
      <c r="Y831" s="12">
        <v>29.7</v>
      </c>
      <c r="Z831" s="12">
        <v>23.08</v>
      </c>
      <c r="AA831" s="12">
        <v>18.64</v>
      </c>
      <c r="AB831" s="13" t="s">
        <v>80</v>
      </c>
      <c r="AC831" s="12">
        <v>220.18</v>
      </c>
      <c r="AD831" s="12">
        <v>16.21</v>
      </c>
      <c r="AE831" s="13" t="s">
        <v>80</v>
      </c>
      <c r="AF831" s="13" t="s">
        <v>80</v>
      </c>
      <c r="AG831" s="13" t="s">
        <v>80</v>
      </c>
      <c r="AH831" s="13" t="s">
        <v>80</v>
      </c>
      <c r="AI831" s="13" t="s">
        <v>80</v>
      </c>
      <c r="AJ831" s="13" t="s">
        <v>80</v>
      </c>
      <c r="AK831" s="13" t="s">
        <v>80</v>
      </c>
      <c r="AL831" s="12">
        <v>16.21</v>
      </c>
      <c r="AM831" s="12">
        <v>5.47</v>
      </c>
      <c r="AN831" s="12">
        <v>1.37</v>
      </c>
      <c r="AO831" s="12">
        <v>9.91</v>
      </c>
      <c r="AP831" s="12">
        <v>18.82</v>
      </c>
      <c r="AQ831" s="12">
        <v>32.479999999999997</v>
      </c>
      <c r="AR831" s="12">
        <v>29.18</v>
      </c>
      <c r="AS831" s="13" t="s">
        <v>80</v>
      </c>
      <c r="AT831" s="13" t="s">
        <v>80</v>
      </c>
      <c r="AU831" s="12">
        <v>97.23</v>
      </c>
      <c r="AV831" s="12">
        <v>8.1199999999999992</v>
      </c>
      <c r="AW831" s="12">
        <v>1.05</v>
      </c>
      <c r="AX831" s="12">
        <v>28.79</v>
      </c>
      <c r="AY831" s="12">
        <v>81.81</v>
      </c>
      <c r="AZ831" s="12">
        <v>1.86</v>
      </c>
      <c r="BA831" s="12">
        <v>51.67</v>
      </c>
      <c r="BB831" s="12">
        <v>5.88</v>
      </c>
      <c r="BC831" s="12">
        <v>1.1200000000000001</v>
      </c>
      <c r="BD831" s="14">
        <v>180.3</v>
      </c>
    </row>
    <row r="832" spans="1:56" s="1" customFormat="1" ht="20.149999999999999" customHeight="1">
      <c r="A832" s="83"/>
      <c r="B832" s="25" t="s">
        <v>238</v>
      </c>
      <c r="C832" s="9">
        <v>30</v>
      </c>
      <c r="D832" s="9">
        <v>25</v>
      </c>
      <c r="E832" s="9">
        <v>125.35</v>
      </c>
      <c r="F832" s="9">
        <v>160.41</v>
      </c>
      <c r="G832" s="9">
        <v>178.6643</v>
      </c>
      <c r="H832" s="10" t="s">
        <v>80</v>
      </c>
      <c r="I832" s="10" t="s">
        <v>80</v>
      </c>
      <c r="J832" s="10" t="s">
        <v>80</v>
      </c>
      <c r="K832" s="9">
        <v>519.42430000000002</v>
      </c>
      <c r="L832" s="10" t="s">
        <v>80</v>
      </c>
      <c r="M832" s="10" t="s">
        <v>80</v>
      </c>
      <c r="N832" s="10" t="s">
        <v>80</v>
      </c>
      <c r="O832" s="10" t="s">
        <v>80</v>
      </c>
      <c r="P832" s="9">
        <v>175.2681</v>
      </c>
      <c r="Q832" s="10" t="s">
        <v>80</v>
      </c>
      <c r="R832" s="10" t="s">
        <v>80</v>
      </c>
      <c r="S832" s="10" t="s">
        <v>80</v>
      </c>
      <c r="T832" s="9">
        <v>175.2681</v>
      </c>
      <c r="U832" s="9">
        <v>48.109299999999998</v>
      </c>
      <c r="V832" s="9">
        <v>49.249499999999998</v>
      </c>
      <c r="W832" s="9">
        <v>33.3767</v>
      </c>
      <c r="X832" s="9">
        <v>45.7271</v>
      </c>
      <c r="Y832" s="9">
        <v>43.113799999999998</v>
      </c>
      <c r="Z832" s="9">
        <v>19.346900000000002</v>
      </c>
      <c r="AA832" s="10" t="s">
        <v>80</v>
      </c>
      <c r="AB832" s="9">
        <v>5.2299999999999999E-2</v>
      </c>
      <c r="AC832" s="9">
        <v>238.97559999999999</v>
      </c>
      <c r="AD832" s="9">
        <v>0.187</v>
      </c>
      <c r="AE832" s="10" t="s">
        <v>80</v>
      </c>
      <c r="AF832" s="10" t="s">
        <v>80</v>
      </c>
      <c r="AG832" s="10" t="s">
        <v>80</v>
      </c>
      <c r="AH832" s="10" t="s">
        <v>80</v>
      </c>
      <c r="AI832" s="10" t="s">
        <v>80</v>
      </c>
      <c r="AJ832" s="10" t="s">
        <v>80</v>
      </c>
      <c r="AK832" s="10" t="s">
        <v>80</v>
      </c>
      <c r="AL832" s="9">
        <v>0.18709999999999999</v>
      </c>
      <c r="AM832" s="10" t="s">
        <v>80</v>
      </c>
      <c r="AN832" s="10" t="s">
        <v>80</v>
      </c>
      <c r="AO832" s="10" t="s">
        <v>80</v>
      </c>
      <c r="AP832" s="10" t="s">
        <v>80</v>
      </c>
      <c r="AQ832" s="10" t="s">
        <v>80</v>
      </c>
      <c r="AR832" s="10" t="s">
        <v>80</v>
      </c>
      <c r="AS832" s="10" t="s">
        <v>80</v>
      </c>
      <c r="AT832" s="10" t="s">
        <v>80</v>
      </c>
      <c r="AU832" s="9">
        <v>1E-4</v>
      </c>
      <c r="AV832" s="9">
        <v>390.66449999999998</v>
      </c>
      <c r="AW832" s="9">
        <v>390.66460000000001</v>
      </c>
      <c r="AX832" s="9">
        <v>184.23570000000001</v>
      </c>
      <c r="AY832" s="9">
        <v>16.0855</v>
      </c>
      <c r="AZ832" s="9">
        <v>59.766800000000003</v>
      </c>
      <c r="BA832" s="9">
        <v>16.709099999999999</v>
      </c>
      <c r="BB832" s="9">
        <v>19.527799999999999</v>
      </c>
      <c r="BC832" s="9">
        <v>0.45350000000000001</v>
      </c>
      <c r="BD832" s="11">
        <v>1078.1075000000001</v>
      </c>
    </row>
    <row r="833" spans="1:56" s="1" customFormat="1" ht="20.149999999999999" customHeight="1">
      <c r="A833" s="83"/>
      <c r="B833" s="25" t="s">
        <v>240</v>
      </c>
      <c r="C833" s="12">
        <v>1654</v>
      </c>
      <c r="D833" s="12">
        <v>344</v>
      </c>
      <c r="E833" s="12">
        <v>448</v>
      </c>
      <c r="F833" s="12">
        <v>772</v>
      </c>
      <c r="G833" s="12">
        <v>31</v>
      </c>
      <c r="H833" s="12">
        <v>2715</v>
      </c>
      <c r="I833" s="12">
        <v>2</v>
      </c>
      <c r="J833" s="12">
        <v>3</v>
      </c>
      <c r="K833" s="12">
        <v>5969</v>
      </c>
      <c r="L833" s="12">
        <v>1546</v>
      </c>
      <c r="M833" s="12">
        <v>13</v>
      </c>
      <c r="N833" s="12">
        <v>146</v>
      </c>
      <c r="O833" s="12">
        <v>39</v>
      </c>
      <c r="P833" s="12">
        <v>183</v>
      </c>
      <c r="Q833" s="12">
        <v>13</v>
      </c>
      <c r="R833" s="13" t="s">
        <v>80</v>
      </c>
      <c r="S833" s="13" t="s">
        <v>80</v>
      </c>
      <c r="T833" s="12">
        <v>1940</v>
      </c>
      <c r="U833" s="12">
        <v>3813</v>
      </c>
      <c r="V833" s="12">
        <v>106</v>
      </c>
      <c r="W833" s="12">
        <v>187</v>
      </c>
      <c r="X833" s="12">
        <v>191</v>
      </c>
      <c r="Y833" s="12">
        <v>25</v>
      </c>
      <c r="Z833" s="12">
        <v>518</v>
      </c>
      <c r="AA833" s="12">
        <v>1</v>
      </c>
      <c r="AB833" s="12">
        <v>20</v>
      </c>
      <c r="AC833" s="12">
        <v>4861</v>
      </c>
      <c r="AD833" s="12">
        <v>449</v>
      </c>
      <c r="AE833" s="12">
        <v>50</v>
      </c>
      <c r="AF833" s="12">
        <v>204</v>
      </c>
      <c r="AG833" s="12">
        <v>124</v>
      </c>
      <c r="AH833" s="12">
        <v>134</v>
      </c>
      <c r="AI833" s="12">
        <v>13</v>
      </c>
      <c r="AJ833" s="13" t="s">
        <v>80</v>
      </c>
      <c r="AK833" s="13" t="s">
        <v>80</v>
      </c>
      <c r="AL833" s="12">
        <v>974</v>
      </c>
      <c r="AM833" s="12">
        <v>426</v>
      </c>
      <c r="AN833" s="12">
        <v>13</v>
      </c>
      <c r="AO833" s="12">
        <v>146</v>
      </c>
      <c r="AP833" s="12">
        <v>39</v>
      </c>
      <c r="AQ833" s="12">
        <v>183</v>
      </c>
      <c r="AR833" s="12">
        <v>732</v>
      </c>
      <c r="AS833" s="13" t="s">
        <v>80</v>
      </c>
      <c r="AT833" s="13" t="s">
        <v>80</v>
      </c>
      <c r="AU833" s="12">
        <v>1539</v>
      </c>
      <c r="AV833" s="12">
        <v>1682</v>
      </c>
      <c r="AW833" s="12">
        <v>727</v>
      </c>
      <c r="AX833" s="12">
        <v>1038</v>
      </c>
      <c r="AY833" s="12">
        <v>300</v>
      </c>
      <c r="AZ833" s="12">
        <v>1462</v>
      </c>
      <c r="BA833" s="12">
        <v>650</v>
      </c>
      <c r="BB833" s="13" t="s">
        <v>80</v>
      </c>
      <c r="BC833" s="13" t="s">
        <v>80</v>
      </c>
      <c r="BD833" s="14">
        <v>5859</v>
      </c>
    </row>
    <row r="834" spans="1:56" s="1" customFormat="1" ht="20.149999999999999" customHeight="1">
      <c r="A834" s="83"/>
      <c r="B834" s="25" t="s">
        <v>241</v>
      </c>
      <c r="C834" s="9">
        <v>38.81</v>
      </c>
      <c r="D834" s="9">
        <v>9.73</v>
      </c>
      <c r="E834" s="9">
        <v>69.52</v>
      </c>
      <c r="F834" s="9">
        <v>51.63</v>
      </c>
      <c r="G834" s="9">
        <v>159.61000000000001</v>
      </c>
      <c r="H834" s="9">
        <v>182.42</v>
      </c>
      <c r="I834" s="9">
        <v>3.05</v>
      </c>
      <c r="J834" s="10" t="s">
        <v>80</v>
      </c>
      <c r="K834" s="9">
        <v>514.77</v>
      </c>
      <c r="L834" s="9">
        <v>51</v>
      </c>
      <c r="M834" s="9">
        <v>44.6</v>
      </c>
      <c r="N834" s="10" t="s">
        <v>80</v>
      </c>
      <c r="O834" s="10" t="s">
        <v>80</v>
      </c>
      <c r="P834" s="10" t="s">
        <v>80</v>
      </c>
      <c r="Q834" s="10" t="s">
        <v>80</v>
      </c>
      <c r="R834" s="10" t="s">
        <v>80</v>
      </c>
      <c r="S834" s="10" t="s">
        <v>80</v>
      </c>
      <c r="T834" s="9">
        <v>95.6</v>
      </c>
      <c r="U834" s="9">
        <v>46.19</v>
      </c>
      <c r="V834" s="9">
        <v>17.48</v>
      </c>
      <c r="W834" s="9">
        <v>22.01</v>
      </c>
      <c r="X834" s="9">
        <v>16.59</v>
      </c>
      <c r="Y834" s="9">
        <v>50.56</v>
      </c>
      <c r="Z834" s="9">
        <v>77.88</v>
      </c>
      <c r="AA834" s="9">
        <v>0.96</v>
      </c>
      <c r="AB834" s="9">
        <v>1.52</v>
      </c>
      <c r="AC834" s="9">
        <v>233.19</v>
      </c>
      <c r="AD834" s="9">
        <v>81.34</v>
      </c>
      <c r="AE834" s="9">
        <v>10.92</v>
      </c>
      <c r="AF834" s="9">
        <v>26.27</v>
      </c>
      <c r="AG834" s="9">
        <v>0.55000000000000004</v>
      </c>
      <c r="AH834" s="9">
        <v>1.19</v>
      </c>
      <c r="AI834" s="9">
        <v>22.46</v>
      </c>
      <c r="AJ834" s="9">
        <v>5.37</v>
      </c>
      <c r="AK834" s="9">
        <v>2.88</v>
      </c>
      <c r="AL834" s="9">
        <v>150.97999999999999</v>
      </c>
      <c r="AM834" s="9">
        <v>13.19</v>
      </c>
      <c r="AN834" s="9">
        <v>49.5</v>
      </c>
      <c r="AO834" s="9">
        <v>14.42</v>
      </c>
      <c r="AP834" s="9">
        <v>28.2</v>
      </c>
      <c r="AQ834" s="9">
        <v>115.65</v>
      </c>
      <c r="AR834" s="9">
        <v>12.32</v>
      </c>
      <c r="AS834" s="9">
        <v>0.06</v>
      </c>
      <c r="AT834" s="10" t="s">
        <v>80</v>
      </c>
      <c r="AU834" s="9">
        <v>233.34</v>
      </c>
      <c r="AV834" s="9">
        <v>56</v>
      </c>
      <c r="AW834" s="9">
        <v>19.98</v>
      </c>
      <c r="AX834" s="9">
        <v>88.72</v>
      </c>
      <c r="AY834" s="9">
        <v>4.83</v>
      </c>
      <c r="AZ834" s="9">
        <v>10.29</v>
      </c>
      <c r="BA834" s="9">
        <v>176.62</v>
      </c>
      <c r="BB834" s="9">
        <v>21.56</v>
      </c>
      <c r="BC834" s="9">
        <v>4.9000000000000004</v>
      </c>
      <c r="BD834" s="11">
        <v>382.9</v>
      </c>
    </row>
    <row r="835" spans="1:56" s="1" customFormat="1" ht="20.149999999999999" customHeight="1">
      <c r="A835" s="83"/>
      <c r="B835" s="25" t="s">
        <v>242</v>
      </c>
      <c r="C835" s="12">
        <v>6.07</v>
      </c>
      <c r="D835" s="12">
        <v>1.1499999999999999</v>
      </c>
      <c r="E835" s="12">
        <v>18.649999999999999</v>
      </c>
      <c r="F835" s="12">
        <v>9.02</v>
      </c>
      <c r="G835" s="12">
        <v>13.21</v>
      </c>
      <c r="H835" s="12">
        <v>48.61</v>
      </c>
      <c r="I835" s="12">
        <v>0.01</v>
      </c>
      <c r="J835" s="13" t="s">
        <v>80</v>
      </c>
      <c r="K835" s="12">
        <v>96.72</v>
      </c>
      <c r="L835" s="12">
        <v>1</v>
      </c>
      <c r="M835" s="13" t="s">
        <v>80</v>
      </c>
      <c r="N835" s="13" t="s">
        <v>80</v>
      </c>
      <c r="O835" s="13" t="s">
        <v>80</v>
      </c>
      <c r="P835" s="13" t="s">
        <v>80</v>
      </c>
      <c r="Q835" s="13" t="s">
        <v>80</v>
      </c>
      <c r="R835" s="13" t="s">
        <v>80</v>
      </c>
      <c r="S835" s="13" t="s">
        <v>80</v>
      </c>
      <c r="T835" s="12">
        <v>1</v>
      </c>
      <c r="U835" s="13" t="s">
        <v>80</v>
      </c>
      <c r="V835" s="13" t="s">
        <v>80</v>
      </c>
      <c r="W835" s="12">
        <v>10.76</v>
      </c>
      <c r="X835" s="12">
        <v>10.1</v>
      </c>
      <c r="Y835" s="12">
        <v>9.39</v>
      </c>
      <c r="Z835" s="12">
        <v>1.25</v>
      </c>
      <c r="AA835" s="13" t="s">
        <v>80</v>
      </c>
      <c r="AB835" s="12">
        <v>6.58</v>
      </c>
      <c r="AC835" s="12">
        <v>38.08</v>
      </c>
      <c r="AD835" s="12">
        <v>14.25</v>
      </c>
      <c r="AE835" s="13" t="s">
        <v>80</v>
      </c>
      <c r="AF835" s="13" t="s">
        <v>80</v>
      </c>
      <c r="AG835" s="13" t="s">
        <v>80</v>
      </c>
      <c r="AH835" s="13" t="s">
        <v>80</v>
      </c>
      <c r="AI835" s="13" t="s">
        <v>80</v>
      </c>
      <c r="AJ835" s="13" t="s">
        <v>80</v>
      </c>
      <c r="AK835" s="12">
        <v>0.89</v>
      </c>
      <c r="AL835" s="12">
        <v>15.14</v>
      </c>
      <c r="AM835" s="13" t="s">
        <v>80</v>
      </c>
      <c r="AN835" s="13" t="s">
        <v>80</v>
      </c>
      <c r="AO835" s="13" t="s">
        <v>80</v>
      </c>
      <c r="AP835" s="13" t="s">
        <v>80</v>
      </c>
      <c r="AQ835" s="13" t="s">
        <v>80</v>
      </c>
      <c r="AR835" s="13" t="s">
        <v>80</v>
      </c>
      <c r="AS835" s="13" t="s">
        <v>80</v>
      </c>
      <c r="AT835" s="13" t="s">
        <v>80</v>
      </c>
      <c r="AU835" s="12">
        <v>0</v>
      </c>
      <c r="AV835" s="12">
        <v>13.89</v>
      </c>
      <c r="AW835" s="12">
        <v>1.86</v>
      </c>
      <c r="AX835" s="12">
        <v>10.02</v>
      </c>
      <c r="AY835" s="12">
        <v>5.12</v>
      </c>
      <c r="AZ835" s="12">
        <v>7.42</v>
      </c>
      <c r="BA835" s="12">
        <v>24.28</v>
      </c>
      <c r="BB835" s="12">
        <v>3.13</v>
      </c>
      <c r="BC835" s="12">
        <v>0.95</v>
      </c>
      <c r="BD835" s="14">
        <v>66.67</v>
      </c>
    </row>
    <row r="836" spans="1:56" s="1" customFormat="1" ht="20.149999999999999" customHeight="1">
      <c r="A836" s="83"/>
      <c r="B836" s="25" t="s">
        <v>243</v>
      </c>
      <c r="C836" s="9">
        <v>1353.97</v>
      </c>
      <c r="D836" s="9">
        <v>1326.12</v>
      </c>
      <c r="E836" s="9">
        <v>571.61</v>
      </c>
      <c r="F836" s="9">
        <v>121.04</v>
      </c>
      <c r="G836" s="9">
        <v>50.95</v>
      </c>
      <c r="H836" s="9">
        <v>228.5</v>
      </c>
      <c r="I836" s="9">
        <v>2.42</v>
      </c>
      <c r="J836" s="9">
        <v>0.02</v>
      </c>
      <c r="K836" s="9">
        <v>3654.63</v>
      </c>
      <c r="L836" s="9">
        <v>1516.66</v>
      </c>
      <c r="M836" s="9">
        <v>244.72</v>
      </c>
      <c r="N836" s="9">
        <v>933.67</v>
      </c>
      <c r="O836" s="9">
        <v>1391.71</v>
      </c>
      <c r="P836" s="9">
        <v>9.16</v>
      </c>
      <c r="Q836" s="9">
        <v>222.98</v>
      </c>
      <c r="R836" s="10" t="s">
        <v>80</v>
      </c>
      <c r="S836" s="10" t="s">
        <v>80</v>
      </c>
      <c r="T836" s="9">
        <v>4318.8999999999996</v>
      </c>
      <c r="U836" s="9">
        <v>961.07</v>
      </c>
      <c r="V836" s="9">
        <v>396.29</v>
      </c>
      <c r="W836" s="9">
        <v>379.74</v>
      </c>
      <c r="X836" s="9">
        <v>381.63</v>
      </c>
      <c r="Y836" s="9">
        <v>15.16</v>
      </c>
      <c r="Z836" s="9">
        <v>303.99</v>
      </c>
      <c r="AA836" s="9">
        <v>0.62</v>
      </c>
      <c r="AB836" s="10" t="s">
        <v>80</v>
      </c>
      <c r="AC836" s="9">
        <v>2438.5</v>
      </c>
      <c r="AD836" s="9">
        <v>735.46</v>
      </c>
      <c r="AE836" s="9">
        <v>652.99</v>
      </c>
      <c r="AF836" s="9">
        <v>1208.9000000000001</v>
      </c>
      <c r="AG836" s="9">
        <v>1260.8399999999999</v>
      </c>
      <c r="AH836" s="10" t="s">
        <v>80</v>
      </c>
      <c r="AI836" s="10" t="s">
        <v>80</v>
      </c>
      <c r="AJ836" s="10" t="s">
        <v>80</v>
      </c>
      <c r="AK836" s="9">
        <v>26.76</v>
      </c>
      <c r="AL836" s="9">
        <v>3884.95</v>
      </c>
      <c r="AM836" s="9">
        <v>823.33</v>
      </c>
      <c r="AN836" s="9">
        <v>358.3</v>
      </c>
      <c r="AO836" s="9">
        <v>1128.06</v>
      </c>
      <c r="AP836" s="9">
        <v>1227.52</v>
      </c>
      <c r="AQ836" s="9">
        <v>20.29</v>
      </c>
      <c r="AR836" s="9">
        <v>341.7</v>
      </c>
      <c r="AS836" s="10" t="s">
        <v>80</v>
      </c>
      <c r="AT836" s="9">
        <v>1.4</v>
      </c>
      <c r="AU836" s="9">
        <v>3900.6</v>
      </c>
      <c r="AV836" s="9">
        <v>1052.45</v>
      </c>
      <c r="AW836" s="9">
        <v>956.15</v>
      </c>
      <c r="AX836" s="9">
        <v>1692.61</v>
      </c>
      <c r="AY836" s="9">
        <v>1852.98</v>
      </c>
      <c r="AZ836" s="9">
        <v>603.32000000000005</v>
      </c>
      <c r="BA836" s="9">
        <v>82.22</v>
      </c>
      <c r="BB836" s="9">
        <v>44.34</v>
      </c>
      <c r="BC836" s="9">
        <v>14.99</v>
      </c>
      <c r="BD836" s="11">
        <v>6299.06</v>
      </c>
    </row>
    <row r="837" spans="1:56" s="1" customFormat="1" ht="20.149999999999999" customHeight="1">
      <c r="A837" s="83"/>
      <c r="B837" s="25" t="s">
        <v>244</v>
      </c>
      <c r="C837" s="12">
        <v>1163.8752999999999</v>
      </c>
      <c r="D837" s="12">
        <v>726.89049999999997</v>
      </c>
      <c r="E837" s="12">
        <v>1931.2882999999999</v>
      </c>
      <c r="F837" s="12">
        <v>996.75869999999998</v>
      </c>
      <c r="G837" s="12">
        <v>1288.2221999999999</v>
      </c>
      <c r="H837" s="12">
        <v>569.12530000000004</v>
      </c>
      <c r="I837" s="12">
        <v>56.878500000000003</v>
      </c>
      <c r="J837" s="12">
        <v>7.0358000000000001</v>
      </c>
      <c r="K837" s="12">
        <v>6740.0745999999999</v>
      </c>
      <c r="L837" s="12">
        <v>3702.1395000000002</v>
      </c>
      <c r="M837" s="12">
        <v>196.21799999999999</v>
      </c>
      <c r="N837" s="12">
        <v>1320.0119999999999</v>
      </c>
      <c r="O837" s="12">
        <v>1958.337</v>
      </c>
      <c r="P837" s="12">
        <v>562</v>
      </c>
      <c r="Q837" s="12">
        <v>3059</v>
      </c>
      <c r="R837" s="13" t="s">
        <v>80</v>
      </c>
      <c r="S837" s="13" t="s">
        <v>80</v>
      </c>
      <c r="T837" s="12">
        <v>10797.7065</v>
      </c>
      <c r="U837" s="12">
        <v>10144.696</v>
      </c>
      <c r="V837" s="12">
        <v>154.17439999999999</v>
      </c>
      <c r="W837" s="12">
        <v>505.24599999999998</v>
      </c>
      <c r="X837" s="12">
        <v>502.42649999999998</v>
      </c>
      <c r="Y837" s="12">
        <v>392.9402</v>
      </c>
      <c r="Z837" s="12">
        <v>801.74950000000001</v>
      </c>
      <c r="AA837" s="12">
        <v>20.1616</v>
      </c>
      <c r="AB837" s="12">
        <v>31.988900000000001</v>
      </c>
      <c r="AC837" s="12">
        <v>12553.383099999999</v>
      </c>
      <c r="AD837" s="12">
        <v>244.55779999999999</v>
      </c>
      <c r="AE837" s="12">
        <v>272.08080000000001</v>
      </c>
      <c r="AF837" s="12">
        <v>559.43140000000005</v>
      </c>
      <c r="AG837" s="12">
        <v>1070.8887</v>
      </c>
      <c r="AH837" s="12">
        <v>32.955800000000004</v>
      </c>
      <c r="AI837" s="12">
        <v>34.7179</v>
      </c>
      <c r="AJ837" s="12">
        <v>4.6546000000000003</v>
      </c>
      <c r="AK837" s="12">
        <v>78.487200000000001</v>
      </c>
      <c r="AL837" s="12">
        <v>2297.7741999999998</v>
      </c>
      <c r="AM837" s="12">
        <v>70.693700000000007</v>
      </c>
      <c r="AN837" s="12">
        <v>330.3485</v>
      </c>
      <c r="AO837" s="12">
        <v>1593.4860000000001</v>
      </c>
      <c r="AP837" s="12">
        <v>1825.1246000000001</v>
      </c>
      <c r="AQ837" s="12">
        <v>949.21360000000004</v>
      </c>
      <c r="AR837" s="12">
        <v>86.767200000000003</v>
      </c>
      <c r="AS837" s="12">
        <v>19.964200000000002</v>
      </c>
      <c r="AT837" s="13" t="s">
        <v>80</v>
      </c>
      <c r="AU837" s="12">
        <v>4875.5977999999996</v>
      </c>
      <c r="AV837" s="12">
        <v>1101.5897</v>
      </c>
      <c r="AW837" s="12">
        <v>583.0693</v>
      </c>
      <c r="AX837" s="12">
        <v>1242.2754</v>
      </c>
      <c r="AY837" s="12">
        <v>1914.5903000000001</v>
      </c>
      <c r="AZ837" s="12">
        <v>1267.4965999999999</v>
      </c>
      <c r="BA837" s="12">
        <v>807.04830000000004</v>
      </c>
      <c r="BB837" s="12">
        <v>817.02210000000002</v>
      </c>
      <c r="BC837" s="12">
        <v>578.20519999999999</v>
      </c>
      <c r="BD837" s="14">
        <v>8311.2968999999994</v>
      </c>
    </row>
    <row r="838" spans="1:56" s="1" customFormat="1" ht="20.149999999999999" customHeight="1">
      <c r="A838" s="83"/>
      <c r="B838" s="25" t="s">
        <v>245</v>
      </c>
      <c r="C838" s="9">
        <v>1085.47</v>
      </c>
      <c r="D838" s="9">
        <v>578.09</v>
      </c>
      <c r="E838" s="9">
        <v>1031.05</v>
      </c>
      <c r="F838" s="9">
        <v>193.25</v>
      </c>
      <c r="G838" s="9">
        <v>750.58</v>
      </c>
      <c r="H838" s="9">
        <v>1007.04</v>
      </c>
      <c r="I838" s="9">
        <v>1</v>
      </c>
      <c r="J838" s="10" t="s">
        <v>80</v>
      </c>
      <c r="K838" s="9">
        <v>4646.4799999999996</v>
      </c>
      <c r="L838" s="9">
        <v>1980.81</v>
      </c>
      <c r="M838" s="9">
        <v>159</v>
      </c>
      <c r="N838" s="10" t="s">
        <v>80</v>
      </c>
      <c r="O838" s="10" t="s">
        <v>80</v>
      </c>
      <c r="P838" s="9">
        <v>41.85</v>
      </c>
      <c r="Q838" s="9">
        <v>68.34</v>
      </c>
      <c r="R838" s="9">
        <v>77.790000000000006</v>
      </c>
      <c r="S838" s="9">
        <v>459.81</v>
      </c>
      <c r="T838" s="9">
        <v>2787.6</v>
      </c>
      <c r="U838" s="9">
        <v>807.59</v>
      </c>
      <c r="V838" s="9">
        <v>257.66000000000003</v>
      </c>
      <c r="W838" s="9">
        <v>753.2</v>
      </c>
      <c r="X838" s="9">
        <v>256.56</v>
      </c>
      <c r="Y838" s="9">
        <v>984.38</v>
      </c>
      <c r="Z838" s="9">
        <v>656.28</v>
      </c>
      <c r="AA838" s="9">
        <v>11.21</v>
      </c>
      <c r="AB838" s="9">
        <v>79.62</v>
      </c>
      <c r="AC838" s="9">
        <v>3806.5</v>
      </c>
      <c r="AD838" s="9">
        <v>55.88</v>
      </c>
      <c r="AE838" s="9">
        <v>23.53</v>
      </c>
      <c r="AF838" s="9">
        <v>280.8</v>
      </c>
      <c r="AG838" s="9">
        <v>136.33000000000001</v>
      </c>
      <c r="AH838" s="9">
        <v>16.739999999999998</v>
      </c>
      <c r="AI838" s="10" t="s">
        <v>80</v>
      </c>
      <c r="AJ838" s="10" t="s">
        <v>80</v>
      </c>
      <c r="AK838" s="10" t="s">
        <v>80</v>
      </c>
      <c r="AL838" s="9">
        <v>513.28</v>
      </c>
      <c r="AM838" s="9">
        <v>1034.8900000000001</v>
      </c>
      <c r="AN838" s="9">
        <v>0.06</v>
      </c>
      <c r="AO838" s="9">
        <v>100.32</v>
      </c>
      <c r="AP838" s="9">
        <v>16.43</v>
      </c>
      <c r="AQ838" s="9">
        <v>189.07</v>
      </c>
      <c r="AR838" s="9">
        <v>313.14999999999998</v>
      </c>
      <c r="AS838" s="9">
        <v>77.790000000000006</v>
      </c>
      <c r="AT838" s="9">
        <v>459.81</v>
      </c>
      <c r="AU838" s="9">
        <v>2191.52</v>
      </c>
      <c r="AV838" s="9">
        <v>1335.01</v>
      </c>
      <c r="AW838" s="9">
        <v>486.48</v>
      </c>
      <c r="AX838" s="9">
        <v>873.17</v>
      </c>
      <c r="AY838" s="9">
        <v>287.39999999999998</v>
      </c>
      <c r="AZ838" s="9">
        <v>209.42</v>
      </c>
      <c r="BA838" s="9">
        <v>1456.3</v>
      </c>
      <c r="BB838" s="9">
        <v>614</v>
      </c>
      <c r="BC838" s="9">
        <v>188.94</v>
      </c>
      <c r="BD838" s="11">
        <v>5450.72</v>
      </c>
    </row>
    <row r="839" spans="1:56" s="1" customFormat="1" ht="20.149999999999999" customHeight="1">
      <c r="A839" s="83"/>
      <c r="B839" s="25" t="s">
        <v>246</v>
      </c>
      <c r="C839" s="12">
        <v>9151.85</v>
      </c>
      <c r="D839" s="12">
        <v>2729.95</v>
      </c>
      <c r="E839" s="12">
        <v>4557.12</v>
      </c>
      <c r="F839" s="12">
        <v>4241.0200000000004</v>
      </c>
      <c r="G839" s="12">
        <v>5715.43</v>
      </c>
      <c r="H839" s="12">
        <v>30070.39</v>
      </c>
      <c r="I839" s="12">
        <v>166.3</v>
      </c>
      <c r="J839" s="12">
        <v>36</v>
      </c>
      <c r="K839" s="12">
        <v>56668.06</v>
      </c>
      <c r="L839" s="12">
        <v>10269.77</v>
      </c>
      <c r="M839" s="13" t="s">
        <v>80</v>
      </c>
      <c r="N839" s="12">
        <v>719.37</v>
      </c>
      <c r="O839" s="12">
        <v>179.47</v>
      </c>
      <c r="P839" s="12">
        <v>3098.25</v>
      </c>
      <c r="Q839" s="12">
        <v>6465.33</v>
      </c>
      <c r="R839" s="12">
        <v>64.930000000000007</v>
      </c>
      <c r="S839" s="13" t="s">
        <v>80</v>
      </c>
      <c r="T839" s="12">
        <v>20797.12</v>
      </c>
      <c r="U839" s="12">
        <v>13611.82</v>
      </c>
      <c r="V839" s="12">
        <v>4306.8</v>
      </c>
      <c r="W839" s="12">
        <v>1704.27</v>
      </c>
      <c r="X839" s="12">
        <v>844.73</v>
      </c>
      <c r="Y839" s="12">
        <v>2407.7800000000002</v>
      </c>
      <c r="Z839" s="12">
        <v>7477.55</v>
      </c>
      <c r="AA839" s="12">
        <v>20.78</v>
      </c>
      <c r="AB839" s="12">
        <v>24.78</v>
      </c>
      <c r="AC839" s="12">
        <v>30398.51</v>
      </c>
      <c r="AD839" s="12">
        <v>12403.37</v>
      </c>
      <c r="AE839" s="12">
        <v>1061.6500000000001</v>
      </c>
      <c r="AF839" s="12">
        <v>3710.22</v>
      </c>
      <c r="AG839" s="12">
        <v>3179.39</v>
      </c>
      <c r="AH839" s="12">
        <v>1800.24</v>
      </c>
      <c r="AI839" s="12">
        <v>456.51</v>
      </c>
      <c r="AJ839" s="12">
        <v>101.05</v>
      </c>
      <c r="AK839" s="12">
        <v>7517.98</v>
      </c>
      <c r="AL839" s="12">
        <v>30230.41</v>
      </c>
      <c r="AM839" s="12">
        <v>1961.77</v>
      </c>
      <c r="AN839" s="12">
        <v>241.22</v>
      </c>
      <c r="AO839" s="12">
        <v>1449.27</v>
      </c>
      <c r="AP839" s="12">
        <v>1438.63</v>
      </c>
      <c r="AQ839" s="12">
        <v>5279</v>
      </c>
      <c r="AR839" s="12">
        <v>8440.57</v>
      </c>
      <c r="AS839" s="12">
        <v>94.04</v>
      </c>
      <c r="AT839" s="12">
        <v>10971.59</v>
      </c>
      <c r="AU839" s="12">
        <v>29876.09</v>
      </c>
      <c r="AV839" s="12">
        <v>3029.47</v>
      </c>
      <c r="AW839" s="12">
        <v>1885.62</v>
      </c>
      <c r="AX839" s="12">
        <v>5573.24</v>
      </c>
      <c r="AY839" s="12">
        <v>5116.51</v>
      </c>
      <c r="AZ839" s="12">
        <v>5730.73</v>
      </c>
      <c r="BA839" s="12">
        <v>11073.79</v>
      </c>
      <c r="BB839" s="12">
        <v>1871.31</v>
      </c>
      <c r="BC839" s="12">
        <v>6316.34</v>
      </c>
      <c r="BD839" s="14">
        <v>40597.01</v>
      </c>
    </row>
    <row r="840" spans="1:56" s="1" customFormat="1" ht="20.149999999999999" customHeight="1">
      <c r="A840" s="83"/>
      <c r="B840" s="25" t="s">
        <v>247</v>
      </c>
      <c r="C840" s="9">
        <v>0.2268</v>
      </c>
      <c r="D840" s="10" t="s">
        <v>80</v>
      </c>
      <c r="E840" s="10" t="s">
        <v>80</v>
      </c>
      <c r="F840" s="10" t="s">
        <v>80</v>
      </c>
      <c r="G840" s="10" t="s">
        <v>80</v>
      </c>
      <c r="H840" s="9">
        <v>1.9</v>
      </c>
      <c r="I840" s="10" t="s">
        <v>80</v>
      </c>
      <c r="J840" s="10" t="s">
        <v>80</v>
      </c>
      <c r="K840" s="9">
        <v>2.1267999999999998</v>
      </c>
      <c r="L840" s="10" t="s">
        <v>80</v>
      </c>
      <c r="M840" s="10" t="s">
        <v>80</v>
      </c>
      <c r="N840" s="10" t="s">
        <v>80</v>
      </c>
      <c r="O840" s="9">
        <v>20.4468</v>
      </c>
      <c r="P840" s="10" t="s">
        <v>80</v>
      </c>
      <c r="Q840" s="10" t="s">
        <v>80</v>
      </c>
      <c r="R840" s="10" t="s">
        <v>80</v>
      </c>
      <c r="S840" s="10" t="s">
        <v>80</v>
      </c>
      <c r="T840" s="9">
        <v>20.4468</v>
      </c>
      <c r="U840" s="10" t="s">
        <v>80</v>
      </c>
      <c r="V840" s="9">
        <v>0.50390000000000001</v>
      </c>
      <c r="W840" s="9">
        <v>0.26869999999999999</v>
      </c>
      <c r="X840" s="9">
        <v>5.8521999999999998</v>
      </c>
      <c r="Y840" s="10" t="s">
        <v>80</v>
      </c>
      <c r="Z840" s="9">
        <v>0.10390000000000001</v>
      </c>
      <c r="AA840" s="10" t="s">
        <v>80</v>
      </c>
      <c r="AB840" s="9">
        <v>5.8000000000000003E-2</v>
      </c>
      <c r="AC840" s="9">
        <v>6.7866999999999997</v>
      </c>
      <c r="AD840" s="10" t="s">
        <v>80</v>
      </c>
      <c r="AE840" s="10" t="s">
        <v>80</v>
      </c>
      <c r="AF840" s="10" t="s">
        <v>80</v>
      </c>
      <c r="AG840" s="9">
        <v>20.449100000000001</v>
      </c>
      <c r="AH840" s="10" t="s">
        <v>80</v>
      </c>
      <c r="AI840" s="10" t="s">
        <v>80</v>
      </c>
      <c r="AJ840" s="10" t="s">
        <v>80</v>
      </c>
      <c r="AK840" s="10" t="s">
        <v>80</v>
      </c>
      <c r="AL840" s="9">
        <v>20.449100000000001</v>
      </c>
      <c r="AM840" s="9">
        <v>1.66E-2</v>
      </c>
      <c r="AN840" s="10" t="s">
        <v>80</v>
      </c>
      <c r="AO840" s="10" t="s">
        <v>80</v>
      </c>
      <c r="AP840" s="9">
        <v>20.457000000000001</v>
      </c>
      <c r="AQ840" s="10" t="s">
        <v>80</v>
      </c>
      <c r="AR840" s="9">
        <v>9.4299999999999995E-2</v>
      </c>
      <c r="AS840" s="10" t="s">
        <v>80</v>
      </c>
      <c r="AT840" s="10" t="s">
        <v>80</v>
      </c>
      <c r="AU840" s="9">
        <v>20.567900000000002</v>
      </c>
      <c r="AV840" s="9">
        <v>3.0099999999999998E-2</v>
      </c>
      <c r="AW840" s="9">
        <v>6.93E-2</v>
      </c>
      <c r="AX840" s="9">
        <v>3.0131000000000001</v>
      </c>
      <c r="AY840" s="9">
        <v>20.535699999999999</v>
      </c>
      <c r="AZ840" s="9">
        <v>0.29499999999999998</v>
      </c>
      <c r="BA840" s="9">
        <v>1.2944</v>
      </c>
      <c r="BB840" s="9">
        <v>1.0713999999999999</v>
      </c>
      <c r="BC840" s="10" t="s">
        <v>80</v>
      </c>
      <c r="BD840" s="11">
        <v>26.309000000000001</v>
      </c>
    </row>
    <row r="841" spans="1:56" s="1" customFormat="1" ht="20.149999999999999" customHeight="1">
      <c r="A841" s="83"/>
      <c r="B841" s="25" t="s">
        <v>249</v>
      </c>
      <c r="C841" s="12">
        <v>188.54</v>
      </c>
      <c r="D841" s="12">
        <v>41.5</v>
      </c>
      <c r="E841" s="12">
        <v>171.91</v>
      </c>
      <c r="F841" s="12">
        <v>56.82</v>
      </c>
      <c r="G841" s="12">
        <v>31.91</v>
      </c>
      <c r="H841" s="12">
        <v>181.78</v>
      </c>
      <c r="I841" s="13" t="s">
        <v>80</v>
      </c>
      <c r="J841" s="13" t="s">
        <v>80</v>
      </c>
      <c r="K841" s="12">
        <v>672.46</v>
      </c>
      <c r="L841" s="12">
        <v>4509.49</v>
      </c>
      <c r="M841" s="12">
        <v>15</v>
      </c>
      <c r="N841" s="13" t="s">
        <v>80</v>
      </c>
      <c r="O841" s="13" t="s">
        <v>80</v>
      </c>
      <c r="P841" s="13" t="s">
        <v>80</v>
      </c>
      <c r="Q841" s="12">
        <v>133.79</v>
      </c>
      <c r="R841" s="13" t="s">
        <v>80</v>
      </c>
      <c r="S841" s="12">
        <v>303.24</v>
      </c>
      <c r="T841" s="12">
        <v>4961.5200000000004</v>
      </c>
      <c r="U841" s="12">
        <v>3389.36</v>
      </c>
      <c r="V841" s="12">
        <v>10.55</v>
      </c>
      <c r="W841" s="12">
        <v>44.61</v>
      </c>
      <c r="X841" s="12">
        <v>10.72</v>
      </c>
      <c r="Y841" s="12">
        <v>6.19</v>
      </c>
      <c r="Z841" s="12">
        <v>58.09</v>
      </c>
      <c r="AA841" s="13" t="s">
        <v>80</v>
      </c>
      <c r="AB841" s="12">
        <v>372.77</v>
      </c>
      <c r="AC841" s="12">
        <v>3892.29</v>
      </c>
      <c r="AD841" s="12">
        <v>484.92</v>
      </c>
      <c r="AE841" s="12">
        <v>455.86</v>
      </c>
      <c r="AF841" s="12">
        <v>140.4</v>
      </c>
      <c r="AG841" s="12">
        <v>429.66</v>
      </c>
      <c r="AH841" s="13" t="s">
        <v>80</v>
      </c>
      <c r="AI841" s="12">
        <v>17.170000000000002</v>
      </c>
      <c r="AJ841" s="13" t="s">
        <v>80</v>
      </c>
      <c r="AK841" s="12">
        <v>74.97</v>
      </c>
      <c r="AL841" s="12">
        <v>1602.98</v>
      </c>
      <c r="AM841" s="12">
        <v>849.9</v>
      </c>
      <c r="AN841" s="13" t="s">
        <v>80</v>
      </c>
      <c r="AO841" s="12">
        <v>12.73</v>
      </c>
      <c r="AP841" s="12">
        <v>1.41</v>
      </c>
      <c r="AQ841" s="12">
        <v>16.3</v>
      </c>
      <c r="AR841" s="12">
        <v>192.56</v>
      </c>
      <c r="AS841" s="13" t="s">
        <v>80</v>
      </c>
      <c r="AT841" s="12">
        <v>1311.58</v>
      </c>
      <c r="AU841" s="12">
        <v>2384.48</v>
      </c>
      <c r="AV841" s="12">
        <v>613.30999999999995</v>
      </c>
      <c r="AW841" s="12">
        <v>504.75</v>
      </c>
      <c r="AX841" s="12">
        <v>434.15</v>
      </c>
      <c r="AY841" s="12">
        <v>766.91</v>
      </c>
      <c r="AZ841" s="12">
        <v>515.79999999999995</v>
      </c>
      <c r="BA841" s="12">
        <v>324.67</v>
      </c>
      <c r="BB841" s="12">
        <v>58.55</v>
      </c>
      <c r="BC841" s="12">
        <v>57.03</v>
      </c>
      <c r="BD841" s="14">
        <v>3275.17</v>
      </c>
    </row>
    <row r="842" spans="1:56" s="1" customFormat="1" ht="20.149999999999999" customHeight="1">
      <c r="A842" s="83"/>
      <c r="B842" s="25" t="s">
        <v>251</v>
      </c>
      <c r="C842" s="9">
        <v>25.44</v>
      </c>
      <c r="D842" s="9">
        <v>7.06</v>
      </c>
      <c r="E842" s="9">
        <v>24.65</v>
      </c>
      <c r="F842" s="9">
        <v>15.74</v>
      </c>
      <c r="G842" s="9">
        <v>20.079999999999998</v>
      </c>
      <c r="H842" s="9">
        <v>2.5</v>
      </c>
      <c r="I842" s="9">
        <v>1.64</v>
      </c>
      <c r="J842" s="10" t="s">
        <v>80</v>
      </c>
      <c r="K842" s="9">
        <v>97.11</v>
      </c>
      <c r="L842" s="9">
        <v>66</v>
      </c>
      <c r="M842" s="10" t="s">
        <v>80</v>
      </c>
      <c r="N842" s="10" t="s">
        <v>80</v>
      </c>
      <c r="O842" s="10" t="s">
        <v>80</v>
      </c>
      <c r="P842" s="10" t="s">
        <v>80</v>
      </c>
      <c r="Q842" s="10" t="s">
        <v>80</v>
      </c>
      <c r="R842" s="10" t="s">
        <v>80</v>
      </c>
      <c r="S842" s="10" t="s">
        <v>80</v>
      </c>
      <c r="T842" s="9">
        <v>66</v>
      </c>
      <c r="U842" s="10" t="s">
        <v>80</v>
      </c>
      <c r="V842" s="10" t="s">
        <v>80</v>
      </c>
      <c r="W842" s="9">
        <v>13.31</v>
      </c>
      <c r="X842" s="10" t="s">
        <v>80</v>
      </c>
      <c r="Y842" s="10" t="s">
        <v>80</v>
      </c>
      <c r="Z842" s="9">
        <v>5.3</v>
      </c>
      <c r="AA842" s="9">
        <v>13.31</v>
      </c>
      <c r="AB842" s="10" t="s">
        <v>80</v>
      </c>
      <c r="AC842" s="9">
        <v>31.92</v>
      </c>
      <c r="AD842" s="9">
        <v>8.67</v>
      </c>
      <c r="AE842" s="9">
        <v>0.23</v>
      </c>
      <c r="AF842" s="9">
        <v>4.76</v>
      </c>
      <c r="AG842" s="10" t="s">
        <v>80</v>
      </c>
      <c r="AH842" s="10" t="s">
        <v>80</v>
      </c>
      <c r="AI842" s="10" t="s">
        <v>80</v>
      </c>
      <c r="AJ842" s="10" t="s">
        <v>80</v>
      </c>
      <c r="AK842" s="10" t="s">
        <v>80</v>
      </c>
      <c r="AL842" s="9">
        <v>13.66</v>
      </c>
      <c r="AM842" s="9">
        <v>1.55</v>
      </c>
      <c r="AN842" s="10" t="s">
        <v>80</v>
      </c>
      <c r="AO842" s="10" t="s">
        <v>80</v>
      </c>
      <c r="AP842" s="10" t="s">
        <v>80</v>
      </c>
      <c r="AQ842" s="10" t="s">
        <v>80</v>
      </c>
      <c r="AR842" s="10" t="s">
        <v>80</v>
      </c>
      <c r="AS842" s="10" t="s">
        <v>80</v>
      </c>
      <c r="AT842" s="10" t="s">
        <v>80</v>
      </c>
      <c r="AU842" s="9">
        <v>1.55</v>
      </c>
      <c r="AV842" s="9">
        <v>57.04</v>
      </c>
      <c r="AW842" s="9">
        <v>32.46</v>
      </c>
      <c r="AX842" s="9">
        <v>102.22</v>
      </c>
      <c r="AY842" s="9">
        <v>12.07</v>
      </c>
      <c r="AZ842" s="9">
        <v>4.8099999999999996</v>
      </c>
      <c r="BA842" s="9">
        <v>25.82</v>
      </c>
      <c r="BB842" s="9">
        <v>0.13</v>
      </c>
      <c r="BC842" s="10" t="s">
        <v>80</v>
      </c>
      <c r="BD842" s="11">
        <v>234.55</v>
      </c>
    </row>
    <row r="843" spans="1:56" s="1" customFormat="1" ht="20.149999999999999" customHeight="1">
      <c r="A843" s="83"/>
      <c r="B843" s="25" t="s">
        <v>252</v>
      </c>
      <c r="C843" s="12">
        <v>2864.0508</v>
      </c>
      <c r="D843" s="12">
        <v>1162.5905</v>
      </c>
      <c r="E843" s="12">
        <v>1192.6269</v>
      </c>
      <c r="F843" s="12">
        <v>729.36530000000005</v>
      </c>
      <c r="G843" s="12">
        <v>358.84280000000001</v>
      </c>
      <c r="H843" s="12">
        <v>926.9375</v>
      </c>
      <c r="I843" s="12">
        <v>132.99930000000001</v>
      </c>
      <c r="J843" s="12">
        <v>0.59950000000000003</v>
      </c>
      <c r="K843" s="12">
        <v>7368.0126</v>
      </c>
      <c r="L843" s="12">
        <v>3670.0916999999999</v>
      </c>
      <c r="M843" s="12">
        <v>1330.8952999999999</v>
      </c>
      <c r="N843" s="12">
        <v>379.04649999999998</v>
      </c>
      <c r="O843" s="12">
        <v>1195.9048</v>
      </c>
      <c r="P843" s="12">
        <v>624.33000000000004</v>
      </c>
      <c r="Q843" s="12">
        <v>1723.4452000000001</v>
      </c>
      <c r="R843" s="12">
        <v>1783.8</v>
      </c>
      <c r="S843" s="13" t="s">
        <v>80</v>
      </c>
      <c r="T843" s="12">
        <v>10707.513499999999</v>
      </c>
      <c r="U843" s="12">
        <v>2739.8607000000002</v>
      </c>
      <c r="V843" s="12">
        <v>1212.1016999999999</v>
      </c>
      <c r="W843" s="12">
        <v>483.67129999999997</v>
      </c>
      <c r="X843" s="12">
        <v>117.76090000000001</v>
      </c>
      <c r="Y843" s="12">
        <v>4790.5083999999997</v>
      </c>
      <c r="Z843" s="12">
        <v>198.9419</v>
      </c>
      <c r="AA843" s="12">
        <v>21.132400000000001</v>
      </c>
      <c r="AB843" s="12">
        <v>749.11320000000001</v>
      </c>
      <c r="AC843" s="12">
        <v>10313.0905</v>
      </c>
      <c r="AD843" s="12">
        <v>2349.3314</v>
      </c>
      <c r="AE843" s="12">
        <v>573.86860000000001</v>
      </c>
      <c r="AF843" s="12">
        <v>577.21870000000001</v>
      </c>
      <c r="AG843" s="12">
        <v>1008.328</v>
      </c>
      <c r="AH843" s="12">
        <v>0.21440000000000001</v>
      </c>
      <c r="AI843" s="12">
        <v>8.6392000000000007</v>
      </c>
      <c r="AJ843" s="13" t="s">
        <v>80</v>
      </c>
      <c r="AK843" s="12">
        <v>52.677799999999998</v>
      </c>
      <c r="AL843" s="12">
        <v>4570.2781000000004</v>
      </c>
      <c r="AM843" s="12">
        <v>990.07799999999997</v>
      </c>
      <c r="AN843" s="12">
        <v>538.69179999999994</v>
      </c>
      <c r="AO843" s="12">
        <v>392.60820000000001</v>
      </c>
      <c r="AP843" s="12">
        <v>1210.2076</v>
      </c>
      <c r="AQ843" s="12">
        <v>682.74590000000001</v>
      </c>
      <c r="AR843" s="12">
        <v>1697.4197999999999</v>
      </c>
      <c r="AS843" s="12">
        <v>1783.8</v>
      </c>
      <c r="AT843" s="13" t="s">
        <v>80</v>
      </c>
      <c r="AU843" s="12">
        <v>7295.5513000000001</v>
      </c>
      <c r="AV843" s="12">
        <v>1846.7447999999999</v>
      </c>
      <c r="AW843" s="12">
        <v>787.19529999999997</v>
      </c>
      <c r="AX843" s="12">
        <v>1281.3483000000001</v>
      </c>
      <c r="AY843" s="12">
        <v>1395.7578000000001</v>
      </c>
      <c r="AZ843" s="12">
        <v>787.59829999999999</v>
      </c>
      <c r="BA843" s="12">
        <v>687.32539999999995</v>
      </c>
      <c r="BB843" s="12">
        <v>426.05529999999999</v>
      </c>
      <c r="BC843" s="12">
        <v>312.16430000000003</v>
      </c>
      <c r="BD843" s="14">
        <v>7524.1895000000004</v>
      </c>
    </row>
    <row r="844" spans="1:56" s="1" customFormat="1" ht="20.149999999999999" customHeight="1">
      <c r="A844" s="83"/>
      <c r="B844" s="25" t="s">
        <v>253</v>
      </c>
      <c r="C844" s="9">
        <v>2964.1826999999998</v>
      </c>
      <c r="D844" s="9">
        <v>3320.2901000000002</v>
      </c>
      <c r="E844" s="9">
        <v>2976.2314000000001</v>
      </c>
      <c r="F844" s="9">
        <v>3583.9964</v>
      </c>
      <c r="G844" s="9">
        <v>1673.8807999999999</v>
      </c>
      <c r="H844" s="9">
        <v>123.63</v>
      </c>
      <c r="I844" s="9">
        <v>4.0338000000000003</v>
      </c>
      <c r="J844" s="9">
        <v>0.1206</v>
      </c>
      <c r="K844" s="9">
        <v>14646.3658</v>
      </c>
      <c r="L844" s="9">
        <v>3537.8824</v>
      </c>
      <c r="M844" s="9">
        <v>550</v>
      </c>
      <c r="N844" s="9">
        <v>100</v>
      </c>
      <c r="O844" s="10" t="s">
        <v>80</v>
      </c>
      <c r="P844" s="10" t="s">
        <v>80</v>
      </c>
      <c r="Q844" s="9">
        <v>620</v>
      </c>
      <c r="R844" s="10" t="s">
        <v>80</v>
      </c>
      <c r="S844" s="10" t="s">
        <v>80</v>
      </c>
      <c r="T844" s="9">
        <v>4807.8824000000004</v>
      </c>
      <c r="U844" s="9">
        <v>2931.6003999999998</v>
      </c>
      <c r="V844" s="9">
        <v>682.38019999999995</v>
      </c>
      <c r="W844" s="9">
        <v>932.12670000000003</v>
      </c>
      <c r="X844" s="9">
        <v>1846.8895</v>
      </c>
      <c r="Y844" s="9">
        <v>1251.8079</v>
      </c>
      <c r="Z844" s="9">
        <v>506.87209999999999</v>
      </c>
      <c r="AA844" s="9">
        <v>0.79079999999999995</v>
      </c>
      <c r="AB844" s="9">
        <v>514.78099999999995</v>
      </c>
      <c r="AC844" s="9">
        <v>8667.2486000000008</v>
      </c>
      <c r="AD844" s="9">
        <v>2066.8465999999999</v>
      </c>
      <c r="AE844" s="9">
        <v>635.06219999999996</v>
      </c>
      <c r="AF844" s="9">
        <v>143.4477</v>
      </c>
      <c r="AG844" s="9">
        <v>126.48699999999999</v>
      </c>
      <c r="AH844" s="9">
        <v>5.1420000000000003</v>
      </c>
      <c r="AI844" s="10" t="s">
        <v>80</v>
      </c>
      <c r="AJ844" s="10" t="s">
        <v>80</v>
      </c>
      <c r="AK844" s="10" t="s">
        <v>80</v>
      </c>
      <c r="AL844" s="9">
        <v>2976.9854999999998</v>
      </c>
      <c r="AM844" s="9">
        <v>3925.0954000000002</v>
      </c>
      <c r="AN844" s="9">
        <v>586.66430000000003</v>
      </c>
      <c r="AO844" s="9">
        <v>3.0910000000000002</v>
      </c>
      <c r="AP844" s="9">
        <v>5.6908000000000003</v>
      </c>
      <c r="AQ844" s="9">
        <v>126.50830000000001</v>
      </c>
      <c r="AR844" s="9">
        <v>0.94320000000000004</v>
      </c>
      <c r="AS844" s="10" t="s">
        <v>80</v>
      </c>
      <c r="AT844" s="10" t="s">
        <v>80</v>
      </c>
      <c r="AU844" s="9">
        <v>4647.9930000000004</v>
      </c>
      <c r="AV844" s="9">
        <v>5310.2263999999996</v>
      </c>
      <c r="AW844" s="9">
        <v>1093.5844999999999</v>
      </c>
      <c r="AX844" s="9">
        <v>3730.3809999999999</v>
      </c>
      <c r="AY844" s="9">
        <v>1031.9666999999999</v>
      </c>
      <c r="AZ844" s="9">
        <v>791.49130000000002</v>
      </c>
      <c r="BA844" s="9">
        <v>1109.3036</v>
      </c>
      <c r="BB844" s="9">
        <v>257.05349999999999</v>
      </c>
      <c r="BC844" s="9">
        <v>969.74329999999998</v>
      </c>
      <c r="BD844" s="11">
        <v>14293.7503</v>
      </c>
    </row>
    <row r="845" spans="1:56" s="1" customFormat="1" ht="20.149999999999999" customHeight="1">
      <c r="A845" s="83"/>
      <c r="B845" s="25" t="s">
        <v>255</v>
      </c>
      <c r="C845" s="12">
        <v>5.4307999999999996</v>
      </c>
      <c r="D845" s="13" t="s">
        <v>80</v>
      </c>
      <c r="E845" s="12">
        <v>20.014199999999999</v>
      </c>
      <c r="F845" s="13" t="s">
        <v>80</v>
      </c>
      <c r="G845" s="13" t="s">
        <v>80</v>
      </c>
      <c r="H845" s="13" t="s">
        <v>80</v>
      </c>
      <c r="I845" s="13" t="s">
        <v>80</v>
      </c>
      <c r="J845" s="13" t="s">
        <v>80</v>
      </c>
      <c r="K845" s="12">
        <v>25.445</v>
      </c>
      <c r="L845" s="12">
        <v>184.84739999999999</v>
      </c>
      <c r="M845" s="13" t="s">
        <v>80</v>
      </c>
      <c r="N845" s="12">
        <v>62.433</v>
      </c>
      <c r="O845" s="12">
        <v>46.824800000000003</v>
      </c>
      <c r="P845" s="13" t="s">
        <v>80</v>
      </c>
      <c r="Q845" s="13" t="s">
        <v>80</v>
      </c>
      <c r="R845" s="13" t="s">
        <v>80</v>
      </c>
      <c r="S845" s="13" t="s">
        <v>80</v>
      </c>
      <c r="T845" s="12">
        <v>294.10520000000002</v>
      </c>
      <c r="U845" s="12">
        <v>244.41239999999999</v>
      </c>
      <c r="V845" s="12">
        <v>0.17549999999999999</v>
      </c>
      <c r="W845" s="12">
        <v>103.4776</v>
      </c>
      <c r="X845" s="12">
        <v>75.401700000000005</v>
      </c>
      <c r="Y845" s="12">
        <v>70.031499999999994</v>
      </c>
      <c r="Z845" s="13" t="s">
        <v>80</v>
      </c>
      <c r="AA845" s="13" t="s">
        <v>80</v>
      </c>
      <c r="AB845" s="12">
        <v>0.1721</v>
      </c>
      <c r="AC845" s="12">
        <v>493.67099999999999</v>
      </c>
      <c r="AD845" s="12">
        <v>27.682300000000001</v>
      </c>
      <c r="AE845" s="12">
        <v>0.1532</v>
      </c>
      <c r="AF845" s="12">
        <v>36.2271</v>
      </c>
      <c r="AG845" s="12">
        <v>20.067799999999998</v>
      </c>
      <c r="AH845" s="13" t="s">
        <v>80</v>
      </c>
      <c r="AI845" s="13" t="s">
        <v>80</v>
      </c>
      <c r="AJ845" s="13" t="s">
        <v>80</v>
      </c>
      <c r="AK845" s="12">
        <v>4.8385999999999996</v>
      </c>
      <c r="AL845" s="12">
        <v>88.968999999999994</v>
      </c>
      <c r="AM845" s="12">
        <v>4.5457000000000001</v>
      </c>
      <c r="AN845" s="13" t="s">
        <v>80</v>
      </c>
      <c r="AO845" s="12">
        <v>62.663400000000003</v>
      </c>
      <c r="AP845" s="12">
        <v>46.9328</v>
      </c>
      <c r="AQ845" s="13" t="s">
        <v>80</v>
      </c>
      <c r="AR845" s="13" t="s">
        <v>80</v>
      </c>
      <c r="AS845" s="13" t="s">
        <v>80</v>
      </c>
      <c r="AT845" s="13" t="s">
        <v>80</v>
      </c>
      <c r="AU845" s="12">
        <v>114.14190000000001</v>
      </c>
      <c r="AV845" s="12">
        <v>2.9573999999999998</v>
      </c>
      <c r="AW845" s="12">
        <v>0.1532</v>
      </c>
      <c r="AX845" s="12">
        <v>45.560600000000001</v>
      </c>
      <c r="AY845" s="12">
        <v>22.715900000000001</v>
      </c>
      <c r="AZ845" s="12">
        <v>45</v>
      </c>
      <c r="BA845" s="12">
        <v>10</v>
      </c>
      <c r="BB845" s="12">
        <v>15</v>
      </c>
      <c r="BC845" s="13" t="s">
        <v>80</v>
      </c>
      <c r="BD845" s="14">
        <v>141.3871</v>
      </c>
    </row>
    <row r="846" spans="1:56" s="1" customFormat="1" ht="20.149999999999999" customHeight="1">
      <c r="A846" s="83"/>
      <c r="B846" s="25" t="s">
        <v>256</v>
      </c>
      <c r="C846" s="9">
        <v>11243.5273</v>
      </c>
      <c r="D846" s="9">
        <v>4001.9884000000002</v>
      </c>
      <c r="E846" s="9">
        <v>5437.2828</v>
      </c>
      <c r="F846" s="9">
        <v>3447.6745000000001</v>
      </c>
      <c r="G846" s="9">
        <v>7674.4306999999999</v>
      </c>
      <c r="H846" s="9">
        <v>1569.0124000000001</v>
      </c>
      <c r="I846" s="9">
        <v>20732.570599999999</v>
      </c>
      <c r="J846" s="9">
        <v>0.2248</v>
      </c>
      <c r="K846" s="9">
        <v>54106.711499999998</v>
      </c>
      <c r="L846" s="9">
        <v>3731.2710000000002</v>
      </c>
      <c r="M846" s="10" t="s">
        <v>80</v>
      </c>
      <c r="N846" s="9">
        <v>970.38720000000001</v>
      </c>
      <c r="O846" s="9">
        <v>324.65159999999997</v>
      </c>
      <c r="P846" s="10" t="s">
        <v>80</v>
      </c>
      <c r="Q846" s="10" t="s">
        <v>80</v>
      </c>
      <c r="R846" s="10" t="s">
        <v>80</v>
      </c>
      <c r="S846" s="10" t="s">
        <v>80</v>
      </c>
      <c r="T846" s="9">
        <v>5026.3098</v>
      </c>
      <c r="U846" s="9">
        <v>8148.8242</v>
      </c>
      <c r="V846" s="9">
        <v>2173.6034</v>
      </c>
      <c r="W846" s="9">
        <v>6069.5635000000002</v>
      </c>
      <c r="X846" s="9">
        <v>5445.1331</v>
      </c>
      <c r="Y846" s="9">
        <v>5393.5056000000004</v>
      </c>
      <c r="Z846" s="9">
        <v>5935.6925000000001</v>
      </c>
      <c r="AA846" s="9">
        <v>3533.8598000000002</v>
      </c>
      <c r="AB846" s="9">
        <v>578.90239999999994</v>
      </c>
      <c r="AC846" s="9">
        <v>37279.084499999997</v>
      </c>
      <c r="AD846" s="9">
        <v>3096.2058999999999</v>
      </c>
      <c r="AE846" s="9">
        <v>1054.7184999999999</v>
      </c>
      <c r="AF846" s="9">
        <v>2367.0088999999998</v>
      </c>
      <c r="AG846" s="9">
        <v>2549.1055000000001</v>
      </c>
      <c r="AH846" s="9">
        <v>567.95709999999997</v>
      </c>
      <c r="AI846" s="9">
        <v>3424.7865000000002</v>
      </c>
      <c r="AJ846" s="9">
        <v>1427.7674</v>
      </c>
      <c r="AK846" s="9">
        <v>1136.645</v>
      </c>
      <c r="AL846" s="9">
        <v>15624.194799999999</v>
      </c>
      <c r="AM846" s="9">
        <v>1693.5082</v>
      </c>
      <c r="AN846" s="9">
        <v>305.81990000000002</v>
      </c>
      <c r="AO846" s="9">
        <v>2814.2534999999998</v>
      </c>
      <c r="AP846" s="9">
        <v>2594.7022000000002</v>
      </c>
      <c r="AQ846" s="9">
        <v>2974.2970999999998</v>
      </c>
      <c r="AR846" s="9">
        <v>1977.1984</v>
      </c>
      <c r="AS846" s="9">
        <v>2794.1336999999999</v>
      </c>
      <c r="AT846" s="9">
        <v>761.79049999999995</v>
      </c>
      <c r="AU846" s="9">
        <v>15915.7035</v>
      </c>
      <c r="AV846" s="9">
        <v>7793.0141000000003</v>
      </c>
      <c r="AW846" s="9">
        <v>2593.6790999999998</v>
      </c>
      <c r="AX846" s="9">
        <v>6348.1543000000001</v>
      </c>
      <c r="AY846" s="9">
        <v>3034.8244</v>
      </c>
      <c r="AZ846" s="9">
        <v>1026.6715999999999</v>
      </c>
      <c r="BA846" s="9">
        <v>3035.87</v>
      </c>
      <c r="BB846" s="9">
        <v>1366.7591</v>
      </c>
      <c r="BC846" s="9">
        <v>2201.6484999999998</v>
      </c>
      <c r="BD846" s="11">
        <v>27400.6211</v>
      </c>
    </row>
    <row r="847" spans="1:56" s="1" customFormat="1" ht="20.149999999999999" customHeight="1">
      <c r="A847" s="83"/>
      <c r="B847" s="25" t="s">
        <v>257</v>
      </c>
      <c r="C847" s="12">
        <v>7.3087999999999997</v>
      </c>
      <c r="D847" s="12">
        <v>1.9124000000000001</v>
      </c>
      <c r="E847" s="12">
        <v>14.471399999999999</v>
      </c>
      <c r="F847" s="12">
        <v>20.940799999999999</v>
      </c>
      <c r="G847" s="12">
        <v>37.270800000000001</v>
      </c>
      <c r="H847" s="12">
        <v>83.906999999999996</v>
      </c>
      <c r="I847" s="13" t="s">
        <v>80</v>
      </c>
      <c r="J847" s="13" t="s">
        <v>80</v>
      </c>
      <c r="K847" s="12">
        <v>165.81120000000001</v>
      </c>
      <c r="L847" s="12">
        <v>50.676000000000002</v>
      </c>
      <c r="M847" s="13" t="s">
        <v>80</v>
      </c>
      <c r="N847" s="13" t="s">
        <v>80</v>
      </c>
      <c r="O847" s="13" t="s">
        <v>80</v>
      </c>
      <c r="P847" s="13" t="s">
        <v>80</v>
      </c>
      <c r="Q847" s="13" t="s">
        <v>80</v>
      </c>
      <c r="R847" s="13" t="s">
        <v>80</v>
      </c>
      <c r="S847" s="13" t="s">
        <v>80</v>
      </c>
      <c r="T847" s="12">
        <v>50.676000000000002</v>
      </c>
      <c r="U847" s="13" t="s">
        <v>80</v>
      </c>
      <c r="V847" s="13" t="s">
        <v>80</v>
      </c>
      <c r="W847" s="13" t="s">
        <v>80</v>
      </c>
      <c r="X847" s="12">
        <v>15.2599</v>
      </c>
      <c r="Y847" s="12">
        <v>0.18</v>
      </c>
      <c r="Z847" s="12">
        <v>66.923000000000002</v>
      </c>
      <c r="AA847" s="12">
        <v>10.3269</v>
      </c>
      <c r="AB847" s="13" t="s">
        <v>80</v>
      </c>
      <c r="AC847" s="12">
        <v>92.689800000000005</v>
      </c>
      <c r="AD847" s="12">
        <v>2.7938999999999998</v>
      </c>
      <c r="AE847" s="13" t="s">
        <v>80</v>
      </c>
      <c r="AF847" s="12">
        <v>4.24E-2</v>
      </c>
      <c r="AG847" s="13" t="s">
        <v>80</v>
      </c>
      <c r="AH847" s="13" t="s">
        <v>80</v>
      </c>
      <c r="AI847" s="13" t="s">
        <v>80</v>
      </c>
      <c r="AJ847" s="13" t="s">
        <v>80</v>
      </c>
      <c r="AK847" s="12">
        <v>1.1372</v>
      </c>
      <c r="AL847" s="12">
        <v>3.9735</v>
      </c>
      <c r="AM847" s="12">
        <v>36.744199999999999</v>
      </c>
      <c r="AN847" s="12">
        <v>0.8296</v>
      </c>
      <c r="AO847" s="12">
        <v>7.1898</v>
      </c>
      <c r="AP847" s="12">
        <v>10.0467</v>
      </c>
      <c r="AQ847" s="12">
        <v>21.152200000000001</v>
      </c>
      <c r="AR847" s="12">
        <v>0.69869999999999999</v>
      </c>
      <c r="AS847" s="13" t="s">
        <v>80</v>
      </c>
      <c r="AT847" s="13" t="s">
        <v>80</v>
      </c>
      <c r="AU847" s="12">
        <v>76.661199999999994</v>
      </c>
      <c r="AV847" s="13" t="s">
        <v>80</v>
      </c>
      <c r="AW847" s="13" t="s">
        <v>80</v>
      </c>
      <c r="AX847" s="12">
        <v>4.02E-2</v>
      </c>
      <c r="AY847" s="12">
        <v>7.7700000000000005E-2</v>
      </c>
      <c r="AZ847" s="12">
        <v>0.10979999999999999</v>
      </c>
      <c r="BA847" s="12">
        <v>0.51919999999999999</v>
      </c>
      <c r="BB847" s="12">
        <v>0.80479999999999996</v>
      </c>
      <c r="BC847" s="12">
        <v>0.63570000000000004</v>
      </c>
      <c r="BD847" s="14">
        <v>2.1873999999999998</v>
      </c>
    </row>
    <row r="848" spans="1:56" s="1" customFormat="1" ht="20.149999999999999" customHeight="1">
      <c r="A848" s="83"/>
      <c r="B848" s="25" t="s">
        <v>259</v>
      </c>
      <c r="C848" s="9">
        <v>1472.5021999999999</v>
      </c>
      <c r="D848" s="9">
        <v>413.73309999999998</v>
      </c>
      <c r="E848" s="9">
        <v>1210.6717000000001</v>
      </c>
      <c r="F848" s="9">
        <v>768.80029999999999</v>
      </c>
      <c r="G848" s="9">
        <v>1008.1612</v>
      </c>
      <c r="H848" s="9">
        <v>1265.2564</v>
      </c>
      <c r="I848" s="9">
        <v>244.73099999999999</v>
      </c>
      <c r="J848" s="10" t="s">
        <v>80</v>
      </c>
      <c r="K848" s="9">
        <v>6383.8558999999996</v>
      </c>
      <c r="L848" s="9">
        <v>3877.8820000000001</v>
      </c>
      <c r="M848" s="10" t="s">
        <v>80</v>
      </c>
      <c r="N848" s="10" t="s">
        <v>80</v>
      </c>
      <c r="O848" s="10" t="s">
        <v>80</v>
      </c>
      <c r="P848" s="10" t="s">
        <v>80</v>
      </c>
      <c r="Q848" s="10" t="s">
        <v>80</v>
      </c>
      <c r="R848" s="10" t="s">
        <v>80</v>
      </c>
      <c r="S848" s="10" t="s">
        <v>80</v>
      </c>
      <c r="T848" s="9">
        <v>3877.8820000000001</v>
      </c>
      <c r="U848" s="9">
        <v>6263.3415999999997</v>
      </c>
      <c r="V848" s="9">
        <v>177.2296</v>
      </c>
      <c r="W848" s="9">
        <v>211.49539999999999</v>
      </c>
      <c r="X848" s="9">
        <v>164.20500000000001</v>
      </c>
      <c r="Y848" s="9">
        <v>2506.1900999999998</v>
      </c>
      <c r="Z848" s="9">
        <v>567.88310000000001</v>
      </c>
      <c r="AA848" s="9">
        <v>49.825800000000001</v>
      </c>
      <c r="AB848" s="9">
        <v>0.2271</v>
      </c>
      <c r="AC848" s="9">
        <v>9940.3976999999995</v>
      </c>
      <c r="AD848" s="9">
        <v>41.891399999999997</v>
      </c>
      <c r="AE848" s="9">
        <v>89.19</v>
      </c>
      <c r="AF848" s="9">
        <v>538.7527</v>
      </c>
      <c r="AG848" s="9">
        <v>287.71289999999999</v>
      </c>
      <c r="AH848" s="9">
        <v>41.422800000000002</v>
      </c>
      <c r="AI848" s="9">
        <v>20.503</v>
      </c>
      <c r="AJ848" s="9">
        <v>223.46729999999999</v>
      </c>
      <c r="AK848" s="10" t="s">
        <v>80</v>
      </c>
      <c r="AL848" s="9">
        <v>1242.9401</v>
      </c>
      <c r="AM848" s="9">
        <v>421.25439999999998</v>
      </c>
      <c r="AN848" s="10" t="s">
        <v>80</v>
      </c>
      <c r="AO848" s="9">
        <v>0.25869999999999999</v>
      </c>
      <c r="AP848" s="9">
        <v>4.4912000000000001</v>
      </c>
      <c r="AQ848" s="9">
        <v>35.089199999999998</v>
      </c>
      <c r="AR848" s="9">
        <v>1110.7828999999999</v>
      </c>
      <c r="AS848" s="10" t="s">
        <v>80</v>
      </c>
      <c r="AT848" s="9">
        <v>9.9000000000000008E-3</v>
      </c>
      <c r="AU848" s="9">
        <v>1571.8862999999999</v>
      </c>
      <c r="AV848" s="9">
        <v>150.5</v>
      </c>
      <c r="AW848" s="9">
        <v>108.16</v>
      </c>
      <c r="AX848" s="9">
        <v>547.91890000000001</v>
      </c>
      <c r="AY848" s="9">
        <v>585.11720000000003</v>
      </c>
      <c r="AZ848" s="9">
        <v>979.1309</v>
      </c>
      <c r="BA848" s="9">
        <v>836.9</v>
      </c>
      <c r="BB848" s="9">
        <v>255</v>
      </c>
      <c r="BC848" s="10" t="s">
        <v>80</v>
      </c>
      <c r="BD848" s="11">
        <v>3462.7269999999999</v>
      </c>
    </row>
    <row r="849" spans="1:56" s="1" customFormat="1" ht="20.149999999999999" customHeight="1">
      <c r="A849" s="83"/>
      <c r="B849" s="25" t="s">
        <v>260</v>
      </c>
      <c r="C849" s="12">
        <v>0.18</v>
      </c>
      <c r="D849" s="13" t="s">
        <v>80</v>
      </c>
      <c r="E849" s="12">
        <v>2.91</v>
      </c>
      <c r="F849" s="13" t="s">
        <v>80</v>
      </c>
      <c r="G849" s="13" t="s">
        <v>80</v>
      </c>
      <c r="H849" s="12">
        <v>1.01</v>
      </c>
      <c r="I849" s="13" t="s">
        <v>80</v>
      </c>
      <c r="J849" s="13" t="s">
        <v>80</v>
      </c>
      <c r="K849" s="12">
        <v>4.0999999999999996</v>
      </c>
      <c r="L849" s="13" t="s">
        <v>80</v>
      </c>
      <c r="M849" s="13" t="s">
        <v>80</v>
      </c>
      <c r="N849" s="13" t="s">
        <v>80</v>
      </c>
      <c r="O849" s="13" t="s">
        <v>80</v>
      </c>
      <c r="P849" s="13" t="s">
        <v>80</v>
      </c>
      <c r="Q849" s="13" t="s">
        <v>80</v>
      </c>
      <c r="R849" s="13" t="s">
        <v>80</v>
      </c>
      <c r="S849" s="13" t="s">
        <v>80</v>
      </c>
      <c r="T849" s="12">
        <v>0</v>
      </c>
      <c r="U849" s="12">
        <v>0.94</v>
      </c>
      <c r="V849" s="12">
        <v>0.52</v>
      </c>
      <c r="W849" s="13" t="s">
        <v>80</v>
      </c>
      <c r="X849" s="13" t="s">
        <v>80</v>
      </c>
      <c r="Y849" s="13" t="s">
        <v>80</v>
      </c>
      <c r="Z849" s="13" t="s">
        <v>80</v>
      </c>
      <c r="AA849" s="13" t="s">
        <v>80</v>
      </c>
      <c r="AB849" s="13" t="s">
        <v>80</v>
      </c>
      <c r="AC849" s="12">
        <v>1.46</v>
      </c>
      <c r="AD849" s="12">
        <v>0.1</v>
      </c>
      <c r="AE849" s="13" t="s">
        <v>80</v>
      </c>
      <c r="AF849" s="13" t="s">
        <v>80</v>
      </c>
      <c r="AG849" s="13" t="s">
        <v>80</v>
      </c>
      <c r="AH849" s="13" t="s">
        <v>80</v>
      </c>
      <c r="AI849" s="12">
        <v>0.56000000000000005</v>
      </c>
      <c r="AJ849" s="13" t="s">
        <v>80</v>
      </c>
      <c r="AK849" s="13" t="s">
        <v>80</v>
      </c>
      <c r="AL849" s="12">
        <v>0.66</v>
      </c>
      <c r="AM849" s="13" t="s">
        <v>80</v>
      </c>
      <c r="AN849" s="13" t="s">
        <v>80</v>
      </c>
      <c r="AO849" s="13" t="s">
        <v>80</v>
      </c>
      <c r="AP849" s="12">
        <v>0.3</v>
      </c>
      <c r="AQ849" s="13" t="s">
        <v>80</v>
      </c>
      <c r="AR849" s="12">
        <v>0.27</v>
      </c>
      <c r="AS849" s="13" t="s">
        <v>80</v>
      </c>
      <c r="AT849" s="13" t="s">
        <v>80</v>
      </c>
      <c r="AU849" s="12">
        <v>0.56999999999999995</v>
      </c>
      <c r="AV849" s="13" t="s">
        <v>80</v>
      </c>
      <c r="AW849" s="12">
        <v>3.39</v>
      </c>
      <c r="AX849" s="12">
        <v>8.3800000000000008</v>
      </c>
      <c r="AY849" s="12">
        <v>6.99</v>
      </c>
      <c r="AZ849" s="12">
        <v>1.4</v>
      </c>
      <c r="BA849" s="12">
        <v>33.159999999999997</v>
      </c>
      <c r="BB849" s="12">
        <v>0.7</v>
      </c>
      <c r="BC849" s="13" t="s">
        <v>80</v>
      </c>
      <c r="BD849" s="14">
        <v>54.02</v>
      </c>
    </row>
    <row r="850" spans="1:56" s="1" customFormat="1" ht="20.149999999999999" customHeight="1">
      <c r="A850" s="83"/>
      <c r="B850" s="25" t="s">
        <v>261</v>
      </c>
      <c r="C850" s="9">
        <v>7.0162000000000004</v>
      </c>
      <c r="D850" s="9">
        <v>1.45</v>
      </c>
      <c r="E850" s="10" t="s">
        <v>80</v>
      </c>
      <c r="F850" s="9">
        <v>6.2335000000000003</v>
      </c>
      <c r="G850" s="9">
        <v>40.019300000000001</v>
      </c>
      <c r="H850" s="10" t="s">
        <v>80</v>
      </c>
      <c r="I850" s="10" t="s">
        <v>80</v>
      </c>
      <c r="J850" s="10" t="s">
        <v>80</v>
      </c>
      <c r="K850" s="9">
        <v>54.719000000000001</v>
      </c>
      <c r="L850" s="9">
        <v>133.935</v>
      </c>
      <c r="M850" s="9">
        <v>89.602400000000003</v>
      </c>
      <c r="N850" s="9">
        <v>223.48429999999999</v>
      </c>
      <c r="O850" s="9">
        <v>87.672899999999998</v>
      </c>
      <c r="P850" s="9">
        <v>8.9190000000000005</v>
      </c>
      <c r="Q850" s="10" t="s">
        <v>80</v>
      </c>
      <c r="R850" s="10" t="s">
        <v>80</v>
      </c>
      <c r="S850" s="9">
        <v>81.385800000000003</v>
      </c>
      <c r="T850" s="9">
        <v>624.99940000000004</v>
      </c>
      <c r="U850" s="9">
        <v>100.32259999999999</v>
      </c>
      <c r="V850" s="9">
        <v>14.6288</v>
      </c>
      <c r="W850" s="9">
        <v>44.571800000000003</v>
      </c>
      <c r="X850" s="9">
        <v>3.2018</v>
      </c>
      <c r="Y850" s="9">
        <v>2.1625999999999999</v>
      </c>
      <c r="Z850" s="10" t="s">
        <v>80</v>
      </c>
      <c r="AA850" s="10" t="s">
        <v>80</v>
      </c>
      <c r="AB850" s="10" t="s">
        <v>80</v>
      </c>
      <c r="AC850" s="9">
        <v>164.88759999999999</v>
      </c>
      <c r="AD850" s="9">
        <v>88.916499999999999</v>
      </c>
      <c r="AE850" s="9">
        <v>43.192500000000003</v>
      </c>
      <c r="AF850" s="9">
        <v>369.94119999999998</v>
      </c>
      <c r="AG850" s="9">
        <v>125.9795</v>
      </c>
      <c r="AH850" s="10" t="s">
        <v>80</v>
      </c>
      <c r="AI850" s="10" t="s">
        <v>80</v>
      </c>
      <c r="AJ850" s="10" t="s">
        <v>80</v>
      </c>
      <c r="AK850" s="10" t="s">
        <v>80</v>
      </c>
      <c r="AL850" s="9">
        <v>628.02970000000005</v>
      </c>
      <c r="AM850" s="9">
        <v>95.933800000000005</v>
      </c>
      <c r="AN850" s="9">
        <v>89.708399999999997</v>
      </c>
      <c r="AO850" s="9">
        <v>223.6962</v>
      </c>
      <c r="AP850" s="9">
        <v>87.691100000000006</v>
      </c>
      <c r="AQ850" s="9">
        <v>41.006900000000002</v>
      </c>
      <c r="AR850" s="10" t="s">
        <v>80</v>
      </c>
      <c r="AS850" s="10" t="s">
        <v>80</v>
      </c>
      <c r="AT850" s="9">
        <v>81.396500000000003</v>
      </c>
      <c r="AU850" s="9">
        <v>619.43290000000002</v>
      </c>
      <c r="AV850" s="9">
        <v>41.900100000000002</v>
      </c>
      <c r="AW850" s="9">
        <v>43.192500000000003</v>
      </c>
      <c r="AX850" s="9">
        <v>369.99029999999999</v>
      </c>
      <c r="AY850" s="9">
        <v>125.93040000000001</v>
      </c>
      <c r="AZ850" s="10" t="s">
        <v>80</v>
      </c>
      <c r="BA850" s="9">
        <v>0.36599999999999999</v>
      </c>
      <c r="BB850" s="9">
        <v>1.9400000000000001E-2</v>
      </c>
      <c r="BC850" s="9">
        <v>18.274699999999999</v>
      </c>
      <c r="BD850" s="11">
        <v>599.67340000000002</v>
      </c>
    </row>
    <row r="851" spans="1:56" s="1" customFormat="1" ht="20.149999999999999" customHeight="1">
      <c r="A851" s="83"/>
      <c r="B851" s="25" t="s">
        <v>262</v>
      </c>
      <c r="C851" s="12">
        <v>6.4541000000000004</v>
      </c>
      <c r="D851" s="13" t="s">
        <v>80</v>
      </c>
      <c r="E851" s="12">
        <v>5.6475</v>
      </c>
      <c r="F851" s="12">
        <v>52.351500000000001</v>
      </c>
      <c r="G851" s="12">
        <v>29.557500000000001</v>
      </c>
      <c r="H851" s="12">
        <v>22.090699999999998</v>
      </c>
      <c r="I851" s="13" t="s">
        <v>80</v>
      </c>
      <c r="J851" s="13" t="s">
        <v>80</v>
      </c>
      <c r="K851" s="12">
        <v>116.10129999999999</v>
      </c>
      <c r="L851" s="13" t="s">
        <v>80</v>
      </c>
      <c r="M851" s="13" t="s">
        <v>80</v>
      </c>
      <c r="N851" s="13" t="s">
        <v>80</v>
      </c>
      <c r="O851" s="13" t="s">
        <v>80</v>
      </c>
      <c r="P851" s="13" t="s">
        <v>80</v>
      </c>
      <c r="Q851" s="13" t="s">
        <v>80</v>
      </c>
      <c r="R851" s="13" t="s">
        <v>80</v>
      </c>
      <c r="S851" s="13" t="s">
        <v>80</v>
      </c>
      <c r="T851" s="12">
        <v>0</v>
      </c>
      <c r="U851" s="13" t="s">
        <v>80</v>
      </c>
      <c r="V851" s="13" t="s">
        <v>80</v>
      </c>
      <c r="W851" s="13" t="s">
        <v>80</v>
      </c>
      <c r="X851" s="12">
        <v>0.28499999999999998</v>
      </c>
      <c r="Y851" s="12">
        <v>0.28499999999999998</v>
      </c>
      <c r="Z851" s="12">
        <v>1.7825</v>
      </c>
      <c r="AA851" s="12">
        <v>14.9655</v>
      </c>
      <c r="AB851" s="12">
        <v>14.9955</v>
      </c>
      <c r="AC851" s="12">
        <v>32.313499999999998</v>
      </c>
      <c r="AD851" s="12">
        <v>15.319000000000001</v>
      </c>
      <c r="AE851" s="13" t="s">
        <v>80</v>
      </c>
      <c r="AF851" s="13" t="s">
        <v>80</v>
      </c>
      <c r="AG851" s="13" t="s">
        <v>80</v>
      </c>
      <c r="AH851" s="12">
        <v>2.2456</v>
      </c>
      <c r="AI851" s="13" t="s">
        <v>80</v>
      </c>
      <c r="AJ851" s="13" t="s">
        <v>80</v>
      </c>
      <c r="AK851" s="13" t="s">
        <v>80</v>
      </c>
      <c r="AL851" s="12">
        <v>17.564599999999999</v>
      </c>
      <c r="AM851" s="12">
        <v>4.1067</v>
      </c>
      <c r="AN851" s="13" t="s">
        <v>80</v>
      </c>
      <c r="AO851" s="12">
        <v>1.2871999999999999</v>
      </c>
      <c r="AP851" s="13" t="s">
        <v>80</v>
      </c>
      <c r="AQ851" s="13" t="s">
        <v>80</v>
      </c>
      <c r="AR851" s="12">
        <v>11.83</v>
      </c>
      <c r="AS851" s="13" t="s">
        <v>80</v>
      </c>
      <c r="AT851" s="13" t="s">
        <v>80</v>
      </c>
      <c r="AU851" s="12">
        <v>17.2239</v>
      </c>
      <c r="AV851" s="12">
        <v>5.4494999999999996</v>
      </c>
      <c r="AW851" s="12">
        <v>1.4471000000000001</v>
      </c>
      <c r="AX851" s="12">
        <v>6.2972999999999999</v>
      </c>
      <c r="AY851" s="13" t="s">
        <v>80</v>
      </c>
      <c r="AZ851" s="13" t="s">
        <v>80</v>
      </c>
      <c r="BA851" s="13" t="s">
        <v>80</v>
      </c>
      <c r="BB851" s="13" t="s">
        <v>80</v>
      </c>
      <c r="BC851" s="13" t="s">
        <v>80</v>
      </c>
      <c r="BD851" s="14">
        <v>13.193899999999999</v>
      </c>
    </row>
    <row r="852" spans="1:56" s="1" customFormat="1" ht="20.149999999999999" customHeight="1">
      <c r="A852" s="83"/>
      <c r="B852" s="25" t="s">
        <v>263</v>
      </c>
      <c r="C852" s="9">
        <v>9.3091000000000008</v>
      </c>
      <c r="D852" s="10" t="s">
        <v>80</v>
      </c>
      <c r="E852" s="9">
        <v>4.2099999999999999E-2</v>
      </c>
      <c r="F852" s="9">
        <v>1.5900000000000001E-2</v>
      </c>
      <c r="G852" s="9">
        <v>1.1298999999999999</v>
      </c>
      <c r="H852" s="9">
        <v>49.4514</v>
      </c>
      <c r="I852" s="10" t="s">
        <v>80</v>
      </c>
      <c r="J852" s="10" t="s">
        <v>80</v>
      </c>
      <c r="K852" s="9">
        <v>59.948399999999999</v>
      </c>
      <c r="L852" s="10" t="s">
        <v>80</v>
      </c>
      <c r="M852" s="10" t="s">
        <v>80</v>
      </c>
      <c r="N852" s="10" t="s">
        <v>80</v>
      </c>
      <c r="O852" s="10" t="s">
        <v>80</v>
      </c>
      <c r="P852" s="10" t="s">
        <v>80</v>
      </c>
      <c r="Q852" s="10" t="s">
        <v>80</v>
      </c>
      <c r="R852" s="10" t="s">
        <v>80</v>
      </c>
      <c r="S852" s="10" t="s">
        <v>80</v>
      </c>
      <c r="T852" s="9">
        <v>0</v>
      </c>
      <c r="U852" s="9">
        <v>25.842099999999999</v>
      </c>
      <c r="V852" s="10" t="s">
        <v>80</v>
      </c>
      <c r="W852" s="9">
        <v>7.7000000000000002E-3</v>
      </c>
      <c r="X852" s="9">
        <v>0.43669999999999998</v>
      </c>
      <c r="Y852" s="9">
        <v>0.2059</v>
      </c>
      <c r="Z852" s="9">
        <v>9.2616999999999994</v>
      </c>
      <c r="AA852" s="10" t="s">
        <v>80</v>
      </c>
      <c r="AB852" s="10" t="s">
        <v>80</v>
      </c>
      <c r="AC852" s="9">
        <v>35.754100000000001</v>
      </c>
      <c r="AD852" s="9">
        <v>37.404299999999999</v>
      </c>
      <c r="AE852" s="9">
        <v>19.7485</v>
      </c>
      <c r="AF852" s="9">
        <v>23.7501</v>
      </c>
      <c r="AG852" s="9">
        <v>5.8963999999999999</v>
      </c>
      <c r="AH852" s="9">
        <v>4.8426999999999998</v>
      </c>
      <c r="AI852" s="10" t="s">
        <v>80</v>
      </c>
      <c r="AJ852" s="10" t="s">
        <v>80</v>
      </c>
      <c r="AK852" s="10" t="s">
        <v>80</v>
      </c>
      <c r="AL852" s="9">
        <v>91.641999999999996</v>
      </c>
      <c r="AM852" s="9">
        <v>8.3407</v>
      </c>
      <c r="AN852" s="10" t="s">
        <v>80</v>
      </c>
      <c r="AO852" s="10" t="s">
        <v>80</v>
      </c>
      <c r="AP852" s="9">
        <v>0.36749999999999999</v>
      </c>
      <c r="AQ852" s="10" t="s">
        <v>80</v>
      </c>
      <c r="AR852" s="9">
        <v>47.175800000000002</v>
      </c>
      <c r="AS852" s="10" t="s">
        <v>80</v>
      </c>
      <c r="AT852" s="10" t="s">
        <v>80</v>
      </c>
      <c r="AU852" s="9">
        <v>55.884</v>
      </c>
      <c r="AV852" s="9">
        <v>4.9474999999999998</v>
      </c>
      <c r="AW852" s="9">
        <v>1.9081999999999999</v>
      </c>
      <c r="AX852" s="9">
        <v>23.720600000000001</v>
      </c>
      <c r="AY852" s="9">
        <v>5.8966000000000003</v>
      </c>
      <c r="AZ852" s="9">
        <v>4.8434999999999997</v>
      </c>
      <c r="BA852" s="10" t="s">
        <v>80</v>
      </c>
      <c r="BB852" s="10" t="s">
        <v>80</v>
      </c>
      <c r="BC852" s="10" t="s">
        <v>80</v>
      </c>
      <c r="BD852" s="11">
        <v>41.319499999999998</v>
      </c>
    </row>
    <row r="853" spans="1:56" s="1" customFormat="1" ht="20.149999999999999" customHeight="1">
      <c r="A853" s="83"/>
      <c r="B853" s="25" t="s">
        <v>264</v>
      </c>
      <c r="C853" s="12">
        <v>101.7749</v>
      </c>
      <c r="D853" s="12">
        <v>63.386000000000003</v>
      </c>
      <c r="E853" s="12">
        <v>80.8613</v>
      </c>
      <c r="F853" s="12">
        <v>18.078499999999998</v>
      </c>
      <c r="G853" s="12">
        <v>26.9892</v>
      </c>
      <c r="H853" s="12">
        <v>355.23570000000001</v>
      </c>
      <c r="I853" s="13" t="s">
        <v>80</v>
      </c>
      <c r="J853" s="13" t="s">
        <v>80</v>
      </c>
      <c r="K853" s="12">
        <v>646.32560000000001</v>
      </c>
      <c r="L853" s="13" t="s">
        <v>80</v>
      </c>
      <c r="M853" s="13" t="s">
        <v>80</v>
      </c>
      <c r="N853" s="13" t="s">
        <v>80</v>
      </c>
      <c r="O853" s="13" t="s">
        <v>80</v>
      </c>
      <c r="P853" s="13" t="s">
        <v>80</v>
      </c>
      <c r="Q853" s="13" t="s">
        <v>80</v>
      </c>
      <c r="R853" s="13" t="s">
        <v>80</v>
      </c>
      <c r="S853" s="13" t="s">
        <v>80</v>
      </c>
      <c r="T853" s="12">
        <v>0</v>
      </c>
      <c r="U853" s="12">
        <v>24.975300000000001</v>
      </c>
      <c r="V853" s="12">
        <v>45.553800000000003</v>
      </c>
      <c r="W853" s="12">
        <v>246.72030000000001</v>
      </c>
      <c r="X853" s="12">
        <v>78.379000000000005</v>
      </c>
      <c r="Y853" s="13" t="s">
        <v>80</v>
      </c>
      <c r="Z853" s="13" t="s">
        <v>80</v>
      </c>
      <c r="AA853" s="13" t="s">
        <v>80</v>
      </c>
      <c r="AB853" s="13" t="s">
        <v>80</v>
      </c>
      <c r="AC853" s="12">
        <v>395.6284</v>
      </c>
      <c r="AD853" s="12">
        <v>422.37479999999999</v>
      </c>
      <c r="AE853" s="13" t="s">
        <v>80</v>
      </c>
      <c r="AF853" s="13" t="s">
        <v>80</v>
      </c>
      <c r="AG853" s="13" t="s">
        <v>80</v>
      </c>
      <c r="AH853" s="13" t="s">
        <v>80</v>
      </c>
      <c r="AI853" s="13" t="s">
        <v>80</v>
      </c>
      <c r="AJ853" s="13" t="s">
        <v>80</v>
      </c>
      <c r="AK853" s="13" t="s">
        <v>80</v>
      </c>
      <c r="AL853" s="12">
        <v>422.37479999999999</v>
      </c>
      <c r="AM853" s="12">
        <v>164.6069</v>
      </c>
      <c r="AN853" s="13" t="s">
        <v>80</v>
      </c>
      <c r="AO853" s="12">
        <v>0.49030000000000001</v>
      </c>
      <c r="AP853" s="12">
        <v>2.4420000000000002</v>
      </c>
      <c r="AQ853" s="12">
        <v>6.1899999999999997E-2</v>
      </c>
      <c r="AR853" s="13" t="s">
        <v>80</v>
      </c>
      <c r="AS853" s="13" t="s">
        <v>80</v>
      </c>
      <c r="AT853" s="13" t="s">
        <v>80</v>
      </c>
      <c r="AU853" s="12">
        <v>167.6011</v>
      </c>
      <c r="AV853" s="12">
        <v>473.2414</v>
      </c>
      <c r="AW853" s="12">
        <v>322.25</v>
      </c>
      <c r="AX853" s="12">
        <v>285.16419999999999</v>
      </c>
      <c r="AY853" s="12">
        <v>710.78510000000006</v>
      </c>
      <c r="AZ853" s="12">
        <v>337.10070000000002</v>
      </c>
      <c r="BA853" s="12">
        <v>293.57</v>
      </c>
      <c r="BB853" s="12">
        <v>57.887500000000003</v>
      </c>
      <c r="BC853" s="12">
        <v>35.753999999999998</v>
      </c>
      <c r="BD853" s="14">
        <v>2515.7529</v>
      </c>
    </row>
    <row r="854" spans="1:56" s="1" customFormat="1" ht="20.149999999999999" customHeight="1">
      <c r="A854" s="83"/>
      <c r="B854" s="25" t="s">
        <v>265</v>
      </c>
      <c r="C854" s="9">
        <v>411.24</v>
      </c>
      <c r="D854" s="9">
        <v>64.19</v>
      </c>
      <c r="E854" s="9">
        <v>172.22</v>
      </c>
      <c r="F854" s="9">
        <v>62.06</v>
      </c>
      <c r="G854" s="9">
        <v>125.14</v>
      </c>
      <c r="H854" s="9">
        <v>819.47</v>
      </c>
      <c r="I854" s="9">
        <v>0.01</v>
      </c>
      <c r="J854" s="10" t="s">
        <v>80</v>
      </c>
      <c r="K854" s="9">
        <v>1654.33</v>
      </c>
      <c r="L854" s="9">
        <v>514.05999999999995</v>
      </c>
      <c r="M854" s="9">
        <v>123.41</v>
      </c>
      <c r="N854" s="9">
        <v>1290.92</v>
      </c>
      <c r="O854" s="9">
        <v>222.98</v>
      </c>
      <c r="P854" s="10" t="s">
        <v>80</v>
      </c>
      <c r="Q854" s="10" t="s">
        <v>80</v>
      </c>
      <c r="R854" s="10" t="s">
        <v>80</v>
      </c>
      <c r="S854" s="10" t="s">
        <v>80</v>
      </c>
      <c r="T854" s="9">
        <v>2151.37</v>
      </c>
      <c r="U854" s="9">
        <v>9.7200000000000006</v>
      </c>
      <c r="V854" s="9">
        <v>153.22999999999999</v>
      </c>
      <c r="W854" s="9">
        <v>280.55</v>
      </c>
      <c r="X854" s="9">
        <v>193.98</v>
      </c>
      <c r="Y854" s="9">
        <v>268.47000000000003</v>
      </c>
      <c r="Z854" s="10" t="s">
        <v>80</v>
      </c>
      <c r="AA854" s="10" t="s">
        <v>80</v>
      </c>
      <c r="AB854" s="10" t="s">
        <v>80</v>
      </c>
      <c r="AC854" s="9">
        <v>905.95</v>
      </c>
      <c r="AD854" s="9">
        <v>345.17</v>
      </c>
      <c r="AE854" s="9">
        <v>23.19</v>
      </c>
      <c r="AF854" s="9">
        <v>1290.92</v>
      </c>
      <c r="AG854" s="9">
        <v>222.98</v>
      </c>
      <c r="AH854" s="10" t="s">
        <v>80</v>
      </c>
      <c r="AI854" s="10" t="s">
        <v>80</v>
      </c>
      <c r="AJ854" s="10" t="s">
        <v>80</v>
      </c>
      <c r="AK854" s="10" t="s">
        <v>80</v>
      </c>
      <c r="AL854" s="9">
        <v>1882.26</v>
      </c>
      <c r="AM854" s="9">
        <v>264.58</v>
      </c>
      <c r="AN854" s="9">
        <v>25.73</v>
      </c>
      <c r="AO854" s="9">
        <v>1291.97</v>
      </c>
      <c r="AP854" s="9">
        <v>223.52</v>
      </c>
      <c r="AQ854" s="9">
        <v>17.899999999999999</v>
      </c>
      <c r="AR854" s="9">
        <v>165.79</v>
      </c>
      <c r="AS854" s="10" t="s">
        <v>80</v>
      </c>
      <c r="AT854" s="10" t="s">
        <v>80</v>
      </c>
      <c r="AU854" s="9">
        <v>1989.49</v>
      </c>
      <c r="AV854" s="9">
        <v>1089.02</v>
      </c>
      <c r="AW854" s="9">
        <v>301.20999999999998</v>
      </c>
      <c r="AX854" s="9">
        <v>1793.3</v>
      </c>
      <c r="AY854" s="9">
        <v>844.51</v>
      </c>
      <c r="AZ854" s="9">
        <v>511.92</v>
      </c>
      <c r="BA854" s="9">
        <v>429.97</v>
      </c>
      <c r="BB854" s="9">
        <v>290.06</v>
      </c>
      <c r="BC854" s="9">
        <v>7.31</v>
      </c>
      <c r="BD854" s="11">
        <v>5267.3</v>
      </c>
    </row>
    <row r="855" spans="1:56" s="1" customFormat="1" ht="20.149999999999999" customHeight="1">
      <c r="A855" s="83"/>
      <c r="B855" s="25" t="s">
        <v>267</v>
      </c>
      <c r="C855" s="13" t="s">
        <v>80</v>
      </c>
      <c r="D855" s="13" t="s">
        <v>80</v>
      </c>
      <c r="E855" s="13" t="s">
        <v>80</v>
      </c>
      <c r="F855" s="13" t="s">
        <v>80</v>
      </c>
      <c r="G855" s="13" t="s">
        <v>80</v>
      </c>
      <c r="H855" s="13" t="s">
        <v>80</v>
      </c>
      <c r="I855" s="13" t="s">
        <v>80</v>
      </c>
      <c r="J855" s="13" t="s">
        <v>80</v>
      </c>
      <c r="K855" s="12">
        <v>0</v>
      </c>
      <c r="L855" s="13" t="s">
        <v>80</v>
      </c>
      <c r="M855" s="13" t="s">
        <v>80</v>
      </c>
      <c r="N855" s="13" t="s">
        <v>80</v>
      </c>
      <c r="O855" s="13" t="s">
        <v>80</v>
      </c>
      <c r="P855" s="13" t="s">
        <v>80</v>
      </c>
      <c r="Q855" s="13" t="s">
        <v>80</v>
      </c>
      <c r="R855" s="13" t="s">
        <v>80</v>
      </c>
      <c r="S855" s="13" t="s">
        <v>80</v>
      </c>
      <c r="T855" s="12">
        <v>0</v>
      </c>
      <c r="U855" s="13" t="s">
        <v>80</v>
      </c>
      <c r="V855" s="13" t="s">
        <v>80</v>
      </c>
      <c r="W855" s="13" t="s">
        <v>80</v>
      </c>
      <c r="X855" s="13" t="s">
        <v>80</v>
      </c>
      <c r="Y855" s="13" t="s">
        <v>80</v>
      </c>
      <c r="Z855" s="13" t="s">
        <v>80</v>
      </c>
      <c r="AA855" s="13" t="s">
        <v>80</v>
      </c>
      <c r="AB855" s="13" t="s">
        <v>80</v>
      </c>
      <c r="AC855" s="12">
        <v>0</v>
      </c>
      <c r="AD855" s="13" t="s">
        <v>80</v>
      </c>
      <c r="AE855" s="13" t="s">
        <v>80</v>
      </c>
      <c r="AF855" s="13" t="s">
        <v>80</v>
      </c>
      <c r="AG855" s="13" t="s">
        <v>80</v>
      </c>
      <c r="AH855" s="13" t="s">
        <v>80</v>
      </c>
      <c r="AI855" s="13" t="s">
        <v>80</v>
      </c>
      <c r="AJ855" s="13" t="s">
        <v>80</v>
      </c>
      <c r="AK855" s="13" t="s">
        <v>80</v>
      </c>
      <c r="AL855" s="12">
        <v>0</v>
      </c>
      <c r="AM855" s="13" t="s">
        <v>80</v>
      </c>
      <c r="AN855" s="13" t="s">
        <v>80</v>
      </c>
      <c r="AO855" s="13" t="s">
        <v>80</v>
      </c>
      <c r="AP855" s="13" t="s">
        <v>80</v>
      </c>
      <c r="AQ855" s="13" t="s">
        <v>80</v>
      </c>
      <c r="AR855" s="13" t="s">
        <v>80</v>
      </c>
      <c r="AS855" s="13" t="s">
        <v>80</v>
      </c>
      <c r="AT855" s="13" t="s">
        <v>80</v>
      </c>
      <c r="AU855" s="12">
        <v>0</v>
      </c>
      <c r="AV855" s="13" t="s">
        <v>80</v>
      </c>
      <c r="AW855" s="13" t="s">
        <v>80</v>
      </c>
      <c r="AX855" s="13" t="s">
        <v>80</v>
      </c>
      <c r="AY855" s="13" t="s">
        <v>80</v>
      </c>
      <c r="AZ855" s="13" t="s">
        <v>80</v>
      </c>
      <c r="BA855" s="13" t="s">
        <v>80</v>
      </c>
      <c r="BB855" s="13" t="s">
        <v>80</v>
      </c>
      <c r="BC855" s="13" t="s">
        <v>80</v>
      </c>
      <c r="BD855" s="14">
        <v>0</v>
      </c>
    </row>
    <row r="856" spans="1:56" s="1" customFormat="1" ht="20.149999999999999" customHeight="1">
      <c r="A856" s="83"/>
      <c r="B856" s="25" t="s">
        <v>268</v>
      </c>
      <c r="C856" s="9">
        <v>2438.8578000000002</v>
      </c>
      <c r="D856" s="9">
        <v>972.09820000000002</v>
      </c>
      <c r="E856" s="9">
        <v>1245.2064</v>
      </c>
      <c r="F856" s="9">
        <v>511.0308</v>
      </c>
      <c r="G856" s="9">
        <v>1198.6369</v>
      </c>
      <c r="H856" s="9">
        <v>7547.3054000000002</v>
      </c>
      <c r="I856" s="9">
        <v>33.829300000000003</v>
      </c>
      <c r="J856" s="9">
        <v>0.23910000000000001</v>
      </c>
      <c r="K856" s="9">
        <v>13947.2039</v>
      </c>
      <c r="L856" s="9">
        <v>2123.6572999999999</v>
      </c>
      <c r="M856" s="10" t="s">
        <v>80</v>
      </c>
      <c r="N856" s="9">
        <v>190.125</v>
      </c>
      <c r="O856" s="9">
        <v>84.839500000000001</v>
      </c>
      <c r="P856" s="9">
        <v>105.07340000000001</v>
      </c>
      <c r="Q856" s="9">
        <v>706.83190000000002</v>
      </c>
      <c r="R856" s="10" t="s">
        <v>80</v>
      </c>
      <c r="S856" s="9">
        <v>1026.1998000000001</v>
      </c>
      <c r="T856" s="9">
        <v>4236.7268999999997</v>
      </c>
      <c r="U856" s="9">
        <v>229.6944</v>
      </c>
      <c r="V856" s="9">
        <v>365.47359999999998</v>
      </c>
      <c r="W856" s="9">
        <v>1923.5839000000001</v>
      </c>
      <c r="X856" s="9">
        <v>1508.9974999999999</v>
      </c>
      <c r="Y856" s="9">
        <v>1556.9716000000001</v>
      </c>
      <c r="Z856" s="9">
        <v>1119.6414</v>
      </c>
      <c r="AA856" s="9">
        <v>1096.8488</v>
      </c>
      <c r="AB856" s="9">
        <v>1100.3996</v>
      </c>
      <c r="AC856" s="9">
        <v>8901.6108000000004</v>
      </c>
      <c r="AD856" s="9">
        <v>670.57690000000002</v>
      </c>
      <c r="AE856" s="9">
        <v>317.26690000000002</v>
      </c>
      <c r="AF856" s="9">
        <v>648.94979999999998</v>
      </c>
      <c r="AG856" s="9">
        <v>421.7697</v>
      </c>
      <c r="AH856" s="9">
        <v>32.211199999999998</v>
      </c>
      <c r="AI856" s="9">
        <v>1716.1536000000001</v>
      </c>
      <c r="AJ856" s="10" t="s">
        <v>80</v>
      </c>
      <c r="AK856" s="10" t="s">
        <v>80</v>
      </c>
      <c r="AL856" s="9">
        <v>3806.9281000000001</v>
      </c>
      <c r="AM856" s="9">
        <v>37685.082300000002</v>
      </c>
      <c r="AN856" s="9">
        <v>4.1302000000000003</v>
      </c>
      <c r="AO856" s="9">
        <v>213.36529999999999</v>
      </c>
      <c r="AP856" s="9">
        <v>111.14100000000001</v>
      </c>
      <c r="AQ856" s="9">
        <v>346.49439999999998</v>
      </c>
      <c r="AR856" s="9">
        <v>1223.3479</v>
      </c>
      <c r="AS856" s="9">
        <v>2.2021999999999999</v>
      </c>
      <c r="AT856" s="9">
        <v>1026.1998000000001</v>
      </c>
      <c r="AU856" s="9">
        <v>40611.963100000001</v>
      </c>
      <c r="AV856" s="9">
        <v>1992.6049</v>
      </c>
      <c r="AW856" s="9">
        <v>700.35640000000001</v>
      </c>
      <c r="AX856" s="9">
        <v>2098.2217999999998</v>
      </c>
      <c r="AY856" s="9">
        <v>758.93079999999998</v>
      </c>
      <c r="AZ856" s="9">
        <v>460.8272</v>
      </c>
      <c r="BA856" s="9">
        <v>3995.6219999999998</v>
      </c>
      <c r="BB856" s="9">
        <v>137.8828</v>
      </c>
      <c r="BC856" s="9">
        <v>406.4015</v>
      </c>
      <c r="BD856" s="11">
        <v>10550.847400000001</v>
      </c>
    </row>
    <row r="857" spans="1:56" s="1" customFormat="1" ht="20.149999999999999" customHeight="1">
      <c r="A857" s="83"/>
      <c r="B857" s="25" t="s">
        <v>270</v>
      </c>
      <c r="C857" s="12">
        <v>107.31</v>
      </c>
      <c r="D857" s="12">
        <v>1.1499999999999999</v>
      </c>
      <c r="E857" s="12">
        <v>11.71</v>
      </c>
      <c r="F857" s="12">
        <v>100.43</v>
      </c>
      <c r="G857" s="12">
        <v>267.39</v>
      </c>
      <c r="H857" s="12">
        <v>11.17</v>
      </c>
      <c r="I857" s="12">
        <v>0.01</v>
      </c>
      <c r="J857" s="13" t="s">
        <v>80</v>
      </c>
      <c r="K857" s="12">
        <v>499.17</v>
      </c>
      <c r="L857" s="12">
        <v>59</v>
      </c>
      <c r="M857" s="13" t="s">
        <v>80</v>
      </c>
      <c r="N857" s="12">
        <v>94.73</v>
      </c>
      <c r="O857" s="12">
        <v>146.88999999999999</v>
      </c>
      <c r="P857" s="13" t="s">
        <v>80</v>
      </c>
      <c r="Q857" s="13" t="s">
        <v>80</v>
      </c>
      <c r="R857" s="13" t="s">
        <v>80</v>
      </c>
      <c r="S857" s="13" t="s">
        <v>80</v>
      </c>
      <c r="T857" s="12">
        <v>300.62</v>
      </c>
      <c r="U857" s="12">
        <v>105.24</v>
      </c>
      <c r="V857" s="12">
        <v>0.3</v>
      </c>
      <c r="W857" s="12">
        <v>145.78</v>
      </c>
      <c r="X857" s="12">
        <v>64.45</v>
      </c>
      <c r="Y857" s="12">
        <v>88.45</v>
      </c>
      <c r="Z857" s="12">
        <v>12.61</v>
      </c>
      <c r="AA857" s="12">
        <v>0.18</v>
      </c>
      <c r="AB857" s="13" t="s">
        <v>80</v>
      </c>
      <c r="AC857" s="12">
        <v>417.01</v>
      </c>
      <c r="AD857" s="12">
        <v>10.24</v>
      </c>
      <c r="AE857" s="13" t="s">
        <v>80</v>
      </c>
      <c r="AF857" s="12">
        <v>3.13</v>
      </c>
      <c r="AG857" s="12">
        <v>90.61</v>
      </c>
      <c r="AH857" s="13" t="s">
        <v>80</v>
      </c>
      <c r="AI857" s="13" t="s">
        <v>80</v>
      </c>
      <c r="AJ857" s="13" t="s">
        <v>80</v>
      </c>
      <c r="AK857" s="13" t="s">
        <v>80</v>
      </c>
      <c r="AL857" s="12">
        <v>103.98</v>
      </c>
      <c r="AM857" s="12">
        <v>0.65</v>
      </c>
      <c r="AN857" s="13" t="s">
        <v>80</v>
      </c>
      <c r="AO857" s="12">
        <v>4.83</v>
      </c>
      <c r="AP857" s="12">
        <v>147.16999999999999</v>
      </c>
      <c r="AQ857" s="12">
        <v>15.35</v>
      </c>
      <c r="AR857" s="12">
        <v>0.59</v>
      </c>
      <c r="AS857" s="13" t="s">
        <v>80</v>
      </c>
      <c r="AT857" s="13" t="s">
        <v>80</v>
      </c>
      <c r="AU857" s="12">
        <v>168.59</v>
      </c>
      <c r="AV857" s="12">
        <v>85.65</v>
      </c>
      <c r="AW857" s="12">
        <v>55.3</v>
      </c>
      <c r="AX857" s="12">
        <v>97.14</v>
      </c>
      <c r="AY857" s="12">
        <v>170.26</v>
      </c>
      <c r="AZ857" s="12">
        <v>82.98</v>
      </c>
      <c r="BA857" s="12">
        <v>97.63</v>
      </c>
      <c r="BB857" s="12">
        <v>1.02</v>
      </c>
      <c r="BC857" s="12">
        <v>7.07</v>
      </c>
      <c r="BD857" s="14">
        <v>597.04999999999995</v>
      </c>
    </row>
    <row r="858" spans="1:56" s="1" customFormat="1" ht="20.149999999999999" customHeight="1">
      <c r="A858" s="83"/>
      <c r="B858" s="25" t="s">
        <v>271</v>
      </c>
      <c r="C858" s="9">
        <v>180.38069999999999</v>
      </c>
      <c r="D858" s="9">
        <v>127.07259999999999</v>
      </c>
      <c r="E858" s="9">
        <v>95.498999999999995</v>
      </c>
      <c r="F858" s="9">
        <v>54.596299999999999</v>
      </c>
      <c r="G858" s="9">
        <v>63.504100000000001</v>
      </c>
      <c r="H858" s="9">
        <v>267.29739999999998</v>
      </c>
      <c r="I858" s="9">
        <v>0.98450000000000004</v>
      </c>
      <c r="J858" s="9">
        <v>3.1400999999999999</v>
      </c>
      <c r="K858" s="9">
        <v>792.47469999999998</v>
      </c>
      <c r="L858" s="9">
        <v>66.892499999999998</v>
      </c>
      <c r="M858" s="10" t="s">
        <v>80</v>
      </c>
      <c r="N858" s="10" t="s">
        <v>80</v>
      </c>
      <c r="O858" s="10" t="s">
        <v>80</v>
      </c>
      <c r="P858" s="10" t="s">
        <v>80</v>
      </c>
      <c r="Q858" s="10" t="s">
        <v>80</v>
      </c>
      <c r="R858" s="10" t="s">
        <v>80</v>
      </c>
      <c r="S858" s="10" t="s">
        <v>80</v>
      </c>
      <c r="T858" s="9">
        <v>66.892499999999998</v>
      </c>
      <c r="U858" s="9">
        <v>97.168300000000002</v>
      </c>
      <c r="V858" s="9">
        <v>148.346</v>
      </c>
      <c r="W858" s="9">
        <v>216.31379999999999</v>
      </c>
      <c r="X858" s="9">
        <v>79.134500000000003</v>
      </c>
      <c r="Y858" s="9">
        <v>57.017499999999998</v>
      </c>
      <c r="Z858" s="9">
        <v>10.4093</v>
      </c>
      <c r="AA858" s="9">
        <v>5.0246000000000004</v>
      </c>
      <c r="AB858" s="9">
        <v>23.947800000000001</v>
      </c>
      <c r="AC858" s="9">
        <v>637.36180000000002</v>
      </c>
      <c r="AD858" s="9">
        <v>22.297499999999999</v>
      </c>
      <c r="AE858" s="10" t="s">
        <v>80</v>
      </c>
      <c r="AF858" s="10" t="s">
        <v>80</v>
      </c>
      <c r="AG858" s="10" t="s">
        <v>80</v>
      </c>
      <c r="AH858" s="10" t="s">
        <v>80</v>
      </c>
      <c r="AI858" s="10" t="s">
        <v>80</v>
      </c>
      <c r="AJ858" s="10" t="s">
        <v>80</v>
      </c>
      <c r="AK858" s="10" t="s">
        <v>80</v>
      </c>
      <c r="AL858" s="9">
        <v>22.297499999999999</v>
      </c>
      <c r="AM858" s="9">
        <v>82.810699999999997</v>
      </c>
      <c r="AN858" s="10" t="s">
        <v>80</v>
      </c>
      <c r="AO858" s="10" t="s">
        <v>80</v>
      </c>
      <c r="AP858" s="10" t="s">
        <v>80</v>
      </c>
      <c r="AQ858" s="10" t="s">
        <v>80</v>
      </c>
      <c r="AR858" s="9">
        <v>0.99160000000000004</v>
      </c>
      <c r="AS858" s="10" t="s">
        <v>80</v>
      </c>
      <c r="AT858" s="10" t="s">
        <v>80</v>
      </c>
      <c r="AU858" s="9">
        <v>83.802300000000002</v>
      </c>
      <c r="AV858" s="9">
        <v>180.16380000000001</v>
      </c>
      <c r="AW858" s="9">
        <v>4.0965999999999996</v>
      </c>
      <c r="AX858" s="9">
        <v>78.068600000000004</v>
      </c>
      <c r="AY858" s="9">
        <v>70.633099999999999</v>
      </c>
      <c r="AZ858" s="9">
        <v>90.308800000000005</v>
      </c>
      <c r="BA858" s="9">
        <v>144.20050000000001</v>
      </c>
      <c r="BB858" s="9">
        <v>33.9407</v>
      </c>
      <c r="BC858" s="9">
        <v>17.775500000000001</v>
      </c>
      <c r="BD858" s="11">
        <v>619.18759999999997</v>
      </c>
    </row>
    <row r="859" spans="1:56" s="1" customFormat="1" ht="20.149999999999999" customHeight="1">
      <c r="A859" s="83"/>
      <c r="B859" s="25" t="s">
        <v>272</v>
      </c>
      <c r="C859" s="12">
        <v>83.227500000000006</v>
      </c>
      <c r="D859" s="12">
        <v>246.02510000000001</v>
      </c>
      <c r="E859" s="12">
        <v>394.6474</v>
      </c>
      <c r="F859" s="12">
        <v>36.301200000000001</v>
      </c>
      <c r="G859" s="12">
        <v>79.421400000000006</v>
      </c>
      <c r="H859" s="12">
        <v>46.9236</v>
      </c>
      <c r="I859" s="12">
        <v>1.4161999999999999</v>
      </c>
      <c r="J859" s="13" t="s">
        <v>80</v>
      </c>
      <c r="K859" s="12">
        <v>887.9624</v>
      </c>
      <c r="L859" s="12">
        <v>1672.4271000000001</v>
      </c>
      <c r="M859" s="13" t="s">
        <v>80</v>
      </c>
      <c r="N859" s="13" t="s">
        <v>80</v>
      </c>
      <c r="O859" s="13" t="s">
        <v>80</v>
      </c>
      <c r="P859" s="13" t="s">
        <v>80</v>
      </c>
      <c r="Q859" s="13" t="s">
        <v>80</v>
      </c>
      <c r="R859" s="13" t="s">
        <v>80</v>
      </c>
      <c r="S859" s="13" t="s">
        <v>80</v>
      </c>
      <c r="T859" s="12">
        <v>1672.4271000000001</v>
      </c>
      <c r="U859" s="12">
        <v>1001.1861</v>
      </c>
      <c r="V859" s="12">
        <v>59.600900000000003</v>
      </c>
      <c r="W859" s="12">
        <v>94.715599999999995</v>
      </c>
      <c r="X859" s="12">
        <v>51.681600000000003</v>
      </c>
      <c r="Y859" s="12">
        <v>140.66759999999999</v>
      </c>
      <c r="Z859" s="12">
        <v>614.63</v>
      </c>
      <c r="AA859" s="12">
        <v>35.634</v>
      </c>
      <c r="AB859" s="12">
        <v>79.368399999999994</v>
      </c>
      <c r="AC859" s="12">
        <v>2077.4841999999999</v>
      </c>
      <c r="AD859" s="12">
        <v>62.024099999999997</v>
      </c>
      <c r="AE859" s="12">
        <v>20.462199999999999</v>
      </c>
      <c r="AF859" s="12">
        <v>77.895399999999995</v>
      </c>
      <c r="AG859" s="12">
        <v>43.263199999999998</v>
      </c>
      <c r="AH859" s="12">
        <v>33.044899999999998</v>
      </c>
      <c r="AI859" s="13" t="s">
        <v>80</v>
      </c>
      <c r="AJ859" s="13" t="s">
        <v>80</v>
      </c>
      <c r="AK859" s="13" t="s">
        <v>80</v>
      </c>
      <c r="AL859" s="12">
        <v>236.68979999999999</v>
      </c>
      <c r="AM859" s="12">
        <v>398.8809</v>
      </c>
      <c r="AN859" s="13" t="s">
        <v>80</v>
      </c>
      <c r="AO859" s="12">
        <v>1.6673</v>
      </c>
      <c r="AP859" s="12">
        <v>0.50260000000000005</v>
      </c>
      <c r="AQ859" s="13" t="s">
        <v>80</v>
      </c>
      <c r="AR859" s="13" t="s">
        <v>80</v>
      </c>
      <c r="AS859" s="13" t="s">
        <v>80</v>
      </c>
      <c r="AT859" s="13" t="s">
        <v>80</v>
      </c>
      <c r="AU859" s="12">
        <v>401.05079999999998</v>
      </c>
      <c r="AV859" s="12">
        <v>55.995800000000003</v>
      </c>
      <c r="AW859" s="12">
        <v>55.888800000000003</v>
      </c>
      <c r="AX859" s="12">
        <v>90.797300000000007</v>
      </c>
      <c r="AY859" s="12">
        <v>63.086599999999997</v>
      </c>
      <c r="AZ859" s="12">
        <v>46.7074</v>
      </c>
      <c r="BA859" s="12">
        <v>358.15839999999997</v>
      </c>
      <c r="BB859" s="12">
        <v>26.334199999999999</v>
      </c>
      <c r="BC859" s="12">
        <v>2.5543</v>
      </c>
      <c r="BD859" s="14">
        <v>699.52279999999996</v>
      </c>
    </row>
    <row r="860" spans="1:56" s="1" customFormat="1" ht="20.149999999999999" customHeight="1">
      <c r="A860" s="83"/>
      <c r="B860" s="25" t="s">
        <v>273</v>
      </c>
      <c r="C860" s="9">
        <v>3.6231</v>
      </c>
      <c r="D860" s="10" t="s">
        <v>80</v>
      </c>
      <c r="E860" s="10" t="s">
        <v>80</v>
      </c>
      <c r="F860" s="10" t="s">
        <v>80</v>
      </c>
      <c r="G860" s="9">
        <v>2.3424</v>
      </c>
      <c r="H860" s="9">
        <v>21.848500000000001</v>
      </c>
      <c r="I860" s="10" t="s">
        <v>80</v>
      </c>
      <c r="J860" s="9">
        <v>0.23050000000000001</v>
      </c>
      <c r="K860" s="9">
        <v>28.046500000000002</v>
      </c>
      <c r="L860" s="10" t="s">
        <v>80</v>
      </c>
      <c r="M860" s="10" t="s">
        <v>80</v>
      </c>
      <c r="N860" s="10" t="s">
        <v>80</v>
      </c>
      <c r="O860" s="10" t="s">
        <v>80</v>
      </c>
      <c r="P860" s="10" t="s">
        <v>80</v>
      </c>
      <c r="Q860" s="10" t="s">
        <v>80</v>
      </c>
      <c r="R860" s="10" t="s">
        <v>80</v>
      </c>
      <c r="S860" s="10" t="s">
        <v>80</v>
      </c>
      <c r="T860" s="9">
        <v>0</v>
      </c>
      <c r="U860" s="10" t="s">
        <v>80</v>
      </c>
      <c r="V860" s="10" t="s">
        <v>80</v>
      </c>
      <c r="W860" s="10" t="s">
        <v>80</v>
      </c>
      <c r="X860" s="10" t="s">
        <v>80</v>
      </c>
      <c r="Y860" s="9">
        <v>1</v>
      </c>
      <c r="Z860" s="9">
        <v>0.1004</v>
      </c>
      <c r="AA860" s="9">
        <v>0.24410000000000001</v>
      </c>
      <c r="AB860" s="9">
        <v>3.7069000000000001</v>
      </c>
      <c r="AC860" s="9">
        <v>5.0514000000000001</v>
      </c>
      <c r="AD860" s="9">
        <v>0.91420000000000001</v>
      </c>
      <c r="AE860" s="10" t="s">
        <v>80</v>
      </c>
      <c r="AF860" s="10" t="s">
        <v>80</v>
      </c>
      <c r="AG860" s="10" t="s">
        <v>80</v>
      </c>
      <c r="AH860" s="10" t="s">
        <v>80</v>
      </c>
      <c r="AI860" s="9">
        <v>15.0276</v>
      </c>
      <c r="AJ860" s="10" t="s">
        <v>80</v>
      </c>
      <c r="AK860" s="10" t="s">
        <v>80</v>
      </c>
      <c r="AL860" s="9">
        <v>15.941800000000001</v>
      </c>
      <c r="AM860" s="9">
        <v>1.9770000000000001</v>
      </c>
      <c r="AN860" s="10" t="s">
        <v>80</v>
      </c>
      <c r="AO860" s="10" t="s">
        <v>80</v>
      </c>
      <c r="AP860" s="10" t="s">
        <v>80</v>
      </c>
      <c r="AQ860" s="10" t="s">
        <v>80</v>
      </c>
      <c r="AR860" s="9">
        <v>11.202999999999999</v>
      </c>
      <c r="AS860" s="10" t="s">
        <v>80</v>
      </c>
      <c r="AT860" s="10" t="s">
        <v>80</v>
      </c>
      <c r="AU860" s="9">
        <v>13.18</v>
      </c>
      <c r="AV860" s="9">
        <v>4.0263</v>
      </c>
      <c r="AW860" s="9">
        <v>0.95050000000000001</v>
      </c>
      <c r="AX860" s="9">
        <v>0.14050000000000001</v>
      </c>
      <c r="AY860" s="9">
        <v>5.0700000000000002E-2</v>
      </c>
      <c r="AZ860" s="9">
        <v>2.4876</v>
      </c>
      <c r="BA860" s="10" t="s">
        <v>80</v>
      </c>
      <c r="BB860" s="9">
        <v>0.59930000000000005</v>
      </c>
      <c r="BC860" s="9">
        <v>0.59340000000000004</v>
      </c>
      <c r="BD860" s="11">
        <v>8.8483000000000001</v>
      </c>
    </row>
    <row r="861" spans="1:56" s="1" customFormat="1" ht="20.149999999999999" customHeight="1">
      <c r="A861" s="83"/>
      <c r="B861" s="25" t="s">
        <v>274</v>
      </c>
      <c r="C861" s="12">
        <v>13908.8863</v>
      </c>
      <c r="D861" s="12">
        <v>4525.0200000000004</v>
      </c>
      <c r="E861" s="12">
        <v>11832.855600000001</v>
      </c>
      <c r="F861" s="12">
        <v>4273.6697000000004</v>
      </c>
      <c r="G861" s="12">
        <v>6404.8152</v>
      </c>
      <c r="H861" s="12">
        <v>17368.700099999998</v>
      </c>
      <c r="I861" s="12">
        <v>89.837100000000007</v>
      </c>
      <c r="J861" s="12">
        <v>15.3262</v>
      </c>
      <c r="K861" s="12">
        <v>58419.110200000003</v>
      </c>
      <c r="L861" s="12">
        <v>3362.4263000000001</v>
      </c>
      <c r="M861" s="12">
        <v>120.09910000000001</v>
      </c>
      <c r="N861" s="12">
        <v>3197.9974999999999</v>
      </c>
      <c r="O861" s="12">
        <v>1003.3875</v>
      </c>
      <c r="P861" s="12">
        <v>250</v>
      </c>
      <c r="Q861" s="12">
        <v>680</v>
      </c>
      <c r="R861" s="13" t="s">
        <v>80</v>
      </c>
      <c r="S861" s="12">
        <v>2229.75</v>
      </c>
      <c r="T861" s="12">
        <v>10843.660400000001</v>
      </c>
      <c r="U861" s="12">
        <v>7631.4988000000003</v>
      </c>
      <c r="V861" s="12">
        <v>1042.3349000000001</v>
      </c>
      <c r="W861" s="12">
        <v>3182.9078</v>
      </c>
      <c r="X861" s="12">
        <v>2145.4679999999998</v>
      </c>
      <c r="Y861" s="12">
        <v>3293.7559999999999</v>
      </c>
      <c r="Z861" s="12">
        <v>4503.2078000000001</v>
      </c>
      <c r="AA861" s="12">
        <v>562.7396</v>
      </c>
      <c r="AB861" s="12">
        <v>505.73849999999999</v>
      </c>
      <c r="AC861" s="12">
        <v>22867.651399999999</v>
      </c>
      <c r="AD861" s="12">
        <v>2487.3440999999998</v>
      </c>
      <c r="AE861" s="12">
        <v>1133.1905999999999</v>
      </c>
      <c r="AF861" s="12">
        <v>7122.8231999999998</v>
      </c>
      <c r="AG861" s="12">
        <v>4648.3027000000002</v>
      </c>
      <c r="AH861" s="12">
        <v>2436.1257999999998</v>
      </c>
      <c r="AI861" s="12">
        <v>2991.3085000000001</v>
      </c>
      <c r="AJ861" s="12">
        <v>1520.7113999999999</v>
      </c>
      <c r="AK861" s="12">
        <v>1030.0769</v>
      </c>
      <c r="AL861" s="12">
        <v>23369.8832</v>
      </c>
      <c r="AM861" s="12">
        <v>3833.1100999999999</v>
      </c>
      <c r="AN861" s="12">
        <v>560.16639999999995</v>
      </c>
      <c r="AO861" s="12">
        <v>8049.2159000000001</v>
      </c>
      <c r="AP861" s="12">
        <v>3568.1255999999998</v>
      </c>
      <c r="AQ861" s="12">
        <v>4257.4580999999998</v>
      </c>
      <c r="AR861" s="12">
        <v>3743.6026000000002</v>
      </c>
      <c r="AS861" s="12">
        <v>1275.3422</v>
      </c>
      <c r="AT861" s="12">
        <v>3325.8397</v>
      </c>
      <c r="AU861" s="12">
        <v>28612.8606</v>
      </c>
      <c r="AV861" s="12">
        <v>7798.0295999999998</v>
      </c>
      <c r="AW861" s="12">
        <v>3364.8598000000002</v>
      </c>
      <c r="AX861" s="12">
        <v>8806.3408999999992</v>
      </c>
      <c r="AY861" s="12">
        <v>5211.8760000000002</v>
      </c>
      <c r="AZ861" s="12">
        <v>4784.2655000000004</v>
      </c>
      <c r="BA861" s="12">
        <v>7429.6194999999998</v>
      </c>
      <c r="BB861" s="12">
        <v>1969.3642</v>
      </c>
      <c r="BC861" s="12">
        <v>9836.4372999999996</v>
      </c>
      <c r="BD861" s="14">
        <v>49200.792800000003</v>
      </c>
    </row>
    <row r="862" spans="1:56" s="1" customFormat="1" ht="20.149999999999999" customHeight="1">
      <c r="A862" s="83"/>
      <c r="B862" s="25" t="s">
        <v>276</v>
      </c>
      <c r="C862" s="9">
        <v>53.8035</v>
      </c>
      <c r="D862" s="9">
        <v>169.62520000000001</v>
      </c>
      <c r="E862" s="9">
        <v>40.978200000000001</v>
      </c>
      <c r="F862" s="9">
        <v>361.89879999999999</v>
      </c>
      <c r="G862" s="9">
        <v>1.4583999999999999</v>
      </c>
      <c r="H862" s="9">
        <v>3.8079000000000001</v>
      </c>
      <c r="I862" s="10" t="s">
        <v>80</v>
      </c>
      <c r="J862" s="10" t="s">
        <v>80</v>
      </c>
      <c r="K862" s="9">
        <v>631.572</v>
      </c>
      <c r="L862" s="9">
        <v>1113.4572000000001</v>
      </c>
      <c r="M862" s="10" t="s">
        <v>80</v>
      </c>
      <c r="N862" s="9">
        <v>289.86750000000001</v>
      </c>
      <c r="O862" s="9">
        <v>49.054499999999997</v>
      </c>
      <c r="P862" s="9">
        <v>579.73500000000001</v>
      </c>
      <c r="Q862" s="10" t="s">
        <v>80</v>
      </c>
      <c r="R862" s="10" t="s">
        <v>80</v>
      </c>
      <c r="S862" s="10" t="s">
        <v>80</v>
      </c>
      <c r="T862" s="9">
        <v>2032.1142</v>
      </c>
      <c r="U862" s="9">
        <v>358.67309999999998</v>
      </c>
      <c r="V862" s="9">
        <v>141.2835</v>
      </c>
      <c r="W862" s="9">
        <v>1646.0519999999999</v>
      </c>
      <c r="X862" s="9">
        <v>636.87450000000001</v>
      </c>
      <c r="Y862" s="9">
        <v>716.83849999999995</v>
      </c>
      <c r="Z862" s="9">
        <v>59.536700000000003</v>
      </c>
      <c r="AA862" s="9">
        <v>185.40029999999999</v>
      </c>
      <c r="AB862" s="9">
        <v>52.1008</v>
      </c>
      <c r="AC862" s="9">
        <v>3796.7593999999999</v>
      </c>
      <c r="AD862" s="9">
        <v>3.3902000000000001</v>
      </c>
      <c r="AE862" s="10" t="s">
        <v>80</v>
      </c>
      <c r="AF862" s="10" t="s">
        <v>80</v>
      </c>
      <c r="AG862" s="9">
        <v>49.054499999999997</v>
      </c>
      <c r="AH862" s="9">
        <v>17.168399999999998</v>
      </c>
      <c r="AI862" s="10" t="s">
        <v>80</v>
      </c>
      <c r="AJ862" s="10" t="s">
        <v>80</v>
      </c>
      <c r="AK862" s="9">
        <v>4.4595000000000002</v>
      </c>
      <c r="AL862" s="9">
        <v>74.072599999999994</v>
      </c>
      <c r="AM862" s="9">
        <v>11.1457</v>
      </c>
      <c r="AN862" s="10" t="s">
        <v>80</v>
      </c>
      <c r="AO862" s="9">
        <v>289.9357</v>
      </c>
      <c r="AP862" s="9">
        <v>49.062600000000003</v>
      </c>
      <c r="AQ862" s="9">
        <v>596.90039999999999</v>
      </c>
      <c r="AR862" s="10" t="s">
        <v>80</v>
      </c>
      <c r="AS862" s="10" t="s">
        <v>80</v>
      </c>
      <c r="AT862" s="10" t="s">
        <v>80</v>
      </c>
      <c r="AU862" s="9">
        <v>947.0444</v>
      </c>
      <c r="AV862" s="9">
        <v>118</v>
      </c>
      <c r="AW862" s="10" t="s">
        <v>80</v>
      </c>
      <c r="AX862" s="9">
        <v>30</v>
      </c>
      <c r="AY862" s="9">
        <v>489.05450000000002</v>
      </c>
      <c r="AZ862" s="9">
        <v>48</v>
      </c>
      <c r="BA862" s="10" t="s">
        <v>80</v>
      </c>
      <c r="BB862" s="10" t="s">
        <v>80</v>
      </c>
      <c r="BC862" s="10" t="s">
        <v>80</v>
      </c>
      <c r="BD862" s="11">
        <v>685.05449999999996</v>
      </c>
    </row>
    <row r="863" spans="1:56" s="1" customFormat="1" ht="20.149999999999999" customHeight="1">
      <c r="A863" s="83"/>
      <c r="B863" s="25" t="s">
        <v>277</v>
      </c>
      <c r="C863" s="13" t="s">
        <v>80</v>
      </c>
      <c r="D863" s="13" t="s">
        <v>80</v>
      </c>
      <c r="E863" s="13" t="s">
        <v>80</v>
      </c>
      <c r="F863" s="13" t="s">
        <v>80</v>
      </c>
      <c r="G863" s="13" t="s">
        <v>80</v>
      </c>
      <c r="H863" s="13" t="s">
        <v>80</v>
      </c>
      <c r="I863" s="13" t="s">
        <v>80</v>
      </c>
      <c r="J863" s="13" t="s">
        <v>80</v>
      </c>
      <c r="K863" s="12">
        <v>1E-3</v>
      </c>
      <c r="L863" s="13" t="s">
        <v>80</v>
      </c>
      <c r="M863" s="13" t="s">
        <v>80</v>
      </c>
      <c r="N863" s="13" t="s">
        <v>80</v>
      </c>
      <c r="O863" s="13" t="s">
        <v>80</v>
      </c>
      <c r="P863" s="13" t="s">
        <v>80</v>
      </c>
      <c r="Q863" s="13" t="s">
        <v>80</v>
      </c>
      <c r="R863" s="13" t="s">
        <v>80</v>
      </c>
      <c r="S863" s="13" t="s">
        <v>80</v>
      </c>
      <c r="T863" s="12">
        <v>0</v>
      </c>
      <c r="U863" s="13" t="s">
        <v>80</v>
      </c>
      <c r="V863" s="13" t="s">
        <v>80</v>
      </c>
      <c r="W863" s="13" t="s">
        <v>80</v>
      </c>
      <c r="X863" s="13" t="s">
        <v>80</v>
      </c>
      <c r="Y863" s="13" t="s">
        <v>80</v>
      </c>
      <c r="Z863" s="13" t="s">
        <v>80</v>
      </c>
      <c r="AA863" s="13" t="s">
        <v>80</v>
      </c>
      <c r="AB863" s="13" t="s">
        <v>80</v>
      </c>
      <c r="AC863" s="12">
        <v>0</v>
      </c>
      <c r="AD863" s="13" t="s">
        <v>80</v>
      </c>
      <c r="AE863" s="13" t="s">
        <v>80</v>
      </c>
      <c r="AF863" s="13" t="s">
        <v>80</v>
      </c>
      <c r="AG863" s="13" t="s">
        <v>80</v>
      </c>
      <c r="AH863" s="13" t="s">
        <v>80</v>
      </c>
      <c r="AI863" s="13" t="s">
        <v>80</v>
      </c>
      <c r="AJ863" s="13" t="s">
        <v>80</v>
      </c>
      <c r="AK863" s="13" t="s">
        <v>80</v>
      </c>
      <c r="AL863" s="12">
        <v>2.8999999999999998E-3</v>
      </c>
      <c r="AM863" s="12">
        <v>0.43980000000000002</v>
      </c>
      <c r="AN863" s="13" t="s">
        <v>80</v>
      </c>
      <c r="AO863" s="13" t="s">
        <v>80</v>
      </c>
      <c r="AP863" s="13" t="s">
        <v>80</v>
      </c>
      <c r="AQ863" s="13" t="s">
        <v>80</v>
      </c>
      <c r="AR863" s="13" t="s">
        <v>80</v>
      </c>
      <c r="AS863" s="13" t="s">
        <v>80</v>
      </c>
      <c r="AT863" s="12">
        <v>1.2064999999999999</v>
      </c>
      <c r="AU863" s="12">
        <v>1.6463000000000001</v>
      </c>
      <c r="AV863" s="13" t="s">
        <v>80</v>
      </c>
      <c r="AW863" s="13" t="s">
        <v>80</v>
      </c>
      <c r="AX863" s="13" t="s">
        <v>80</v>
      </c>
      <c r="AY863" s="13" t="s">
        <v>80</v>
      </c>
      <c r="AZ863" s="13" t="s">
        <v>80</v>
      </c>
      <c r="BA863" s="13" t="s">
        <v>80</v>
      </c>
      <c r="BB863" s="13" t="s">
        <v>80</v>
      </c>
      <c r="BC863" s="13" t="s">
        <v>80</v>
      </c>
      <c r="BD863" s="14">
        <v>0</v>
      </c>
    </row>
    <row r="864" spans="1:56" s="1" customFormat="1" ht="14.5" customHeight="1">
      <c r="A864" s="83"/>
      <c r="B864" s="15" t="s">
        <v>169</v>
      </c>
      <c r="C864" s="16">
        <v>50656.5389</v>
      </c>
      <c r="D864" s="16">
        <v>20884.0821</v>
      </c>
      <c r="E864" s="16">
        <v>33710.234199999999</v>
      </c>
      <c r="F864" s="16">
        <v>20691.272199999999</v>
      </c>
      <c r="G864" s="16">
        <v>27323.057100000002</v>
      </c>
      <c r="H864" s="16">
        <v>65790.249299999996</v>
      </c>
      <c r="I864" s="16">
        <v>21474.512299999999</v>
      </c>
      <c r="J864" s="16">
        <v>65.936599999999999</v>
      </c>
      <c r="K864" s="16">
        <v>240595.88269999999</v>
      </c>
      <c r="L864" s="16">
        <v>47781.375399999997</v>
      </c>
      <c r="M864" s="16">
        <v>2886.5448000000001</v>
      </c>
      <c r="N864" s="16">
        <v>9918.0429999999997</v>
      </c>
      <c r="O864" s="16">
        <v>6926.1693999999998</v>
      </c>
      <c r="P864" s="16">
        <v>5637.5855000000001</v>
      </c>
      <c r="Q864" s="16">
        <v>13692.7171</v>
      </c>
      <c r="R864" s="16">
        <v>1926.52</v>
      </c>
      <c r="S864" s="16">
        <v>4100.3855999999996</v>
      </c>
      <c r="T864" s="16">
        <v>92869.340800000005</v>
      </c>
      <c r="U864" s="16">
        <v>62735.135300000002</v>
      </c>
      <c r="V864" s="16">
        <v>11539.3797</v>
      </c>
      <c r="W864" s="16">
        <v>19303.2588</v>
      </c>
      <c r="X864" s="16">
        <v>14749.7945</v>
      </c>
      <c r="Y864" s="16">
        <v>24110.9022</v>
      </c>
      <c r="Z864" s="16">
        <v>23555.102900000002</v>
      </c>
      <c r="AA864" s="16">
        <v>5603.7942000000003</v>
      </c>
      <c r="AB864" s="16">
        <v>4160.8225000000002</v>
      </c>
      <c r="AC864" s="16">
        <v>165758.19010000001</v>
      </c>
      <c r="AD864" s="16">
        <v>26257.430799999998</v>
      </c>
      <c r="AE864" s="16">
        <v>6443.6840000000002</v>
      </c>
      <c r="AF864" s="16">
        <v>19334.888599999998</v>
      </c>
      <c r="AG864" s="16">
        <v>15821.665000000001</v>
      </c>
      <c r="AH864" s="16">
        <v>5125.5006999999996</v>
      </c>
      <c r="AI864" s="16">
        <v>8720.8364000000001</v>
      </c>
      <c r="AJ864" s="16">
        <v>3283.0207</v>
      </c>
      <c r="AK864" s="16">
        <v>9931.8022000000001</v>
      </c>
      <c r="AL864" s="16">
        <v>94918.828399999999</v>
      </c>
      <c r="AM864" s="16">
        <v>54838.070899999999</v>
      </c>
      <c r="AN864" s="16">
        <v>3119.7291</v>
      </c>
      <c r="AO864" s="16">
        <v>17810.718499999999</v>
      </c>
      <c r="AP864" s="16">
        <v>12677.9853</v>
      </c>
      <c r="AQ864" s="16">
        <v>15899.968000000001</v>
      </c>
      <c r="AR864" s="16">
        <v>20140.185399999998</v>
      </c>
      <c r="AS864" s="16">
        <v>6047.3323</v>
      </c>
      <c r="AT864" s="16">
        <v>17940.822899999999</v>
      </c>
      <c r="AU864" s="16">
        <v>148474.8124</v>
      </c>
      <c r="AV864" s="16">
        <v>36308.325900000003</v>
      </c>
      <c r="AW864" s="16">
        <v>15029.645200000001</v>
      </c>
      <c r="AX864" s="16">
        <v>36926.678999999996</v>
      </c>
      <c r="AY864" s="16">
        <v>24917.174999999999</v>
      </c>
      <c r="AZ864" s="16">
        <v>19899.451000000001</v>
      </c>
      <c r="BA864" s="16">
        <v>33153.5389</v>
      </c>
      <c r="BB864" s="16">
        <v>8297.0926999999992</v>
      </c>
      <c r="BC864" s="16">
        <v>20979.8812</v>
      </c>
      <c r="BD864" s="17">
        <v>195511.78890000001</v>
      </c>
    </row>
    <row r="865" spans="1:56" s="1" customFormat="1" ht="14.5" customHeight="1">
      <c r="A865" s="20">
        <v>2011</v>
      </c>
      <c r="B865" s="15" t="s">
        <v>178</v>
      </c>
      <c r="C865" s="21">
        <v>452024.55060000002</v>
      </c>
      <c r="D865" s="21">
        <v>175979.89850000001</v>
      </c>
      <c r="E865" s="21">
        <v>638965.63740000001</v>
      </c>
      <c r="F865" s="21">
        <v>506003.69689999998</v>
      </c>
      <c r="G865" s="21">
        <v>951174.56530000002</v>
      </c>
      <c r="H865" s="21">
        <v>1704307.9543000001</v>
      </c>
      <c r="I865" s="21">
        <v>435480.43939999997</v>
      </c>
      <c r="J865" s="21">
        <v>750663.06270000001</v>
      </c>
      <c r="K865" s="16">
        <v>5614599.8051000005</v>
      </c>
      <c r="L865" s="21">
        <v>106628.4307</v>
      </c>
      <c r="M865" s="21">
        <v>17840.358199999999</v>
      </c>
      <c r="N865" s="21">
        <v>69913.783200000005</v>
      </c>
      <c r="O865" s="21">
        <v>58744.7497</v>
      </c>
      <c r="P865" s="21">
        <v>50776.748399999997</v>
      </c>
      <c r="Q865" s="21">
        <v>91253.370999999999</v>
      </c>
      <c r="R865" s="21">
        <v>67150.330100000006</v>
      </c>
      <c r="S865" s="21">
        <v>197218.44</v>
      </c>
      <c r="T865" s="16">
        <v>659526.21129999997</v>
      </c>
      <c r="U865" s="21">
        <v>144996.95980000001</v>
      </c>
      <c r="V865" s="21">
        <v>49099.078699999998</v>
      </c>
      <c r="W865" s="21">
        <v>145302.77119999999</v>
      </c>
      <c r="X865" s="21">
        <v>78351.165699999998</v>
      </c>
      <c r="Y865" s="21">
        <v>109966.80530000001</v>
      </c>
      <c r="Z865" s="21">
        <v>288095.51510000002</v>
      </c>
      <c r="AA865" s="21">
        <v>238585.44680000001</v>
      </c>
      <c r="AB865" s="21">
        <v>862822.14910000004</v>
      </c>
      <c r="AC865" s="16">
        <v>1917219.8917</v>
      </c>
      <c r="AD865" s="21">
        <v>137529.06890000001</v>
      </c>
      <c r="AE865" s="21">
        <v>36394.831899999997</v>
      </c>
      <c r="AF865" s="21">
        <v>141873.5716</v>
      </c>
      <c r="AG865" s="21">
        <v>108243.003</v>
      </c>
      <c r="AH865" s="21">
        <v>82924.213000000003</v>
      </c>
      <c r="AI865" s="21">
        <v>85938.362200000003</v>
      </c>
      <c r="AJ865" s="21">
        <v>68195.847999999998</v>
      </c>
      <c r="AK865" s="21">
        <v>72507.190600000002</v>
      </c>
      <c r="AL865" s="16">
        <v>733606.08920000005</v>
      </c>
      <c r="AM865" s="21">
        <v>159642.4039</v>
      </c>
      <c r="AN865" s="21">
        <v>37529.296999999999</v>
      </c>
      <c r="AO865" s="21">
        <v>138591.68049999999</v>
      </c>
      <c r="AP865" s="21">
        <v>112851.3331</v>
      </c>
      <c r="AQ865" s="21">
        <v>116243.17170000001</v>
      </c>
      <c r="AR865" s="21">
        <v>89559.040399999998</v>
      </c>
      <c r="AS865" s="21">
        <v>60811.236400000002</v>
      </c>
      <c r="AT865" s="21">
        <v>64481.8102</v>
      </c>
      <c r="AU865" s="16">
        <v>779709.97320000001</v>
      </c>
      <c r="AV865" s="21">
        <v>328193.9008</v>
      </c>
      <c r="AW865" s="21">
        <v>117976.78780000001</v>
      </c>
      <c r="AX865" s="21">
        <v>429563.45039999997</v>
      </c>
      <c r="AY865" s="21">
        <v>328709.02059999999</v>
      </c>
      <c r="AZ865" s="21">
        <v>418938.14929999999</v>
      </c>
      <c r="BA865" s="21">
        <v>1522056.1355000001</v>
      </c>
      <c r="BB865" s="21">
        <v>461291.99229999998</v>
      </c>
      <c r="BC865" s="21">
        <v>691888.43440000003</v>
      </c>
      <c r="BD865" s="17">
        <v>4298617.8711000001</v>
      </c>
    </row>
    <row r="866" spans="1:56" s="1" customFormat="1" ht="20.149999999999999" customHeight="1">
      <c r="A866" s="83">
        <v>2010</v>
      </c>
      <c r="B866" s="25" t="s">
        <v>189</v>
      </c>
      <c r="C866" s="9">
        <v>1632.76</v>
      </c>
      <c r="D866" s="9">
        <v>693.7</v>
      </c>
      <c r="E866" s="9">
        <v>3552.01</v>
      </c>
      <c r="F866" s="9">
        <v>4873.97</v>
      </c>
      <c r="G866" s="9">
        <v>8754.11</v>
      </c>
      <c r="H866" s="9">
        <v>13950.76</v>
      </c>
      <c r="I866" s="9">
        <v>6531.46</v>
      </c>
      <c r="J866" s="9">
        <v>6070.07</v>
      </c>
      <c r="K866" s="9">
        <v>46058.84</v>
      </c>
      <c r="L866" s="9">
        <v>766.05</v>
      </c>
      <c r="M866" s="9">
        <v>44.9</v>
      </c>
      <c r="N866" s="9">
        <v>228.99</v>
      </c>
      <c r="O866" s="9">
        <v>285.12</v>
      </c>
      <c r="P866" s="10" t="s">
        <v>80</v>
      </c>
      <c r="Q866" s="10" t="s">
        <v>80</v>
      </c>
      <c r="R866" s="9">
        <v>500</v>
      </c>
      <c r="S866" s="9">
        <v>1150</v>
      </c>
      <c r="T866" s="9">
        <v>2975.06</v>
      </c>
      <c r="U866" s="9">
        <v>251.7</v>
      </c>
      <c r="V866" s="9">
        <v>152.76</v>
      </c>
      <c r="W866" s="9">
        <v>1139.6199999999999</v>
      </c>
      <c r="X866" s="9">
        <v>866.47</v>
      </c>
      <c r="Y866" s="9">
        <v>598.55999999999995</v>
      </c>
      <c r="Z866" s="9">
        <v>1620.82</v>
      </c>
      <c r="AA866" s="9">
        <v>2413.71</v>
      </c>
      <c r="AB866" s="9">
        <v>6556.86</v>
      </c>
      <c r="AC866" s="9">
        <v>13600.5</v>
      </c>
      <c r="AD866" s="9">
        <v>493.13</v>
      </c>
      <c r="AE866" s="9">
        <v>84.63</v>
      </c>
      <c r="AF866" s="9">
        <v>267.58</v>
      </c>
      <c r="AG866" s="9">
        <v>182.82</v>
      </c>
      <c r="AH866" s="9">
        <v>91.81</v>
      </c>
      <c r="AI866" s="10" t="s">
        <v>80</v>
      </c>
      <c r="AJ866" s="10" t="s">
        <v>80</v>
      </c>
      <c r="AK866" s="10" t="s">
        <v>80</v>
      </c>
      <c r="AL866" s="9">
        <v>1119.97</v>
      </c>
      <c r="AM866" s="9">
        <v>499.43</v>
      </c>
      <c r="AN866" s="9">
        <v>45.69</v>
      </c>
      <c r="AO866" s="9">
        <v>240.6</v>
      </c>
      <c r="AP866" s="9">
        <v>333.25</v>
      </c>
      <c r="AQ866" s="9">
        <v>29.13</v>
      </c>
      <c r="AR866" s="9">
        <v>25.75</v>
      </c>
      <c r="AS866" s="9">
        <v>3.2</v>
      </c>
      <c r="AT866" s="10" t="s">
        <v>80</v>
      </c>
      <c r="AU866" s="9">
        <v>1177.05</v>
      </c>
      <c r="AV866" s="9">
        <v>1577.47</v>
      </c>
      <c r="AW866" s="9">
        <v>1209.1600000000001</v>
      </c>
      <c r="AX866" s="9">
        <v>1498.75</v>
      </c>
      <c r="AY866" s="9">
        <v>1009.22</v>
      </c>
      <c r="AZ866" s="9">
        <v>2103.7600000000002</v>
      </c>
      <c r="BA866" s="9">
        <v>18765.66</v>
      </c>
      <c r="BB866" s="9">
        <v>4822.62</v>
      </c>
      <c r="BC866" s="9">
        <v>4235.91</v>
      </c>
      <c r="BD866" s="11">
        <v>35222.550000000003</v>
      </c>
    </row>
    <row r="867" spans="1:56" s="1" customFormat="1" ht="20.149999999999999" customHeight="1">
      <c r="A867" s="83"/>
      <c r="B867" s="25" t="s">
        <v>190</v>
      </c>
      <c r="C867" s="12">
        <v>3170.78</v>
      </c>
      <c r="D867" s="12">
        <v>1076.32</v>
      </c>
      <c r="E867" s="12">
        <v>5584.88</v>
      </c>
      <c r="F867" s="12">
        <v>8280.7800000000007</v>
      </c>
      <c r="G867" s="12">
        <v>11116.26</v>
      </c>
      <c r="H867" s="12">
        <v>24973.34</v>
      </c>
      <c r="I867" s="12">
        <v>377.73</v>
      </c>
      <c r="J867" s="12">
        <v>18074.560000000001</v>
      </c>
      <c r="K867" s="12">
        <v>72654.649999999994</v>
      </c>
      <c r="L867" s="12">
        <v>109.59</v>
      </c>
      <c r="M867" s="12">
        <v>50</v>
      </c>
      <c r="N867" s="12">
        <v>0.09</v>
      </c>
      <c r="O867" s="12">
        <v>0.08</v>
      </c>
      <c r="P867" s="12">
        <v>0.12</v>
      </c>
      <c r="Q867" s="12">
        <v>75.12</v>
      </c>
      <c r="R867" s="13" t="s">
        <v>80</v>
      </c>
      <c r="S867" s="12">
        <v>3445</v>
      </c>
      <c r="T867" s="12">
        <v>3680</v>
      </c>
      <c r="U867" s="12">
        <v>389.76</v>
      </c>
      <c r="V867" s="12">
        <v>385.68</v>
      </c>
      <c r="W867" s="12">
        <v>1731.99</v>
      </c>
      <c r="X867" s="12">
        <v>1739.07</v>
      </c>
      <c r="Y867" s="12">
        <v>1240.6500000000001</v>
      </c>
      <c r="Z867" s="12">
        <v>2833</v>
      </c>
      <c r="AA867" s="12">
        <v>2795.15</v>
      </c>
      <c r="AB867" s="12">
        <v>12801.45</v>
      </c>
      <c r="AC867" s="12">
        <v>23916.75</v>
      </c>
      <c r="AD867" s="12">
        <v>44.5</v>
      </c>
      <c r="AE867" s="12">
        <v>117.16</v>
      </c>
      <c r="AF867" s="12">
        <v>281.55</v>
      </c>
      <c r="AG867" s="12">
        <v>514.28</v>
      </c>
      <c r="AH867" s="12">
        <v>18.77</v>
      </c>
      <c r="AI867" s="12">
        <v>55.21</v>
      </c>
      <c r="AJ867" s="13" t="s">
        <v>80</v>
      </c>
      <c r="AK867" s="13" t="s">
        <v>80</v>
      </c>
      <c r="AL867" s="12">
        <v>1031.47</v>
      </c>
      <c r="AM867" s="12">
        <v>394.15</v>
      </c>
      <c r="AN867" s="12">
        <v>46.68</v>
      </c>
      <c r="AO867" s="12">
        <v>513.23</v>
      </c>
      <c r="AP867" s="12">
        <v>395.81</v>
      </c>
      <c r="AQ867" s="12">
        <v>66.709999999999994</v>
      </c>
      <c r="AR867" s="12">
        <v>51.64</v>
      </c>
      <c r="AS867" s="12">
        <v>4.51</v>
      </c>
      <c r="AT867" s="13" t="s">
        <v>80</v>
      </c>
      <c r="AU867" s="12">
        <v>1472.73</v>
      </c>
      <c r="AV867" s="12">
        <v>6812.46</v>
      </c>
      <c r="AW867" s="12">
        <v>304.7</v>
      </c>
      <c r="AX867" s="12">
        <v>1604.24</v>
      </c>
      <c r="AY867" s="12">
        <v>1068.97</v>
      </c>
      <c r="AZ867" s="12">
        <v>1973.76</v>
      </c>
      <c r="BA867" s="12">
        <v>22842.560000000001</v>
      </c>
      <c r="BB867" s="12">
        <v>4835.76</v>
      </c>
      <c r="BC867" s="12">
        <v>12592.63</v>
      </c>
      <c r="BD867" s="14">
        <v>52035.08</v>
      </c>
    </row>
    <row r="868" spans="1:56" s="1" customFormat="1" ht="20.149999999999999" customHeight="1">
      <c r="A868" s="83"/>
      <c r="B868" s="25" t="s">
        <v>191</v>
      </c>
      <c r="C868" s="9">
        <v>69713.929999999993</v>
      </c>
      <c r="D868" s="9">
        <v>20483.98</v>
      </c>
      <c r="E868" s="9">
        <v>43403.06</v>
      </c>
      <c r="F868" s="9">
        <v>64260.77</v>
      </c>
      <c r="G868" s="9">
        <v>90342.06</v>
      </c>
      <c r="H868" s="9">
        <v>262985.18</v>
      </c>
      <c r="I868" s="9">
        <v>135539.12</v>
      </c>
      <c r="J868" s="9">
        <v>117388.13</v>
      </c>
      <c r="K868" s="9">
        <v>804116.23</v>
      </c>
      <c r="L868" s="9">
        <v>18435.509999999998</v>
      </c>
      <c r="M868" s="9">
        <v>4802.38</v>
      </c>
      <c r="N868" s="9">
        <v>19350.310000000001</v>
      </c>
      <c r="O868" s="9">
        <v>10058.280000000001</v>
      </c>
      <c r="P868" s="9">
        <v>5485.78</v>
      </c>
      <c r="Q868" s="9">
        <v>6793.2</v>
      </c>
      <c r="R868" s="9">
        <v>5535.16</v>
      </c>
      <c r="S868" s="9">
        <v>32550.98</v>
      </c>
      <c r="T868" s="9">
        <v>103011.6</v>
      </c>
      <c r="U868" s="9">
        <v>600.35</v>
      </c>
      <c r="V868" s="9">
        <v>2420.39</v>
      </c>
      <c r="W868" s="9">
        <v>11445.52</v>
      </c>
      <c r="X868" s="9">
        <v>11438.82</v>
      </c>
      <c r="Y868" s="9">
        <v>10995.02</v>
      </c>
      <c r="Z868" s="9">
        <v>51770.22</v>
      </c>
      <c r="AA868" s="9">
        <v>59533.46</v>
      </c>
      <c r="AB868" s="9">
        <v>147581.42000000001</v>
      </c>
      <c r="AC868" s="9">
        <v>295785.2</v>
      </c>
      <c r="AD868" s="9">
        <v>34631.71</v>
      </c>
      <c r="AE868" s="9">
        <v>6536.37</v>
      </c>
      <c r="AF868" s="9">
        <v>25802.73</v>
      </c>
      <c r="AG868" s="9">
        <v>24648.61</v>
      </c>
      <c r="AH868" s="9">
        <v>9814.2000000000007</v>
      </c>
      <c r="AI868" s="9">
        <v>15229.77</v>
      </c>
      <c r="AJ868" s="9">
        <v>14071.49</v>
      </c>
      <c r="AK868" s="9">
        <v>11433.65</v>
      </c>
      <c r="AL868" s="9">
        <v>142168.53</v>
      </c>
      <c r="AM868" s="9">
        <v>28439.13</v>
      </c>
      <c r="AN868" s="9">
        <v>6970.08</v>
      </c>
      <c r="AO868" s="9">
        <v>27311.98</v>
      </c>
      <c r="AP868" s="9">
        <v>20193.38</v>
      </c>
      <c r="AQ868" s="9">
        <v>20468.810000000001</v>
      </c>
      <c r="AR868" s="9">
        <v>15065.98</v>
      </c>
      <c r="AS868" s="9">
        <v>9552.0400000000009</v>
      </c>
      <c r="AT868" s="9">
        <v>946.74</v>
      </c>
      <c r="AU868" s="9">
        <v>128948.14</v>
      </c>
      <c r="AV868" s="9">
        <v>96259.37</v>
      </c>
      <c r="AW868" s="9">
        <v>8888.5300000000007</v>
      </c>
      <c r="AX868" s="9">
        <v>33914.61</v>
      </c>
      <c r="AY868" s="9">
        <v>35494.449999999997</v>
      </c>
      <c r="AZ868" s="9">
        <v>27616.38</v>
      </c>
      <c r="BA868" s="9">
        <v>275367.65999999997</v>
      </c>
      <c r="BB868" s="9">
        <v>59944.08</v>
      </c>
      <c r="BC868" s="9">
        <v>94429.07</v>
      </c>
      <c r="BD868" s="11">
        <v>631914.15</v>
      </c>
    </row>
    <row r="869" spans="1:56" s="1" customFormat="1" ht="20.149999999999999" customHeight="1">
      <c r="A869" s="83"/>
      <c r="B869" s="25" t="s">
        <v>281</v>
      </c>
      <c r="C869" s="12">
        <v>651</v>
      </c>
      <c r="D869" s="12">
        <v>354</v>
      </c>
      <c r="E869" s="12">
        <v>2124</v>
      </c>
      <c r="F869" s="12">
        <v>3631</v>
      </c>
      <c r="G869" s="12">
        <v>3669</v>
      </c>
      <c r="H869" s="12">
        <v>11677</v>
      </c>
      <c r="I869" s="12">
        <v>332</v>
      </c>
      <c r="J869" s="12">
        <v>8187</v>
      </c>
      <c r="K869" s="12">
        <v>30625</v>
      </c>
      <c r="L869" s="12">
        <v>94</v>
      </c>
      <c r="M869" s="12">
        <v>112</v>
      </c>
      <c r="N869" s="12">
        <v>113</v>
      </c>
      <c r="O869" s="12">
        <v>52</v>
      </c>
      <c r="P869" s="12">
        <v>67</v>
      </c>
      <c r="Q869" s="12">
        <v>160</v>
      </c>
      <c r="R869" s="12">
        <v>233</v>
      </c>
      <c r="S869" s="12">
        <v>966</v>
      </c>
      <c r="T869" s="12">
        <v>1797</v>
      </c>
      <c r="U869" s="12">
        <v>107</v>
      </c>
      <c r="V869" s="13" t="s">
        <v>80</v>
      </c>
      <c r="W869" s="12">
        <v>529</v>
      </c>
      <c r="X869" s="12">
        <v>304</v>
      </c>
      <c r="Y869" s="12">
        <v>161</v>
      </c>
      <c r="Z869" s="12">
        <v>983</v>
      </c>
      <c r="AA869" s="12">
        <v>1813</v>
      </c>
      <c r="AB869" s="12">
        <v>4678</v>
      </c>
      <c r="AC869" s="12">
        <v>8575</v>
      </c>
      <c r="AD869" s="12">
        <v>120</v>
      </c>
      <c r="AE869" s="12">
        <v>60</v>
      </c>
      <c r="AF869" s="12">
        <v>202</v>
      </c>
      <c r="AG869" s="12">
        <v>27</v>
      </c>
      <c r="AH869" s="13" t="s">
        <v>80</v>
      </c>
      <c r="AI869" s="13" t="s">
        <v>80</v>
      </c>
      <c r="AJ869" s="13" t="s">
        <v>80</v>
      </c>
      <c r="AK869" s="13" t="s">
        <v>80</v>
      </c>
      <c r="AL869" s="12">
        <v>409</v>
      </c>
      <c r="AM869" s="12">
        <v>114</v>
      </c>
      <c r="AN869" s="12">
        <v>115</v>
      </c>
      <c r="AO869" s="12">
        <v>128</v>
      </c>
      <c r="AP869" s="12">
        <v>12</v>
      </c>
      <c r="AQ869" s="12">
        <v>25</v>
      </c>
      <c r="AR869" s="12">
        <v>10</v>
      </c>
      <c r="AS869" s="12">
        <v>5</v>
      </c>
      <c r="AT869" s="13" t="s">
        <v>80</v>
      </c>
      <c r="AU869" s="12">
        <v>409</v>
      </c>
      <c r="AV869" s="12">
        <v>592</v>
      </c>
      <c r="AW869" s="12">
        <v>178</v>
      </c>
      <c r="AX869" s="12">
        <v>1719</v>
      </c>
      <c r="AY869" s="12">
        <v>1438</v>
      </c>
      <c r="AZ869" s="12">
        <v>1672</v>
      </c>
      <c r="BA869" s="12">
        <v>12611</v>
      </c>
      <c r="BB869" s="12">
        <v>2139</v>
      </c>
      <c r="BC869" s="12">
        <v>3328</v>
      </c>
      <c r="BD869" s="14">
        <v>23677</v>
      </c>
    </row>
    <row r="870" spans="1:56" s="1" customFormat="1" ht="20.149999999999999" customHeight="1">
      <c r="A870" s="83"/>
      <c r="B870" s="25" t="s">
        <v>192</v>
      </c>
      <c r="C870" s="9">
        <v>1567.22</v>
      </c>
      <c r="D870" s="9">
        <v>636.14</v>
      </c>
      <c r="E870" s="9">
        <v>4028.47</v>
      </c>
      <c r="F870" s="9">
        <v>3806.88</v>
      </c>
      <c r="G870" s="9">
        <v>4420.58</v>
      </c>
      <c r="H870" s="9">
        <v>9689.7199999999993</v>
      </c>
      <c r="I870" s="9">
        <v>6470.34</v>
      </c>
      <c r="J870" s="9">
        <v>8260.65</v>
      </c>
      <c r="K870" s="9">
        <v>38880</v>
      </c>
      <c r="L870" s="9">
        <v>300</v>
      </c>
      <c r="M870" s="10" t="s">
        <v>80</v>
      </c>
      <c r="N870" s="9">
        <v>269.48</v>
      </c>
      <c r="O870" s="9">
        <v>113.16</v>
      </c>
      <c r="P870" s="9">
        <v>60.03</v>
      </c>
      <c r="Q870" s="9">
        <v>201.28</v>
      </c>
      <c r="R870" s="9">
        <v>179.06</v>
      </c>
      <c r="S870" s="9">
        <v>1151</v>
      </c>
      <c r="T870" s="9">
        <v>2274.0100000000002</v>
      </c>
      <c r="U870" s="9">
        <v>857.98</v>
      </c>
      <c r="V870" s="9">
        <v>381.41</v>
      </c>
      <c r="W870" s="9">
        <v>1026.31</v>
      </c>
      <c r="X870" s="9">
        <v>1005.12</v>
      </c>
      <c r="Y870" s="9">
        <v>962.15</v>
      </c>
      <c r="Z870" s="9">
        <v>2495.38</v>
      </c>
      <c r="AA870" s="9">
        <v>1730.03</v>
      </c>
      <c r="AB870" s="9">
        <v>3036.03</v>
      </c>
      <c r="AC870" s="9">
        <v>11494.41</v>
      </c>
      <c r="AD870" s="9">
        <v>177.39</v>
      </c>
      <c r="AE870" s="9">
        <v>32.29</v>
      </c>
      <c r="AF870" s="9">
        <v>252.42</v>
      </c>
      <c r="AG870" s="9">
        <v>276.55</v>
      </c>
      <c r="AH870" s="10" t="s">
        <v>80</v>
      </c>
      <c r="AI870" s="9">
        <v>7.05</v>
      </c>
      <c r="AJ870" s="10" t="s">
        <v>80</v>
      </c>
      <c r="AK870" s="10" t="s">
        <v>80</v>
      </c>
      <c r="AL870" s="9">
        <v>745.7</v>
      </c>
      <c r="AM870" s="9">
        <v>212.36</v>
      </c>
      <c r="AN870" s="9">
        <v>2.92</v>
      </c>
      <c r="AO870" s="9">
        <v>297.19</v>
      </c>
      <c r="AP870" s="9">
        <v>111.42</v>
      </c>
      <c r="AQ870" s="9">
        <v>72.349999999999994</v>
      </c>
      <c r="AR870" s="9">
        <v>33.35</v>
      </c>
      <c r="AS870" s="9">
        <v>1.08</v>
      </c>
      <c r="AT870" s="10" t="s">
        <v>80</v>
      </c>
      <c r="AU870" s="9">
        <v>730.67</v>
      </c>
      <c r="AV870" s="9">
        <v>896.82</v>
      </c>
      <c r="AW870" s="9">
        <v>242.71</v>
      </c>
      <c r="AX870" s="9">
        <v>2481.27</v>
      </c>
      <c r="AY870" s="9">
        <v>1406</v>
      </c>
      <c r="AZ870" s="9">
        <v>3067.9</v>
      </c>
      <c r="BA870" s="9">
        <v>12764.41</v>
      </c>
      <c r="BB870" s="9">
        <v>3884.98</v>
      </c>
      <c r="BC870" s="9">
        <v>4791.7700000000004</v>
      </c>
      <c r="BD870" s="11">
        <v>29535.86</v>
      </c>
    </row>
    <row r="871" spans="1:56" s="1" customFormat="1" ht="20.149999999999999" customHeight="1">
      <c r="A871" s="83"/>
      <c r="B871" s="25" t="s">
        <v>193</v>
      </c>
      <c r="C871" s="12">
        <v>2576</v>
      </c>
      <c r="D871" s="12">
        <v>1684</v>
      </c>
      <c r="E871" s="12">
        <v>7067</v>
      </c>
      <c r="F871" s="12">
        <v>14340</v>
      </c>
      <c r="G871" s="12">
        <v>16836</v>
      </c>
      <c r="H871" s="12">
        <v>15418</v>
      </c>
      <c r="I871" s="12">
        <v>638</v>
      </c>
      <c r="J871" s="12">
        <v>5993</v>
      </c>
      <c r="K871" s="12">
        <v>64552</v>
      </c>
      <c r="L871" s="13" t="s">
        <v>80</v>
      </c>
      <c r="M871" s="13" t="s">
        <v>80</v>
      </c>
      <c r="N871" s="13" t="s">
        <v>80</v>
      </c>
      <c r="O871" s="12">
        <v>131</v>
      </c>
      <c r="P871" s="12">
        <v>107</v>
      </c>
      <c r="Q871" s="12">
        <v>191</v>
      </c>
      <c r="R871" s="13" t="s">
        <v>80</v>
      </c>
      <c r="S871" s="13" t="s">
        <v>80</v>
      </c>
      <c r="T871" s="12">
        <v>429</v>
      </c>
      <c r="U871" s="12">
        <v>535</v>
      </c>
      <c r="V871" s="12">
        <v>262</v>
      </c>
      <c r="W871" s="12">
        <v>762</v>
      </c>
      <c r="X871" s="12">
        <v>411</v>
      </c>
      <c r="Y871" s="12">
        <v>337</v>
      </c>
      <c r="Z871" s="12">
        <v>2091</v>
      </c>
      <c r="AA871" s="12">
        <v>2408</v>
      </c>
      <c r="AB871" s="12">
        <v>11359</v>
      </c>
      <c r="AC871" s="12">
        <v>18165</v>
      </c>
      <c r="AD871" s="12">
        <v>222</v>
      </c>
      <c r="AE871" s="12">
        <v>150</v>
      </c>
      <c r="AF871" s="12">
        <v>401</v>
      </c>
      <c r="AG871" s="12">
        <v>49</v>
      </c>
      <c r="AH871" s="12">
        <v>60</v>
      </c>
      <c r="AI871" s="12">
        <v>95</v>
      </c>
      <c r="AJ871" s="12">
        <v>12</v>
      </c>
      <c r="AK871" s="12">
        <v>37</v>
      </c>
      <c r="AL871" s="12">
        <v>1026</v>
      </c>
      <c r="AM871" s="12">
        <v>35</v>
      </c>
      <c r="AN871" s="12">
        <v>126</v>
      </c>
      <c r="AO871" s="12">
        <v>274</v>
      </c>
      <c r="AP871" s="12">
        <v>230</v>
      </c>
      <c r="AQ871" s="12">
        <v>246</v>
      </c>
      <c r="AR871" s="12">
        <v>110</v>
      </c>
      <c r="AS871" s="12">
        <v>10</v>
      </c>
      <c r="AT871" s="13" t="s">
        <v>80</v>
      </c>
      <c r="AU871" s="12">
        <v>1031</v>
      </c>
      <c r="AV871" s="12">
        <v>1063</v>
      </c>
      <c r="AW871" s="12">
        <v>716</v>
      </c>
      <c r="AX871" s="12">
        <v>4625</v>
      </c>
      <c r="AY871" s="12">
        <v>4544</v>
      </c>
      <c r="AZ871" s="12">
        <v>9940</v>
      </c>
      <c r="BA871" s="12">
        <v>10396</v>
      </c>
      <c r="BB871" s="12">
        <v>5925</v>
      </c>
      <c r="BC871" s="12">
        <v>9138</v>
      </c>
      <c r="BD871" s="14">
        <v>46347</v>
      </c>
    </row>
    <row r="872" spans="1:56" s="1" customFormat="1" ht="20.149999999999999" customHeight="1">
      <c r="A872" s="83"/>
      <c r="B872" s="25" t="s">
        <v>194</v>
      </c>
      <c r="C872" s="9">
        <v>2711.24</v>
      </c>
      <c r="D872" s="9">
        <v>464.82</v>
      </c>
      <c r="E872" s="9">
        <v>3154.97</v>
      </c>
      <c r="F872" s="9">
        <v>4464.8599999999997</v>
      </c>
      <c r="G872" s="9">
        <v>7339.82</v>
      </c>
      <c r="H872" s="9">
        <v>9813.66</v>
      </c>
      <c r="I872" s="9">
        <v>7847.35</v>
      </c>
      <c r="J872" s="9">
        <v>15086.66</v>
      </c>
      <c r="K872" s="9">
        <v>50883.38</v>
      </c>
      <c r="L872" s="9">
        <v>105.63</v>
      </c>
      <c r="M872" s="10" t="s">
        <v>80</v>
      </c>
      <c r="N872" s="9">
        <v>3.8</v>
      </c>
      <c r="O872" s="9">
        <v>654.89</v>
      </c>
      <c r="P872" s="9">
        <v>57.39</v>
      </c>
      <c r="Q872" s="9">
        <v>807.97</v>
      </c>
      <c r="R872" s="9">
        <v>195.29</v>
      </c>
      <c r="S872" s="9">
        <v>1425.17</v>
      </c>
      <c r="T872" s="9">
        <v>3250.14</v>
      </c>
      <c r="U872" s="9">
        <v>148.55000000000001</v>
      </c>
      <c r="V872" s="9">
        <v>320.94</v>
      </c>
      <c r="W872" s="9">
        <v>490.86</v>
      </c>
      <c r="X872" s="9">
        <v>534.98</v>
      </c>
      <c r="Y872" s="9">
        <v>408.74</v>
      </c>
      <c r="Z872" s="9">
        <v>2734.62</v>
      </c>
      <c r="AA872" s="9">
        <v>2555.92</v>
      </c>
      <c r="AB872" s="9">
        <v>8649.7800000000007</v>
      </c>
      <c r="AC872" s="9">
        <v>15844.39</v>
      </c>
      <c r="AD872" s="9">
        <v>624.04999999999995</v>
      </c>
      <c r="AE872" s="9">
        <v>79.63</v>
      </c>
      <c r="AF872" s="9">
        <v>388.52</v>
      </c>
      <c r="AG872" s="9">
        <v>537.52</v>
      </c>
      <c r="AH872" s="9">
        <v>30.96</v>
      </c>
      <c r="AI872" s="10" t="s">
        <v>80</v>
      </c>
      <c r="AJ872" s="10" t="s">
        <v>80</v>
      </c>
      <c r="AK872" s="10" t="s">
        <v>80</v>
      </c>
      <c r="AL872" s="9">
        <v>1660.68</v>
      </c>
      <c r="AM872" s="9">
        <v>204.79</v>
      </c>
      <c r="AN872" s="9">
        <v>41.14</v>
      </c>
      <c r="AO872" s="9">
        <v>177.75</v>
      </c>
      <c r="AP872" s="9">
        <v>286.67</v>
      </c>
      <c r="AQ872" s="9">
        <v>437.59</v>
      </c>
      <c r="AR872" s="9">
        <v>463.99</v>
      </c>
      <c r="AS872" s="9">
        <v>48.66</v>
      </c>
      <c r="AT872" s="9">
        <v>0.09</v>
      </c>
      <c r="AU872" s="9">
        <v>1660.68</v>
      </c>
      <c r="AV872" s="9">
        <v>1333.86</v>
      </c>
      <c r="AW872" s="9">
        <v>790.72</v>
      </c>
      <c r="AX872" s="9">
        <v>5838.87</v>
      </c>
      <c r="AY872" s="9">
        <v>4467.3999999999996</v>
      </c>
      <c r="AZ872" s="9">
        <v>6412.84</v>
      </c>
      <c r="BA872" s="9">
        <v>6109.25</v>
      </c>
      <c r="BB872" s="9">
        <v>3242.98</v>
      </c>
      <c r="BC872" s="9">
        <v>10265.34</v>
      </c>
      <c r="BD872" s="11">
        <v>38461.26</v>
      </c>
    </row>
    <row r="873" spans="1:56" s="1" customFormat="1" ht="14.5" customHeight="1">
      <c r="A873" s="83"/>
      <c r="B873" s="15" t="s">
        <v>184</v>
      </c>
      <c r="C873" s="16">
        <v>82022.929999999993</v>
      </c>
      <c r="D873" s="16">
        <v>25392.959999999999</v>
      </c>
      <c r="E873" s="16">
        <v>68914.39</v>
      </c>
      <c r="F873" s="16">
        <v>103658.26</v>
      </c>
      <c r="G873" s="16">
        <v>142477.82999999999</v>
      </c>
      <c r="H873" s="16">
        <v>348507.66</v>
      </c>
      <c r="I873" s="16">
        <v>157736</v>
      </c>
      <c r="J873" s="16">
        <v>179060.07</v>
      </c>
      <c r="K873" s="16">
        <v>1107770.1000000001</v>
      </c>
      <c r="L873" s="16">
        <v>19810.78</v>
      </c>
      <c r="M873" s="16">
        <v>5009.28</v>
      </c>
      <c r="N873" s="16">
        <v>19965.669999999998</v>
      </c>
      <c r="O873" s="16">
        <v>11294.53</v>
      </c>
      <c r="P873" s="16">
        <v>5777.32</v>
      </c>
      <c r="Q873" s="16">
        <v>8228.57</v>
      </c>
      <c r="R873" s="16">
        <v>6642.51</v>
      </c>
      <c r="S873" s="16">
        <v>40688.15</v>
      </c>
      <c r="T873" s="16">
        <v>117416.81</v>
      </c>
      <c r="U873" s="16">
        <v>2890.34</v>
      </c>
      <c r="V873" s="16">
        <v>3923.18</v>
      </c>
      <c r="W873" s="16">
        <v>17125.3</v>
      </c>
      <c r="X873" s="16">
        <v>16299.46</v>
      </c>
      <c r="Y873" s="16">
        <v>14703.12</v>
      </c>
      <c r="Z873" s="16">
        <v>64528.04</v>
      </c>
      <c r="AA873" s="16">
        <v>73249.27</v>
      </c>
      <c r="AB873" s="16">
        <v>194662.54</v>
      </c>
      <c r="AC873" s="16">
        <v>387381.25</v>
      </c>
      <c r="AD873" s="16">
        <v>36312.78</v>
      </c>
      <c r="AE873" s="16">
        <v>7060.08</v>
      </c>
      <c r="AF873" s="16">
        <v>27595.8</v>
      </c>
      <c r="AG873" s="16">
        <v>26235.78</v>
      </c>
      <c r="AH873" s="16">
        <v>10015.74</v>
      </c>
      <c r="AI873" s="16">
        <v>15387.03</v>
      </c>
      <c r="AJ873" s="16">
        <v>14083.49</v>
      </c>
      <c r="AK873" s="16">
        <v>11470.65</v>
      </c>
      <c r="AL873" s="16">
        <v>148161.35</v>
      </c>
      <c r="AM873" s="16">
        <v>29898.86</v>
      </c>
      <c r="AN873" s="16">
        <v>7347.51</v>
      </c>
      <c r="AO873" s="16">
        <v>28942.75</v>
      </c>
      <c r="AP873" s="16">
        <v>21562.53</v>
      </c>
      <c r="AQ873" s="16">
        <v>21345.59</v>
      </c>
      <c r="AR873" s="16">
        <v>15760.71</v>
      </c>
      <c r="AS873" s="16">
        <v>9624.49</v>
      </c>
      <c r="AT873" s="16">
        <v>946.83</v>
      </c>
      <c r="AU873" s="16">
        <v>135429.26999999999</v>
      </c>
      <c r="AV873" s="16">
        <v>108534.98</v>
      </c>
      <c r="AW873" s="16">
        <v>12329.82</v>
      </c>
      <c r="AX873" s="16">
        <v>51681.74</v>
      </c>
      <c r="AY873" s="16">
        <v>49428.04</v>
      </c>
      <c r="AZ873" s="16">
        <v>52786.64</v>
      </c>
      <c r="BA873" s="16">
        <v>358856.54</v>
      </c>
      <c r="BB873" s="16">
        <v>84794.42</v>
      </c>
      <c r="BC873" s="16">
        <v>138780.72</v>
      </c>
      <c r="BD873" s="17">
        <v>857192.9</v>
      </c>
    </row>
    <row r="874" spans="1:56" s="1" customFormat="1" ht="20.149999999999999" customHeight="1">
      <c r="A874" s="83"/>
      <c r="B874" s="25" t="s">
        <v>195</v>
      </c>
      <c r="C874" s="9">
        <v>7983.34</v>
      </c>
      <c r="D874" s="9">
        <v>3230.73</v>
      </c>
      <c r="E874" s="9">
        <v>17681.54</v>
      </c>
      <c r="F874" s="9">
        <v>11112.64</v>
      </c>
      <c r="G874" s="9">
        <v>14191.82</v>
      </c>
      <c r="H874" s="9">
        <v>45268.68</v>
      </c>
      <c r="I874" s="9">
        <v>3940.59</v>
      </c>
      <c r="J874" s="9">
        <v>2646.41</v>
      </c>
      <c r="K874" s="9">
        <v>106055.75</v>
      </c>
      <c r="L874" s="9">
        <v>107.2</v>
      </c>
      <c r="M874" s="9">
        <v>44.9</v>
      </c>
      <c r="N874" s="9">
        <v>496.08</v>
      </c>
      <c r="O874" s="9">
        <v>579.54</v>
      </c>
      <c r="P874" s="9">
        <v>103.86</v>
      </c>
      <c r="Q874" s="9">
        <v>200</v>
      </c>
      <c r="R874" s="9">
        <v>492</v>
      </c>
      <c r="S874" s="9">
        <v>3411.9</v>
      </c>
      <c r="T874" s="9">
        <v>5435.48</v>
      </c>
      <c r="U874" s="9">
        <v>69.83</v>
      </c>
      <c r="V874" s="9">
        <v>540.61</v>
      </c>
      <c r="W874" s="9">
        <v>3908.36</v>
      </c>
      <c r="X874" s="9">
        <v>331.78</v>
      </c>
      <c r="Y874" s="9">
        <v>306.32</v>
      </c>
      <c r="Z874" s="9">
        <v>2100.33</v>
      </c>
      <c r="AA874" s="9">
        <v>3385.74</v>
      </c>
      <c r="AB874" s="9">
        <v>27785.66</v>
      </c>
      <c r="AC874" s="9">
        <v>38428.629999999997</v>
      </c>
      <c r="AD874" s="9">
        <v>551.91</v>
      </c>
      <c r="AE874" s="9">
        <v>208.17</v>
      </c>
      <c r="AF874" s="9">
        <v>565.55999999999995</v>
      </c>
      <c r="AG874" s="9">
        <v>488.3</v>
      </c>
      <c r="AH874" s="9">
        <v>13.47</v>
      </c>
      <c r="AI874" s="10" t="s">
        <v>80</v>
      </c>
      <c r="AJ874" s="9">
        <v>244.99</v>
      </c>
      <c r="AK874" s="9">
        <v>147.53</v>
      </c>
      <c r="AL874" s="9">
        <v>2219.9299999999998</v>
      </c>
      <c r="AM874" s="9">
        <v>560.30999999999995</v>
      </c>
      <c r="AN874" s="9">
        <v>63.72</v>
      </c>
      <c r="AO874" s="9">
        <v>418.58</v>
      </c>
      <c r="AP874" s="9">
        <v>447.54</v>
      </c>
      <c r="AQ874" s="9">
        <v>95.19</v>
      </c>
      <c r="AR874" s="9">
        <v>56.63</v>
      </c>
      <c r="AS874" s="9">
        <v>388.98</v>
      </c>
      <c r="AT874" s="9">
        <v>134.44999999999999</v>
      </c>
      <c r="AU874" s="9">
        <v>2165.4</v>
      </c>
      <c r="AV874" s="9">
        <v>2748.86</v>
      </c>
      <c r="AW874" s="9">
        <v>2112.16</v>
      </c>
      <c r="AX874" s="9">
        <v>6052.55</v>
      </c>
      <c r="AY874" s="9">
        <v>7405.66</v>
      </c>
      <c r="AZ874" s="9">
        <v>4774.82</v>
      </c>
      <c r="BA874" s="9">
        <v>23078.06</v>
      </c>
      <c r="BB874" s="9">
        <v>7069.72</v>
      </c>
      <c r="BC874" s="9">
        <v>18363.04</v>
      </c>
      <c r="BD874" s="11">
        <v>71604.87</v>
      </c>
    </row>
    <row r="875" spans="1:56" s="1" customFormat="1" ht="20.149999999999999" customHeight="1">
      <c r="A875" s="83"/>
      <c r="B875" s="25" t="s">
        <v>196</v>
      </c>
      <c r="C875" s="12">
        <v>2579.0100000000002</v>
      </c>
      <c r="D875" s="12">
        <v>1896.65</v>
      </c>
      <c r="E875" s="12">
        <v>10041.6</v>
      </c>
      <c r="F875" s="12">
        <v>16997.14</v>
      </c>
      <c r="G875" s="12">
        <v>17264.47</v>
      </c>
      <c r="H875" s="12">
        <v>27282</v>
      </c>
      <c r="I875" s="12">
        <v>865.54</v>
      </c>
      <c r="J875" s="12">
        <v>761.81</v>
      </c>
      <c r="K875" s="12">
        <v>77688.22</v>
      </c>
      <c r="L875" s="12">
        <v>67.36</v>
      </c>
      <c r="M875" s="12">
        <v>22.45</v>
      </c>
      <c r="N875" s="12">
        <v>336.82</v>
      </c>
      <c r="O875" s="12">
        <v>459.59</v>
      </c>
      <c r="P875" s="12">
        <v>224.69</v>
      </c>
      <c r="Q875" s="12">
        <v>1572.16</v>
      </c>
      <c r="R875" s="12">
        <v>319.14</v>
      </c>
      <c r="S875" s="12">
        <v>2850.23</v>
      </c>
      <c r="T875" s="12">
        <v>5852.44</v>
      </c>
      <c r="U875" s="12">
        <v>109.92</v>
      </c>
      <c r="V875" s="12">
        <v>310.33999999999997</v>
      </c>
      <c r="W875" s="12">
        <v>756.68</v>
      </c>
      <c r="X875" s="12">
        <v>375.22</v>
      </c>
      <c r="Y875" s="12">
        <v>376.58</v>
      </c>
      <c r="Z875" s="12">
        <v>466.07</v>
      </c>
      <c r="AA875" s="12">
        <v>3566.15</v>
      </c>
      <c r="AB875" s="12">
        <v>14920.03</v>
      </c>
      <c r="AC875" s="12">
        <v>20880.990000000002</v>
      </c>
      <c r="AD875" s="12">
        <v>179.46</v>
      </c>
      <c r="AE875" s="12">
        <v>157.36000000000001</v>
      </c>
      <c r="AF875" s="12">
        <v>443.38</v>
      </c>
      <c r="AG875" s="12">
        <v>506.22</v>
      </c>
      <c r="AH875" s="13" t="s">
        <v>80</v>
      </c>
      <c r="AI875" s="13" t="s">
        <v>80</v>
      </c>
      <c r="AJ875" s="13" t="s">
        <v>80</v>
      </c>
      <c r="AK875" s="13" t="s">
        <v>80</v>
      </c>
      <c r="AL875" s="12">
        <v>1286.42</v>
      </c>
      <c r="AM875" s="12">
        <v>160.44</v>
      </c>
      <c r="AN875" s="12">
        <v>26.24</v>
      </c>
      <c r="AO875" s="12">
        <v>354.61</v>
      </c>
      <c r="AP875" s="12">
        <v>297.45999999999998</v>
      </c>
      <c r="AQ875" s="12">
        <v>117.29</v>
      </c>
      <c r="AR875" s="12">
        <v>420.01</v>
      </c>
      <c r="AS875" s="12">
        <v>27.54</v>
      </c>
      <c r="AT875" s="13" t="s">
        <v>80</v>
      </c>
      <c r="AU875" s="12">
        <v>1403.59</v>
      </c>
      <c r="AV875" s="12">
        <v>2381.4899999999998</v>
      </c>
      <c r="AW875" s="12">
        <v>1304.76</v>
      </c>
      <c r="AX875" s="12">
        <v>6730.01</v>
      </c>
      <c r="AY875" s="12">
        <v>4419.1499999999996</v>
      </c>
      <c r="AZ875" s="12">
        <v>5737.02</v>
      </c>
      <c r="BA875" s="12">
        <v>21863.040000000001</v>
      </c>
      <c r="BB875" s="12">
        <v>6729.61</v>
      </c>
      <c r="BC875" s="12">
        <v>6948.42</v>
      </c>
      <c r="BD875" s="14">
        <v>56113.5</v>
      </c>
    </row>
    <row r="876" spans="1:56" s="1" customFormat="1" ht="20.149999999999999" customHeight="1">
      <c r="A876" s="83"/>
      <c r="B876" s="25" t="s">
        <v>197</v>
      </c>
      <c r="C876" s="9">
        <v>24053.85</v>
      </c>
      <c r="D876" s="9">
        <v>8935.3700000000008</v>
      </c>
      <c r="E876" s="9">
        <v>27384.95</v>
      </c>
      <c r="F876" s="9">
        <v>26009.25</v>
      </c>
      <c r="G876" s="9">
        <v>60527.82</v>
      </c>
      <c r="H876" s="9">
        <v>49668.99</v>
      </c>
      <c r="I876" s="9">
        <v>7428.72</v>
      </c>
      <c r="J876" s="9">
        <v>37035.31</v>
      </c>
      <c r="K876" s="9">
        <v>241044.26</v>
      </c>
      <c r="L876" s="9">
        <v>37.67</v>
      </c>
      <c r="M876" s="9">
        <v>236.56</v>
      </c>
      <c r="N876" s="9">
        <v>168.97</v>
      </c>
      <c r="O876" s="9">
        <v>903.07</v>
      </c>
      <c r="P876" s="9">
        <v>1077.7</v>
      </c>
      <c r="Q876" s="9">
        <v>2287</v>
      </c>
      <c r="R876" s="9">
        <v>400.99</v>
      </c>
      <c r="S876" s="9">
        <v>8238.1200000000008</v>
      </c>
      <c r="T876" s="9">
        <v>13350.08</v>
      </c>
      <c r="U876" s="9">
        <v>2343.81</v>
      </c>
      <c r="V876" s="9">
        <v>890.38</v>
      </c>
      <c r="W876" s="9">
        <v>2766.73</v>
      </c>
      <c r="X876" s="9">
        <v>2155.92</v>
      </c>
      <c r="Y876" s="9">
        <v>1313.42</v>
      </c>
      <c r="Z876" s="9">
        <v>5394.97</v>
      </c>
      <c r="AA876" s="9">
        <v>13949.21</v>
      </c>
      <c r="AB876" s="9">
        <v>32367.93</v>
      </c>
      <c r="AC876" s="9">
        <v>61182.37</v>
      </c>
      <c r="AD876" s="9">
        <v>10985.32</v>
      </c>
      <c r="AE876" s="9">
        <v>5430.92</v>
      </c>
      <c r="AF876" s="9">
        <v>17026.150000000001</v>
      </c>
      <c r="AG876" s="9">
        <v>12773.93</v>
      </c>
      <c r="AH876" s="9">
        <v>11117.21</v>
      </c>
      <c r="AI876" s="9">
        <v>10057.75</v>
      </c>
      <c r="AJ876" s="9">
        <v>6493.71</v>
      </c>
      <c r="AK876" s="9">
        <v>4259.99</v>
      </c>
      <c r="AL876" s="9">
        <v>78144.98</v>
      </c>
      <c r="AM876" s="9">
        <v>12149.33</v>
      </c>
      <c r="AN876" s="9">
        <v>6385.87</v>
      </c>
      <c r="AO876" s="9">
        <v>16548.57</v>
      </c>
      <c r="AP876" s="9">
        <v>11748.63</v>
      </c>
      <c r="AQ876" s="9">
        <v>12790.93</v>
      </c>
      <c r="AR876" s="9">
        <v>8351.76</v>
      </c>
      <c r="AS876" s="9">
        <v>6660.77</v>
      </c>
      <c r="AT876" s="9">
        <v>5761.57</v>
      </c>
      <c r="AU876" s="9">
        <v>80397.429999999993</v>
      </c>
      <c r="AV876" s="9">
        <v>16432.939999999999</v>
      </c>
      <c r="AW876" s="9">
        <v>4236.88</v>
      </c>
      <c r="AX876" s="9">
        <v>18555.400000000001</v>
      </c>
      <c r="AY876" s="9">
        <v>21852.560000000001</v>
      </c>
      <c r="AZ876" s="9">
        <v>24019.68</v>
      </c>
      <c r="BA876" s="9">
        <v>42803.62</v>
      </c>
      <c r="BB876" s="9">
        <v>31101.69</v>
      </c>
      <c r="BC876" s="9">
        <v>16032.51</v>
      </c>
      <c r="BD876" s="11">
        <v>175035.28</v>
      </c>
    </row>
    <row r="877" spans="1:56" s="1" customFormat="1" ht="20.149999999999999" customHeight="1">
      <c r="A877" s="83"/>
      <c r="B877" s="25" t="s">
        <v>198</v>
      </c>
      <c r="C877" s="12">
        <v>31664.03</v>
      </c>
      <c r="D877" s="12">
        <v>14569.66</v>
      </c>
      <c r="E877" s="12">
        <v>24847.49</v>
      </c>
      <c r="F877" s="12">
        <v>34491.65</v>
      </c>
      <c r="G877" s="12">
        <v>27904.400000000001</v>
      </c>
      <c r="H877" s="12">
        <v>32410.84</v>
      </c>
      <c r="I877" s="12">
        <v>21015.8</v>
      </c>
      <c r="J877" s="12">
        <v>42858.080000000002</v>
      </c>
      <c r="K877" s="12">
        <v>229761.95</v>
      </c>
      <c r="L877" s="12">
        <v>4878.8900000000003</v>
      </c>
      <c r="M877" s="12">
        <v>243.62</v>
      </c>
      <c r="N877" s="12">
        <v>1131.23</v>
      </c>
      <c r="O877" s="12">
        <v>601.82000000000005</v>
      </c>
      <c r="P877" s="12">
        <v>4076.96</v>
      </c>
      <c r="Q877" s="12">
        <v>1288.96</v>
      </c>
      <c r="R877" s="12">
        <v>871.94</v>
      </c>
      <c r="S877" s="12">
        <v>9306.48</v>
      </c>
      <c r="T877" s="12">
        <v>22399.9</v>
      </c>
      <c r="U877" s="12">
        <v>574.33000000000004</v>
      </c>
      <c r="V877" s="12">
        <v>215.07</v>
      </c>
      <c r="W877" s="12">
        <v>1087.82</v>
      </c>
      <c r="X877" s="12">
        <v>1541.25</v>
      </c>
      <c r="Y877" s="12">
        <v>1501.41</v>
      </c>
      <c r="Z877" s="12">
        <v>5251.68</v>
      </c>
      <c r="AA877" s="12">
        <v>7706.36</v>
      </c>
      <c r="AB877" s="12">
        <v>49202.26</v>
      </c>
      <c r="AC877" s="12">
        <v>67080.179999999993</v>
      </c>
      <c r="AD877" s="12">
        <v>1622.18</v>
      </c>
      <c r="AE877" s="12">
        <v>414.01</v>
      </c>
      <c r="AF877" s="12">
        <v>2028.62</v>
      </c>
      <c r="AG877" s="12">
        <v>3528.35</v>
      </c>
      <c r="AH877" s="12">
        <v>1387.23</v>
      </c>
      <c r="AI877" s="12">
        <v>208.86</v>
      </c>
      <c r="AJ877" s="12">
        <v>76.14</v>
      </c>
      <c r="AK877" s="12">
        <v>2824.92</v>
      </c>
      <c r="AL877" s="12">
        <v>12090.31</v>
      </c>
      <c r="AM877" s="12">
        <v>1446.82</v>
      </c>
      <c r="AN877" s="12">
        <v>896.65</v>
      </c>
      <c r="AO877" s="12">
        <v>1192.75</v>
      </c>
      <c r="AP877" s="12">
        <v>3087.12</v>
      </c>
      <c r="AQ877" s="12">
        <v>1008.05</v>
      </c>
      <c r="AR877" s="12">
        <v>1830.85</v>
      </c>
      <c r="AS877" s="12">
        <v>307.32</v>
      </c>
      <c r="AT877" s="12">
        <v>318.04000000000002</v>
      </c>
      <c r="AU877" s="12">
        <v>10087.6</v>
      </c>
      <c r="AV877" s="12">
        <v>23012.63</v>
      </c>
      <c r="AW877" s="12">
        <v>5549.92</v>
      </c>
      <c r="AX877" s="12">
        <v>39123</v>
      </c>
      <c r="AY877" s="12">
        <v>17676.439999999999</v>
      </c>
      <c r="AZ877" s="12">
        <v>14444.03</v>
      </c>
      <c r="BA877" s="12">
        <v>19225.740000000002</v>
      </c>
      <c r="BB877" s="12">
        <v>17827.91</v>
      </c>
      <c r="BC877" s="12">
        <v>31631.040000000001</v>
      </c>
      <c r="BD877" s="14">
        <v>168490.71</v>
      </c>
    </row>
    <row r="878" spans="1:56" s="1" customFormat="1" ht="20.149999999999999" customHeight="1">
      <c r="A878" s="83"/>
      <c r="B878" s="25" t="s">
        <v>199</v>
      </c>
      <c r="C878" s="9">
        <v>5635.97</v>
      </c>
      <c r="D878" s="9">
        <v>2263.35</v>
      </c>
      <c r="E878" s="9">
        <v>6343.97</v>
      </c>
      <c r="F878" s="9">
        <v>8320.11</v>
      </c>
      <c r="G878" s="9">
        <v>10224.39</v>
      </c>
      <c r="H878" s="9">
        <v>29115.22</v>
      </c>
      <c r="I878" s="9">
        <v>879.02</v>
      </c>
      <c r="J878" s="9">
        <v>522.04</v>
      </c>
      <c r="K878" s="9">
        <v>63304.07</v>
      </c>
      <c r="L878" s="10" t="s">
        <v>80</v>
      </c>
      <c r="M878" s="10" t="s">
        <v>80</v>
      </c>
      <c r="N878" s="9">
        <v>0.2</v>
      </c>
      <c r="O878" s="9">
        <v>7.11</v>
      </c>
      <c r="P878" s="9">
        <v>1.63</v>
      </c>
      <c r="Q878" s="9">
        <v>52.14</v>
      </c>
      <c r="R878" s="9">
        <v>0.37</v>
      </c>
      <c r="S878" s="9">
        <v>0.02</v>
      </c>
      <c r="T878" s="9">
        <v>61.47</v>
      </c>
      <c r="U878" s="9">
        <v>397.18</v>
      </c>
      <c r="V878" s="9">
        <v>129.87</v>
      </c>
      <c r="W878" s="9">
        <v>463.61</v>
      </c>
      <c r="X878" s="9">
        <v>397.83</v>
      </c>
      <c r="Y878" s="9">
        <v>217.42</v>
      </c>
      <c r="Z878" s="9">
        <v>1938.79</v>
      </c>
      <c r="AA878" s="9">
        <v>3000.13</v>
      </c>
      <c r="AB878" s="9">
        <v>14779.02</v>
      </c>
      <c r="AC878" s="9">
        <v>21323.85</v>
      </c>
      <c r="AD878" s="9">
        <v>83.23</v>
      </c>
      <c r="AE878" s="9">
        <v>38.479999999999997</v>
      </c>
      <c r="AF878" s="9">
        <v>204.48</v>
      </c>
      <c r="AG878" s="9">
        <v>248.18</v>
      </c>
      <c r="AH878" s="9">
        <v>0.24</v>
      </c>
      <c r="AI878" s="10" t="s">
        <v>80</v>
      </c>
      <c r="AJ878" s="10" t="s">
        <v>80</v>
      </c>
      <c r="AK878" s="10" t="s">
        <v>80</v>
      </c>
      <c r="AL878" s="9">
        <v>574.61</v>
      </c>
      <c r="AM878" s="9">
        <v>109.23</v>
      </c>
      <c r="AN878" s="9">
        <v>1.64</v>
      </c>
      <c r="AO878" s="9">
        <v>90.19</v>
      </c>
      <c r="AP878" s="9">
        <v>110.6</v>
      </c>
      <c r="AQ878" s="9">
        <v>120.23</v>
      </c>
      <c r="AR878" s="9">
        <v>17.29</v>
      </c>
      <c r="AS878" s="9">
        <v>3.33</v>
      </c>
      <c r="AT878" s="10" t="s">
        <v>80</v>
      </c>
      <c r="AU878" s="9">
        <v>452.51</v>
      </c>
      <c r="AV878" s="9">
        <v>2966.79</v>
      </c>
      <c r="AW878" s="9">
        <v>780.66</v>
      </c>
      <c r="AX878" s="9">
        <v>4417.62</v>
      </c>
      <c r="AY878" s="9">
        <v>3347.03</v>
      </c>
      <c r="AZ878" s="9">
        <v>3097.17</v>
      </c>
      <c r="BA878" s="9">
        <v>16378.42</v>
      </c>
      <c r="BB878" s="9">
        <v>5486.74</v>
      </c>
      <c r="BC878" s="9">
        <v>3840.26</v>
      </c>
      <c r="BD878" s="11">
        <v>40314.69</v>
      </c>
    </row>
    <row r="879" spans="1:56" s="1" customFormat="1" ht="20.149999999999999" customHeight="1">
      <c r="A879" s="83"/>
      <c r="B879" s="25" t="s">
        <v>201</v>
      </c>
      <c r="C879" s="12">
        <v>18049.939999999999</v>
      </c>
      <c r="D879" s="12">
        <v>4736.3999999999996</v>
      </c>
      <c r="E879" s="12">
        <v>24640.19</v>
      </c>
      <c r="F879" s="12">
        <v>27863.57</v>
      </c>
      <c r="G879" s="12">
        <v>49460.92</v>
      </c>
      <c r="H879" s="12">
        <v>29935.200000000001</v>
      </c>
      <c r="I879" s="12">
        <v>34435.35</v>
      </c>
      <c r="J879" s="12">
        <v>45529.87</v>
      </c>
      <c r="K879" s="12">
        <v>234651.44</v>
      </c>
      <c r="L879" s="13" t="s">
        <v>80</v>
      </c>
      <c r="M879" s="12">
        <v>84.55</v>
      </c>
      <c r="N879" s="12">
        <v>144.5</v>
      </c>
      <c r="O879" s="12">
        <v>321.52999999999997</v>
      </c>
      <c r="P879" s="12">
        <v>291.95999999999998</v>
      </c>
      <c r="Q879" s="12">
        <v>853.09</v>
      </c>
      <c r="R879" s="12">
        <v>857.61</v>
      </c>
      <c r="S879" s="12">
        <v>5887.32</v>
      </c>
      <c r="T879" s="12">
        <v>8440.56</v>
      </c>
      <c r="U879" s="12">
        <v>2225.7199999999998</v>
      </c>
      <c r="V879" s="12">
        <v>1319.18</v>
      </c>
      <c r="W879" s="12">
        <v>3511.73</v>
      </c>
      <c r="X879" s="12">
        <v>1550.04</v>
      </c>
      <c r="Y879" s="12">
        <v>552.98</v>
      </c>
      <c r="Z879" s="12">
        <v>5054.1899999999996</v>
      </c>
      <c r="AA879" s="12">
        <v>6050.31</v>
      </c>
      <c r="AB879" s="12">
        <v>49412.800000000003</v>
      </c>
      <c r="AC879" s="12">
        <v>69676.95</v>
      </c>
      <c r="AD879" s="12">
        <v>3049.34</v>
      </c>
      <c r="AE879" s="12">
        <v>279.14</v>
      </c>
      <c r="AF879" s="12">
        <v>3612.56</v>
      </c>
      <c r="AG879" s="12">
        <v>3893.91</v>
      </c>
      <c r="AH879" s="12">
        <v>3449.49</v>
      </c>
      <c r="AI879" s="12">
        <v>740.58</v>
      </c>
      <c r="AJ879" s="12">
        <v>642.61</v>
      </c>
      <c r="AK879" s="12">
        <v>994.98</v>
      </c>
      <c r="AL879" s="12">
        <v>16662.61</v>
      </c>
      <c r="AM879" s="12">
        <v>3085.03</v>
      </c>
      <c r="AN879" s="12">
        <v>545.45000000000005</v>
      </c>
      <c r="AO879" s="12">
        <v>2144.83</v>
      </c>
      <c r="AP879" s="12">
        <v>3174.56</v>
      </c>
      <c r="AQ879" s="12">
        <v>3480.11</v>
      </c>
      <c r="AR879" s="12">
        <v>1067.0899999999999</v>
      </c>
      <c r="AS879" s="12">
        <v>115.3</v>
      </c>
      <c r="AT879" s="12">
        <v>1986.79</v>
      </c>
      <c r="AU879" s="12">
        <v>15599.16</v>
      </c>
      <c r="AV879" s="12">
        <v>22544.55</v>
      </c>
      <c r="AW879" s="12">
        <v>4320.55</v>
      </c>
      <c r="AX879" s="12">
        <v>21337.66</v>
      </c>
      <c r="AY879" s="12">
        <v>16226.76</v>
      </c>
      <c r="AZ879" s="12">
        <v>24650.959999999999</v>
      </c>
      <c r="BA879" s="12">
        <v>30469.24</v>
      </c>
      <c r="BB879" s="12">
        <v>17713.03</v>
      </c>
      <c r="BC879" s="12">
        <v>32071.88</v>
      </c>
      <c r="BD879" s="14">
        <v>169334.63</v>
      </c>
    </row>
    <row r="880" spans="1:56" s="1" customFormat="1" ht="20.149999999999999" customHeight="1">
      <c r="A880" s="83"/>
      <c r="B880" s="25" t="s">
        <v>202</v>
      </c>
      <c r="C880" s="9">
        <v>10367.1</v>
      </c>
      <c r="D880" s="9">
        <v>5713.76</v>
      </c>
      <c r="E880" s="9">
        <v>21265.1</v>
      </c>
      <c r="F880" s="9">
        <v>16584.71</v>
      </c>
      <c r="G880" s="9">
        <v>9143.75</v>
      </c>
      <c r="H880" s="9">
        <v>61236.26</v>
      </c>
      <c r="I880" s="9">
        <v>18689.759999999998</v>
      </c>
      <c r="J880" s="9">
        <v>17001.71</v>
      </c>
      <c r="K880" s="9">
        <v>160002.15</v>
      </c>
      <c r="L880" s="9">
        <v>1544.97</v>
      </c>
      <c r="M880" s="10" t="s">
        <v>80</v>
      </c>
      <c r="N880" s="10" t="s">
        <v>80</v>
      </c>
      <c r="O880" s="10" t="s">
        <v>80</v>
      </c>
      <c r="P880" s="9">
        <v>868.8</v>
      </c>
      <c r="Q880" s="9">
        <v>200.01</v>
      </c>
      <c r="R880" s="9">
        <v>0.62</v>
      </c>
      <c r="S880" s="9">
        <v>6.73</v>
      </c>
      <c r="T880" s="9">
        <v>2621.13</v>
      </c>
      <c r="U880" s="9">
        <v>320.06</v>
      </c>
      <c r="V880" s="9">
        <v>593.46</v>
      </c>
      <c r="W880" s="9">
        <v>1099.3499999999999</v>
      </c>
      <c r="X880" s="9">
        <v>1092.5999999999999</v>
      </c>
      <c r="Y880" s="9">
        <v>1341.14</v>
      </c>
      <c r="Z880" s="9">
        <v>3829.8</v>
      </c>
      <c r="AA880" s="9">
        <v>9270.27</v>
      </c>
      <c r="AB880" s="9">
        <v>33016.18</v>
      </c>
      <c r="AC880" s="9">
        <v>50562.86</v>
      </c>
      <c r="AD880" s="9">
        <v>227.64</v>
      </c>
      <c r="AE880" s="9">
        <v>47.68</v>
      </c>
      <c r="AF880" s="9">
        <v>673.28</v>
      </c>
      <c r="AG880" s="9">
        <v>1427.24</v>
      </c>
      <c r="AH880" s="9">
        <v>457.17</v>
      </c>
      <c r="AI880" s="9">
        <v>23.75</v>
      </c>
      <c r="AJ880" s="10" t="s">
        <v>80</v>
      </c>
      <c r="AK880" s="10" t="s">
        <v>80</v>
      </c>
      <c r="AL880" s="9">
        <v>2856.76</v>
      </c>
      <c r="AM880" s="9">
        <v>989.9</v>
      </c>
      <c r="AN880" s="9">
        <v>13.49</v>
      </c>
      <c r="AO880" s="9">
        <v>49.51</v>
      </c>
      <c r="AP880" s="9">
        <v>307.36</v>
      </c>
      <c r="AQ880" s="9">
        <v>1360.52</v>
      </c>
      <c r="AR880" s="9">
        <v>220.02</v>
      </c>
      <c r="AS880" s="9">
        <v>17.559999999999999</v>
      </c>
      <c r="AT880" s="10" t="s">
        <v>80</v>
      </c>
      <c r="AU880" s="9">
        <v>2958.36</v>
      </c>
      <c r="AV880" s="9">
        <v>5972.44</v>
      </c>
      <c r="AW880" s="9">
        <v>2071.79</v>
      </c>
      <c r="AX880" s="9">
        <v>6843.74</v>
      </c>
      <c r="AY880" s="9">
        <v>8745.31</v>
      </c>
      <c r="AZ880" s="9">
        <v>8469.32</v>
      </c>
      <c r="BA880" s="9">
        <v>45946.91</v>
      </c>
      <c r="BB880" s="9">
        <v>12224.41</v>
      </c>
      <c r="BC880" s="9">
        <v>12360.08</v>
      </c>
      <c r="BD880" s="11">
        <v>102634</v>
      </c>
    </row>
    <row r="881" spans="1:56" s="1" customFormat="1" ht="20.149999999999999" customHeight="1">
      <c r="A881" s="83"/>
      <c r="B881" s="25" t="s">
        <v>203</v>
      </c>
      <c r="C881" s="12">
        <v>5296.21</v>
      </c>
      <c r="D881" s="12">
        <v>1381.36</v>
      </c>
      <c r="E881" s="12">
        <v>7087.17</v>
      </c>
      <c r="F881" s="12">
        <v>15457.43</v>
      </c>
      <c r="G881" s="12">
        <v>21325.15</v>
      </c>
      <c r="H881" s="12">
        <v>15402.44</v>
      </c>
      <c r="I881" s="12">
        <v>13855.98</v>
      </c>
      <c r="J881" s="12">
        <v>12927.93</v>
      </c>
      <c r="K881" s="12">
        <v>92733.67</v>
      </c>
      <c r="L881" s="12">
        <v>1457.85</v>
      </c>
      <c r="M881" s="13" t="s">
        <v>80</v>
      </c>
      <c r="N881" s="12">
        <v>108.17</v>
      </c>
      <c r="O881" s="12">
        <v>279.94</v>
      </c>
      <c r="P881" s="12">
        <v>1371.26</v>
      </c>
      <c r="Q881" s="12">
        <v>1016.77</v>
      </c>
      <c r="R881" s="12">
        <v>48.64</v>
      </c>
      <c r="S881" s="12">
        <v>4794.8999999999996</v>
      </c>
      <c r="T881" s="12">
        <v>9077.5300000000007</v>
      </c>
      <c r="U881" s="12">
        <v>2001.61</v>
      </c>
      <c r="V881" s="12">
        <v>496.03</v>
      </c>
      <c r="W881" s="12">
        <v>3544.22</v>
      </c>
      <c r="X881" s="12">
        <v>4779.6400000000003</v>
      </c>
      <c r="Y881" s="12">
        <v>5868.01</v>
      </c>
      <c r="Z881" s="12">
        <v>5313.39</v>
      </c>
      <c r="AA881" s="12">
        <v>4860.18</v>
      </c>
      <c r="AB881" s="12">
        <v>7659.56</v>
      </c>
      <c r="AC881" s="12">
        <v>34522.639999999999</v>
      </c>
      <c r="AD881" s="12">
        <v>1107.29</v>
      </c>
      <c r="AE881" s="12">
        <v>214.23</v>
      </c>
      <c r="AF881" s="12">
        <v>861.04</v>
      </c>
      <c r="AG881" s="12">
        <v>673.75</v>
      </c>
      <c r="AH881" s="12">
        <v>52.11</v>
      </c>
      <c r="AI881" s="12">
        <v>63.32</v>
      </c>
      <c r="AJ881" s="12">
        <v>9.59</v>
      </c>
      <c r="AK881" s="12">
        <v>191.95</v>
      </c>
      <c r="AL881" s="12">
        <v>3173.28</v>
      </c>
      <c r="AM881" s="12">
        <v>405.77</v>
      </c>
      <c r="AN881" s="12">
        <v>33.5</v>
      </c>
      <c r="AO881" s="12">
        <v>204.94</v>
      </c>
      <c r="AP881" s="12">
        <v>353.11</v>
      </c>
      <c r="AQ881" s="12">
        <v>484.69</v>
      </c>
      <c r="AR881" s="12">
        <v>301.14</v>
      </c>
      <c r="AS881" s="12">
        <v>50.83</v>
      </c>
      <c r="AT881" s="13" t="s">
        <v>80</v>
      </c>
      <c r="AU881" s="12">
        <v>1833.98</v>
      </c>
      <c r="AV881" s="12">
        <v>6795.91</v>
      </c>
      <c r="AW881" s="12">
        <v>3952.33</v>
      </c>
      <c r="AX881" s="12">
        <v>10170.799999999999</v>
      </c>
      <c r="AY881" s="12">
        <v>6717.41</v>
      </c>
      <c r="AZ881" s="12">
        <v>10830.76</v>
      </c>
      <c r="BA881" s="12">
        <v>14896.12</v>
      </c>
      <c r="BB881" s="12">
        <v>5626.33</v>
      </c>
      <c r="BC881" s="12">
        <v>4212.8999999999996</v>
      </c>
      <c r="BD881" s="14">
        <v>63202.559999999998</v>
      </c>
    </row>
    <row r="882" spans="1:56" s="1" customFormat="1" ht="20.149999999999999" customHeight="1">
      <c r="A882" s="83"/>
      <c r="B882" s="25" t="s">
        <v>204</v>
      </c>
      <c r="C882" s="9">
        <v>2114.2199999999998</v>
      </c>
      <c r="D882" s="9">
        <v>947.87</v>
      </c>
      <c r="E882" s="9">
        <v>5280.98</v>
      </c>
      <c r="F882" s="9">
        <v>7384.01</v>
      </c>
      <c r="G882" s="9">
        <v>10439.700000000001</v>
      </c>
      <c r="H882" s="9">
        <v>24115.58</v>
      </c>
      <c r="I882" s="9">
        <v>613.38</v>
      </c>
      <c r="J882" s="9">
        <v>448.49</v>
      </c>
      <c r="K882" s="9">
        <v>51344.23</v>
      </c>
      <c r="L882" s="9">
        <v>1.02</v>
      </c>
      <c r="M882" s="10" t="s">
        <v>80</v>
      </c>
      <c r="N882" s="10" t="s">
        <v>80</v>
      </c>
      <c r="O882" s="9">
        <v>4.49</v>
      </c>
      <c r="P882" s="10" t="s">
        <v>80</v>
      </c>
      <c r="Q882" s="10" t="s">
        <v>80</v>
      </c>
      <c r="R882" s="9">
        <v>360</v>
      </c>
      <c r="S882" s="9">
        <v>1156</v>
      </c>
      <c r="T882" s="9">
        <v>1521.51</v>
      </c>
      <c r="U882" s="9">
        <v>335.14</v>
      </c>
      <c r="V882" s="9">
        <v>5.01</v>
      </c>
      <c r="W882" s="9">
        <v>306.07</v>
      </c>
      <c r="X882" s="9">
        <v>104.2</v>
      </c>
      <c r="Y882" s="9">
        <v>10.71</v>
      </c>
      <c r="Z882" s="9">
        <v>1396.23</v>
      </c>
      <c r="AA882" s="9">
        <v>1517.71</v>
      </c>
      <c r="AB882" s="9">
        <v>12019.16</v>
      </c>
      <c r="AC882" s="9">
        <v>15694.23</v>
      </c>
      <c r="AD882" s="9">
        <v>653.03</v>
      </c>
      <c r="AE882" s="9">
        <v>219.31</v>
      </c>
      <c r="AF882" s="9">
        <v>230.71</v>
      </c>
      <c r="AG882" s="9">
        <v>393.58</v>
      </c>
      <c r="AH882" s="9">
        <v>0.5</v>
      </c>
      <c r="AI882" s="9">
        <v>0.85</v>
      </c>
      <c r="AJ882" s="10" t="s">
        <v>80</v>
      </c>
      <c r="AK882" s="9">
        <v>0.08</v>
      </c>
      <c r="AL882" s="9">
        <v>1498.06</v>
      </c>
      <c r="AM882" s="9">
        <v>581.25</v>
      </c>
      <c r="AN882" s="9">
        <v>11.81</v>
      </c>
      <c r="AO882" s="9">
        <v>39.340000000000003</v>
      </c>
      <c r="AP882" s="9">
        <v>113.55</v>
      </c>
      <c r="AQ882" s="9">
        <v>178.74</v>
      </c>
      <c r="AR882" s="9">
        <v>134.19</v>
      </c>
      <c r="AS882" s="9">
        <v>15.98</v>
      </c>
      <c r="AT882" s="10" t="s">
        <v>80</v>
      </c>
      <c r="AU882" s="9">
        <v>1074.8599999999999</v>
      </c>
      <c r="AV882" s="9">
        <v>1204.68</v>
      </c>
      <c r="AW882" s="9">
        <v>742.68</v>
      </c>
      <c r="AX882" s="9">
        <v>2040.46</v>
      </c>
      <c r="AY882" s="9">
        <v>3202.11</v>
      </c>
      <c r="AZ882" s="9">
        <v>3158.97</v>
      </c>
      <c r="BA882" s="9">
        <v>12258.71</v>
      </c>
      <c r="BB882" s="9">
        <v>2672.87</v>
      </c>
      <c r="BC882" s="9">
        <v>10181.94</v>
      </c>
      <c r="BD882" s="11">
        <v>35462.42</v>
      </c>
    </row>
    <row r="883" spans="1:56" s="1" customFormat="1" ht="20.149999999999999" customHeight="1">
      <c r="A883" s="83"/>
      <c r="B883" s="25" t="s">
        <v>205</v>
      </c>
      <c r="C883" s="12">
        <v>10684.61</v>
      </c>
      <c r="D883" s="12">
        <v>8324.7800000000007</v>
      </c>
      <c r="E883" s="12">
        <v>23990.42</v>
      </c>
      <c r="F883" s="12">
        <v>22859.11</v>
      </c>
      <c r="G883" s="12">
        <v>47839.72</v>
      </c>
      <c r="H883" s="12">
        <v>40579.67</v>
      </c>
      <c r="I883" s="12">
        <v>6864.44</v>
      </c>
      <c r="J883" s="12">
        <v>6524.33</v>
      </c>
      <c r="K883" s="12">
        <v>167667.07999999999</v>
      </c>
      <c r="L883" s="12">
        <v>2654.09</v>
      </c>
      <c r="M883" s="12">
        <v>604.72</v>
      </c>
      <c r="N883" s="12">
        <v>1980.06</v>
      </c>
      <c r="O883" s="12">
        <v>3133.92</v>
      </c>
      <c r="P883" s="12">
        <v>7107.17</v>
      </c>
      <c r="Q883" s="12">
        <v>9127.8799999999992</v>
      </c>
      <c r="R883" s="12">
        <v>5869.19</v>
      </c>
      <c r="S883" s="12">
        <v>17232.45</v>
      </c>
      <c r="T883" s="12">
        <v>47709.48</v>
      </c>
      <c r="U883" s="12">
        <v>3910.55</v>
      </c>
      <c r="V883" s="12">
        <v>987.87</v>
      </c>
      <c r="W883" s="12">
        <v>3398.43</v>
      </c>
      <c r="X883" s="12">
        <v>1434.34</v>
      </c>
      <c r="Y883" s="12">
        <v>2972.69</v>
      </c>
      <c r="Z883" s="12">
        <v>5615.8</v>
      </c>
      <c r="AA883" s="12">
        <v>6758.27</v>
      </c>
      <c r="AB883" s="12">
        <v>48267.51</v>
      </c>
      <c r="AC883" s="12">
        <v>73345.460000000006</v>
      </c>
      <c r="AD883" s="12">
        <v>376.7</v>
      </c>
      <c r="AE883" s="12">
        <v>104.17</v>
      </c>
      <c r="AF883" s="12">
        <v>205.05</v>
      </c>
      <c r="AG883" s="12">
        <v>341.26</v>
      </c>
      <c r="AH883" s="12">
        <v>2583.34</v>
      </c>
      <c r="AI883" s="12">
        <v>1122.97</v>
      </c>
      <c r="AJ883" s="12">
        <v>400.74</v>
      </c>
      <c r="AK883" s="12">
        <v>433.53</v>
      </c>
      <c r="AL883" s="12">
        <v>5567.76</v>
      </c>
      <c r="AM883" s="12">
        <v>373.67</v>
      </c>
      <c r="AN883" s="12">
        <v>2.63</v>
      </c>
      <c r="AO883" s="12">
        <v>14.57</v>
      </c>
      <c r="AP883" s="12">
        <v>123.17</v>
      </c>
      <c r="AQ883" s="12">
        <v>2629.39</v>
      </c>
      <c r="AR883" s="12">
        <v>965.14</v>
      </c>
      <c r="AS883" s="12">
        <v>1038.46</v>
      </c>
      <c r="AT883" s="12">
        <v>34.299999999999997</v>
      </c>
      <c r="AU883" s="12">
        <v>5181.33</v>
      </c>
      <c r="AV883" s="12">
        <v>8134.29</v>
      </c>
      <c r="AW883" s="12">
        <v>4494.57</v>
      </c>
      <c r="AX883" s="12">
        <v>13654.53</v>
      </c>
      <c r="AY883" s="12">
        <v>10159.11</v>
      </c>
      <c r="AZ883" s="12">
        <v>9877.0300000000007</v>
      </c>
      <c r="BA883" s="12">
        <v>42943.96</v>
      </c>
      <c r="BB883" s="12">
        <v>19239.669999999998</v>
      </c>
      <c r="BC883" s="12">
        <v>29698.69</v>
      </c>
      <c r="BD883" s="14">
        <v>138201.85</v>
      </c>
    </row>
    <row r="884" spans="1:56" s="1" customFormat="1" ht="20.149999999999999" customHeight="1">
      <c r="A884" s="83"/>
      <c r="B884" s="25" t="s">
        <v>206</v>
      </c>
      <c r="C884" s="9">
        <v>5426.47</v>
      </c>
      <c r="D884" s="9">
        <v>2984.55</v>
      </c>
      <c r="E884" s="9">
        <v>8894.0300000000007</v>
      </c>
      <c r="F884" s="9">
        <v>13136.91</v>
      </c>
      <c r="G884" s="9">
        <v>20714.759999999998</v>
      </c>
      <c r="H884" s="9">
        <v>27452.560000000001</v>
      </c>
      <c r="I884" s="9">
        <v>1278.6500000000001</v>
      </c>
      <c r="J884" s="9">
        <v>8339.74</v>
      </c>
      <c r="K884" s="9">
        <v>88227.67</v>
      </c>
      <c r="L884" s="9">
        <v>61.63</v>
      </c>
      <c r="M884" s="10" t="s">
        <v>80</v>
      </c>
      <c r="N884" s="9">
        <v>210</v>
      </c>
      <c r="O884" s="9">
        <v>245.25</v>
      </c>
      <c r="P884" s="9">
        <v>126.41</v>
      </c>
      <c r="Q884" s="9">
        <v>222.66</v>
      </c>
      <c r="R884" s="9">
        <v>91.36</v>
      </c>
      <c r="S884" s="10" t="s">
        <v>80</v>
      </c>
      <c r="T884" s="9">
        <v>957.31</v>
      </c>
      <c r="U884" s="9">
        <v>2606.41</v>
      </c>
      <c r="V884" s="9">
        <v>949.69</v>
      </c>
      <c r="W884" s="9">
        <v>2275.85</v>
      </c>
      <c r="X884" s="9">
        <v>3033.6</v>
      </c>
      <c r="Y884" s="9">
        <v>6608.88</v>
      </c>
      <c r="Z884" s="9">
        <v>7466.09</v>
      </c>
      <c r="AA884" s="9">
        <v>713.01</v>
      </c>
      <c r="AB884" s="9">
        <v>4614.8</v>
      </c>
      <c r="AC884" s="9">
        <v>28268.33</v>
      </c>
      <c r="AD884" s="9">
        <v>257.76</v>
      </c>
      <c r="AE884" s="9">
        <v>449.79</v>
      </c>
      <c r="AF884" s="9">
        <v>934.8</v>
      </c>
      <c r="AG884" s="9">
        <v>466.14</v>
      </c>
      <c r="AH884" s="9">
        <v>339.68</v>
      </c>
      <c r="AI884" s="9">
        <v>811.87</v>
      </c>
      <c r="AJ884" s="9">
        <v>433.08</v>
      </c>
      <c r="AK884" s="9">
        <v>732.44</v>
      </c>
      <c r="AL884" s="9">
        <v>4425.5600000000004</v>
      </c>
      <c r="AM884" s="9">
        <v>648.41999999999996</v>
      </c>
      <c r="AN884" s="9">
        <v>340.88</v>
      </c>
      <c r="AO884" s="9">
        <v>818.92</v>
      </c>
      <c r="AP884" s="9">
        <v>1167.44</v>
      </c>
      <c r="AQ884" s="9">
        <v>705.19</v>
      </c>
      <c r="AR884" s="9">
        <v>502.59</v>
      </c>
      <c r="AS884" s="9">
        <v>36.049999999999997</v>
      </c>
      <c r="AT884" s="10" t="s">
        <v>80</v>
      </c>
      <c r="AU884" s="9">
        <v>4219.49</v>
      </c>
      <c r="AV884" s="9">
        <v>3003.66</v>
      </c>
      <c r="AW884" s="9">
        <v>2718.96</v>
      </c>
      <c r="AX884" s="9">
        <v>6725.33</v>
      </c>
      <c r="AY884" s="9">
        <v>2661.37</v>
      </c>
      <c r="AZ884" s="9">
        <v>5714.49</v>
      </c>
      <c r="BA884" s="9">
        <v>22610.62</v>
      </c>
      <c r="BB884" s="9">
        <v>8405.4</v>
      </c>
      <c r="BC884" s="9">
        <v>10306.31</v>
      </c>
      <c r="BD884" s="11">
        <v>62146.14</v>
      </c>
    </row>
    <row r="885" spans="1:56" s="1" customFormat="1" ht="20.149999999999999" customHeight="1">
      <c r="A885" s="83"/>
      <c r="B885" s="25" t="s">
        <v>207</v>
      </c>
      <c r="C885" s="12">
        <v>7401.82</v>
      </c>
      <c r="D885" s="12">
        <v>1606.05</v>
      </c>
      <c r="E885" s="12">
        <v>9617.84</v>
      </c>
      <c r="F885" s="12">
        <v>19815.5</v>
      </c>
      <c r="G885" s="12">
        <v>20943.86</v>
      </c>
      <c r="H885" s="12">
        <v>44648.08</v>
      </c>
      <c r="I885" s="12">
        <v>1882.16</v>
      </c>
      <c r="J885" s="12">
        <v>4879.3999999999996</v>
      </c>
      <c r="K885" s="12">
        <v>110794.71</v>
      </c>
      <c r="L885" s="12">
        <v>771.89</v>
      </c>
      <c r="M885" s="12">
        <v>46.43</v>
      </c>
      <c r="N885" s="12">
        <v>138.36000000000001</v>
      </c>
      <c r="O885" s="12">
        <v>162.28</v>
      </c>
      <c r="P885" s="12">
        <v>991.62</v>
      </c>
      <c r="Q885" s="12">
        <v>2036.33</v>
      </c>
      <c r="R885" s="12">
        <v>400</v>
      </c>
      <c r="S885" s="12">
        <v>4435.29</v>
      </c>
      <c r="T885" s="12">
        <v>8982.2000000000007</v>
      </c>
      <c r="U885" s="12">
        <v>3669.86</v>
      </c>
      <c r="V885" s="12">
        <v>1221.05</v>
      </c>
      <c r="W885" s="12">
        <v>2135.58</v>
      </c>
      <c r="X885" s="12">
        <v>4111.75</v>
      </c>
      <c r="Y885" s="12">
        <v>6339.3</v>
      </c>
      <c r="Z885" s="12">
        <v>11438.16</v>
      </c>
      <c r="AA885" s="12">
        <v>1103.8900000000001</v>
      </c>
      <c r="AB885" s="12">
        <v>7861.67</v>
      </c>
      <c r="AC885" s="12">
        <v>37881.26</v>
      </c>
      <c r="AD885" s="12">
        <v>1630.1</v>
      </c>
      <c r="AE885" s="12">
        <v>510.95</v>
      </c>
      <c r="AF885" s="12">
        <v>2652.75</v>
      </c>
      <c r="AG885" s="12">
        <v>1244.03</v>
      </c>
      <c r="AH885" s="12">
        <v>2056.9</v>
      </c>
      <c r="AI885" s="12">
        <v>1347.9</v>
      </c>
      <c r="AJ885" s="12">
        <v>611.17999999999995</v>
      </c>
      <c r="AK885" s="12">
        <v>1067.1300000000001</v>
      </c>
      <c r="AL885" s="12">
        <v>11120.94</v>
      </c>
      <c r="AM885" s="12">
        <v>1202.1400000000001</v>
      </c>
      <c r="AN885" s="12">
        <v>441.89</v>
      </c>
      <c r="AO885" s="12">
        <v>2067.25</v>
      </c>
      <c r="AP885" s="12">
        <v>1861.85</v>
      </c>
      <c r="AQ885" s="12">
        <v>2771.81</v>
      </c>
      <c r="AR885" s="12">
        <v>1370.3</v>
      </c>
      <c r="AS885" s="12">
        <v>253.55</v>
      </c>
      <c r="AT885" s="12">
        <v>1395.12</v>
      </c>
      <c r="AU885" s="12">
        <v>11363.91</v>
      </c>
      <c r="AV885" s="12">
        <v>14495.13</v>
      </c>
      <c r="AW885" s="12">
        <v>1690.45</v>
      </c>
      <c r="AX885" s="12">
        <v>4984.5600000000004</v>
      </c>
      <c r="AY885" s="12">
        <v>3808.5</v>
      </c>
      <c r="AZ885" s="12">
        <v>5674.82</v>
      </c>
      <c r="BA885" s="12">
        <v>29147.41</v>
      </c>
      <c r="BB885" s="12">
        <v>9488.39</v>
      </c>
      <c r="BC885" s="12">
        <v>11493.22</v>
      </c>
      <c r="BD885" s="14">
        <v>80782.48</v>
      </c>
    </row>
    <row r="886" spans="1:56" s="1" customFormat="1" ht="20.149999999999999" customHeight="1">
      <c r="A886" s="83"/>
      <c r="B886" s="25" t="s">
        <v>208</v>
      </c>
      <c r="C886" s="9">
        <v>6028.47</v>
      </c>
      <c r="D886" s="9">
        <v>5021.8100000000004</v>
      </c>
      <c r="E886" s="9">
        <v>14234.1</v>
      </c>
      <c r="F886" s="9">
        <v>22943.75</v>
      </c>
      <c r="G886" s="9">
        <v>36810.86</v>
      </c>
      <c r="H886" s="9">
        <v>19718.25</v>
      </c>
      <c r="I886" s="9">
        <v>4095.29</v>
      </c>
      <c r="J886" s="9">
        <v>11405.08</v>
      </c>
      <c r="K886" s="9">
        <v>120257.61</v>
      </c>
      <c r="L886" s="9">
        <v>275</v>
      </c>
      <c r="M886" s="10" t="s">
        <v>80</v>
      </c>
      <c r="N886" s="9">
        <v>0.05</v>
      </c>
      <c r="O886" s="9">
        <v>1006.85</v>
      </c>
      <c r="P886" s="9">
        <v>31.58</v>
      </c>
      <c r="Q886" s="9">
        <v>483.95</v>
      </c>
      <c r="R886" s="9">
        <v>0.44</v>
      </c>
      <c r="S886" s="9">
        <v>0.36</v>
      </c>
      <c r="T886" s="9">
        <v>1798.23</v>
      </c>
      <c r="U886" s="10" t="s">
        <v>80</v>
      </c>
      <c r="V886" s="9">
        <v>143.69999999999999</v>
      </c>
      <c r="W886" s="9">
        <v>217.06</v>
      </c>
      <c r="X886" s="9">
        <v>525.86</v>
      </c>
      <c r="Y886" s="9">
        <v>576.74</v>
      </c>
      <c r="Z886" s="9">
        <v>3469.97</v>
      </c>
      <c r="AA886" s="9">
        <v>3831.92</v>
      </c>
      <c r="AB886" s="9">
        <v>27020.07</v>
      </c>
      <c r="AC886" s="9">
        <v>35785.32</v>
      </c>
      <c r="AD886" s="9">
        <v>1489.58</v>
      </c>
      <c r="AE886" s="9">
        <v>134.16</v>
      </c>
      <c r="AF886" s="9">
        <v>439.14</v>
      </c>
      <c r="AG886" s="9">
        <v>345.66</v>
      </c>
      <c r="AH886" s="9">
        <v>43.85</v>
      </c>
      <c r="AI886" s="9">
        <v>1.87</v>
      </c>
      <c r="AJ886" s="10" t="s">
        <v>80</v>
      </c>
      <c r="AK886" s="9">
        <v>207.9</v>
      </c>
      <c r="AL886" s="9">
        <v>2662.16</v>
      </c>
      <c r="AM886" s="9">
        <v>1757.59</v>
      </c>
      <c r="AN886" s="9">
        <v>28.42</v>
      </c>
      <c r="AO886" s="9">
        <v>322.8</v>
      </c>
      <c r="AP886" s="9">
        <v>152.85</v>
      </c>
      <c r="AQ886" s="9">
        <v>255.12</v>
      </c>
      <c r="AR886" s="9">
        <v>40.71</v>
      </c>
      <c r="AS886" s="9">
        <v>36.89</v>
      </c>
      <c r="AT886" s="9">
        <v>0.31</v>
      </c>
      <c r="AU886" s="9">
        <v>2594.69</v>
      </c>
      <c r="AV886" s="9">
        <v>7592.77</v>
      </c>
      <c r="AW886" s="9">
        <v>3776.6</v>
      </c>
      <c r="AX886" s="9">
        <v>7650.1</v>
      </c>
      <c r="AY886" s="9">
        <v>8643.0400000000009</v>
      </c>
      <c r="AZ886" s="9">
        <v>10443.379999999999</v>
      </c>
      <c r="BA886" s="9">
        <v>17499.46</v>
      </c>
      <c r="BB886" s="9">
        <v>11321.18</v>
      </c>
      <c r="BC886" s="9">
        <v>17257.41</v>
      </c>
      <c r="BD886" s="11">
        <v>84183.94</v>
      </c>
    </row>
    <row r="887" spans="1:56" s="1" customFormat="1" ht="20.149999999999999" customHeight="1">
      <c r="A887" s="83"/>
      <c r="B887" s="25" t="s">
        <v>209</v>
      </c>
      <c r="C887" s="12">
        <v>2558.7600000000002</v>
      </c>
      <c r="D887" s="12">
        <v>3875.01</v>
      </c>
      <c r="E887" s="12">
        <v>7571.19</v>
      </c>
      <c r="F887" s="12">
        <v>8355.4699999999993</v>
      </c>
      <c r="G887" s="12">
        <v>13247.48</v>
      </c>
      <c r="H887" s="12">
        <v>5290.26</v>
      </c>
      <c r="I887" s="12">
        <v>1972.35</v>
      </c>
      <c r="J887" s="12">
        <v>6276.56</v>
      </c>
      <c r="K887" s="12">
        <v>49147.08</v>
      </c>
      <c r="L887" s="12">
        <v>1598.92</v>
      </c>
      <c r="M887" s="13" t="s">
        <v>80</v>
      </c>
      <c r="N887" s="12">
        <v>522.45000000000005</v>
      </c>
      <c r="O887" s="12">
        <v>34.6</v>
      </c>
      <c r="P887" s="12">
        <v>0.08</v>
      </c>
      <c r="Q887" s="12">
        <v>120</v>
      </c>
      <c r="R887" s="12">
        <v>40</v>
      </c>
      <c r="S887" s="12">
        <v>1385</v>
      </c>
      <c r="T887" s="12">
        <v>3701.05</v>
      </c>
      <c r="U887" s="12">
        <v>690.14</v>
      </c>
      <c r="V887" s="12">
        <v>424.72</v>
      </c>
      <c r="W887" s="12">
        <v>1085.58</v>
      </c>
      <c r="X887" s="12">
        <v>192.12</v>
      </c>
      <c r="Y887" s="12">
        <v>53.16</v>
      </c>
      <c r="Z887" s="12">
        <v>826.25</v>
      </c>
      <c r="AA887" s="12">
        <v>2152.84</v>
      </c>
      <c r="AB887" s="12">
        <v>12462.03</v>
      </c>
      <c r="AC887" s="12">
        <v>17886.84</v>
      </c>
      <c r="AD887" s="12">
        <v>254.67</v>
      </c>
      <c r="AE887" s="12">
        <v>60.31</v>
      </c>
      <c r="AF887" s="12">
        <v>125.49</v>
      </c>
      <c r="AG887" s="12">
        <v>177.71</v>
      </c>
      <c r="AH887" s="13" t="s">
        <v>80</v>
      </c>
      <c r="AI887" s="13" t="s">
        <v>80</v>
      </c>
      <c r="AJ887" s="13" t="s">
        <v>80</v>
      </c>
      <c r="AK887" s="13" t="s">
        <v>80</v>
      </c>
      <c r="AL887" s="12">
        <v>618.17999999999995</v>
      </c>
      <c r="AM887" s="12">
        <v>54.24</v>
      </c>
      <c r="AN887" s="12">
        <v>33.78</v>
      </c>
      <c r="AO887" s="12">
        <v>24.47</v>
      </c>
      <c r="AP887" s="12">
        <v>63.19</v>
      </c>
      <c r="AQ887" s="12">
        <v>118.27</v>
      </c>
      <c r="AR887" s="12">
        <v>47.57</v>
      </c>
      <c r="AS887" s="12">
        <v>6.83</v>
      </c>
      <c r="AT887" s="13" t="s">
        <v>80</v>
      </c>
      <c r="AU887" s="12">
        <v>348.35</v>
      </c>
      <c r="AV887" s="12">
        <v>2198.1799999999998</v>
      </c>
      <c r="AW887" s="12">
        <v>1827.33</v>
      </c>
      <c r="AX887" s="12">
        <v>7023.82</v>
      </c>
      <c r="AY887" s="12">
        <v>4309.3100000000004</v>
      </c>
      <c r="AZ887" s="12">
        <v>2269.71</v>
      </c>
      <c r="BA887" s="12">
        <v>6218.54</v>
      </c>
      <c r="BB887" s="12">
        <v>3627.61</v>
      </c>
      <c r="BC887" s="12">
        <v>5178.05</v>
      </c>
      <c r="BD887" s="14">
        <v>32652.55</v>
      </c>
    </row>
    <row r="888" spans="1:56" s="1" customFormat="1" ht="20.149999999999999" customHeight="1">
      <c r="A888" s="83"/>
      <c r="B888" s="25" t="s">
        <v>210</v>
      </c>
      <c r="C888" s="9">
        <v>15168.17</v>
      </c>
      <c r="D888" s="9">
        <v>5815.93</v>
      </c>
      <c r="E888" s="9">
        <v>21104.07</v>
      </c>
      <c r="F888" s="9">
        <v>23723.88</v>
      </c>
      <c r="G888" s="9">
        <v>25391.17</v>
      </c>
      <c r="H888" s="9">
        <v>103225.83</v>
      </c>
      <c r="I888" s="9">
        <v>1893.93</v>
      </c>
      <c r="J888" s="9">
        <v>53006.82</v>
      </c>
      <c r="K888" s="9">
        <v>249329.8</v>
      </c>
      <c r="L888" s="9">
        <v>3659.5</v>
      </c>
      <c r="M888" s="9">
        <v>382.75</v>
      </c>
      <c r="N888" s="9">
        <v>1973.75</v>
      </c>
      <c r="O888" s="9">
        <v>1024.68</v>
      </c>
      <c r="P888" s="9">
        <v>483.97</v>
      </c>
      <c r="Q888" s="9">
        <v>1204.54</v>
      </c>
      <c r="R888" s="9">
        <v>843.05</v>
      </c>
      <c r="S888" s="9">
        <v>9690.1299999999992</v>
      </c>
      <c r="T888" s="9">
        <v>19262.37</v>
      </c>
      <c r="U888" s="9">
        <v>711.64</v>
      </c>
      <c r="V888" s="9">
        <v>1354.63</v>
      </c>
      <c r="W888" s="9">
        <v>1920.97</v>
      </c>
      <c r="X888" s="9">
        <v>3517.11</v>
      </c>
      <c r="Y888" s="9">
        <v>2496.84</v>
      </c>
      <c r="Z888" s="9">
        <v>9148.75</v>
      </c>
      <c r="AA888" s="9">
        <v>10708.3</v>
      </c>
      <c r="AB888" s="9">
        <v>48199.46</v>
      </c>
      <c r="AC888" s="9">
        <v>78057.7</v>
      </c>
      <c r="AD888" s="9">
        <v>780.23</v>
      </c>
      <c r="AE888" s="9">
        <v>328.39</v>
      </c>
      <c r="AF888" s="9">
        <v>3765.37</v>
      </c>
      <c r="AG888" s="9">
        <v>5076.07</v>
      </c>
      <c r="AH888" s="9">
        <v>2661.82</v>
      </c>
      <c r="AI888" s="9">
        <v>1189.68</v>
      </c>
      <c r="AJ888" s="9">
        <v>462.33</v>
      </c>
      <c r="AK888" s="9">
        <v>841.15</v>
      </c>
      <c r="AL888" s="9">
        <v>15105.04</v>
      </c>
      <c r="AM888" s="9">
        <v>1604.54</v>
      </c>
      <c r="AN888" s="9">
        <v>635.16999999999996</v>
      </c>
      <c r="AO888" s="9">
        <v>3941.94</v>
      </c>
      <c r="AP888" s="9">
        <v>1909.43</v>
      </c>
      <c r="AQ888" s="9">
        <v>1860.66</v>
      </c>
      <c r="AR888" s="9">
        <v>1087.79</v>
      </c>
      <c r="AS888" s="9">
        <v>493.43</v>
      </c>
      <c r="AT888" s="9">
        <v>300.3</v>
      </c>
      <c r="AU888" s="9">
        <v>11833.26</v>
      </c>
      <c r="AV888" s="9">
        <v>10524.58</v>
      </c>
      <c r="AW888" s="9">
        <v>4205.28</v>
      </c>
      <c r="AX888" s="9">
        <v>7609.84</v>
      </c>
      <c r="AY888" s="9">
        <v>10877.95</v>
      </c>
      <c r="AZ888" s="9">
        <v>24836.45</v>
      </c>
      <c r="BA888" s="9">
        <v>84440.35</v>
      </c>
      <c r="BB888" s="9">
        <v>22238.3</v>
      </c>
      <c r="BC888" s="9">
        <v>21868.46</v>
      </c>
      <c r="BD888" s="11">
        <v>186601.21</v>
      </c>
    </row>
    <row r="889" spans="1:56" s="1" customFormat="1" ht="20.149999999999999" customHeight="1">
      <c r="A889" s="83"/>
      <c r="B889" s="25" t="s">
        <v>211</v>
      </c>
      <c r="C889" s="12">
        <v>8397.26</v>
      </c>
      <c r="D889" s="12">
        <v>3301.98</v>
      </c>
      <c r="E889" s="12">
        <v>16093.18</v>
      </c>
      <c r="F889" s="12">
        <v>11968.98</v>
      </c>
      <c r="G889" s="12">
        <v>8293.93</v>
      </c>
      <c r="H889" s="12">
        <v>28734.06</v>
      </c>
      <c r="I889" s="12">
        <v>7093.85</v>
      </c>
      <c r="J889" s="12">
        <v>33142.550000000003</v>
      </c>
      <c r="K889" s="12">
        <v>117025.79</v>
      </c>
      <c r="L889" s="12">
        <v>0.23</v>
      </c>
      <c r="M889" s="13" t="s">
        <v>80</v>
      </c>
      <c r="N889" s="12">
        <v>3759.93</v>
      </c>
      <c r="O889" s="12">
        <v>348.58</v>
      </c>
      <c r="P889" s="12">
        <v>1738.86</v>
      </c>
      <c r="Q889" s="12">
        <v>2170.71</v>
      </c>
      <c r="R889" s="12">
        <v>504.95</v>
      </c>
      <c r="S889" s="12">
        <v>31.73</v>
      </c>
      <c r="T889" s="12">
        <v>8554.99</v>
      </c>
      <c r="U889" s="12">
        <v>910</v>
      </c>
      <c r="V889" s="12">
        <v>1991.81</v>
      </c>
      <c r="W889" s="12">
        <v>4626.3100000000004</v>
      </c>
      <c r="X889" s="12">
        <v>3081.56</v>
      </c>
      <c r="Y889" s="12">
        <v>3695.89</v>
      </c>
      <c r="Z889" s="12">
        <v>7813.03</v>
      </c>
      <c r="AA889" s="12">
        <v>2175.02</v>
      </c>
      <c r="AB889" s="12">
        <v>8717.2999999999993</v>
      </c>
      <c r="AC889" s="12">
        <v>33010.92</v>
      </c>
      <c r="AD889" s="12">
        <v>2750.05</v>
      </c>
      <c r="AE889" s="12">
        <v>1112.6600000000001</v>
      </c>
      <c r="AF889" s="12">
        <v>2756.99</v>
      </c>
      <c r="AG889" s="12">
        <v>1155.6400000000001</v>
      </c>
      <c r="AH889" s="12">
        <v>483.35</v>
      </c>
      <c r="AI889" s="12">
        <v>974.72</v>
      </c>
      <c r="AJ889" s="12">
        <v>708.3</v>
      </c>
      <c r="AK889" s="12">
        <v>296.01</v>
      </c>
      <c r="AL889" s="12">
        <v>10237.719999999999</v>
      </c>
      <c r="AM889" s="12">
        <v>2189.52</v>
      </c>
      <c r="AN889" s="12">
        <v>649.87</v>
      </c>
      <c r="AO889" s="12">
        <v>3266.58</v>
      </c>
      <c r="AP889" s="12">
        <v>1496.61</v>
      </c>
      <c r="AQ889" s="12">
        <v>1329.27</v>
      </c>
      <c r="AR889" s="12">
        <v>603.33000000000004</v>
      </c>
      <c r="AS889" s="12">
        <v>2.41</v>
      </c>
      <c r="AT889" s="13" t="s">
        <v>80</v>
      </c>
      <c r="AU889" s="12">
        <v>9537.59</v>
      </c>
      <c r="AV889" s="12">
        <v>7196.66</v>
      </c>
      <c r="AW889" s="12">
        <v>1901.18</v>
      </c>
      <c r="AX889" s="12">
        <v>9175.02</v>
      </c>
      <c r="AY889" s="12">
        <v>5124.42</v>
      </c>
      <c r="AZ889" s="12">
        <v>10377.23</v>
      </c>
      <c r="BA889" s="12">
        <v>32855.14</v>
      </c>
      <c r="BB889" s="12">
        <v>11338.45</v>
      </c>
      <c r="BC889" s="12">
        <v>12438.26</v>
      </c>
      <c r="BD889" s="14">
        <v>90406.36</v>
      </c>
    </row>
    <row r="890" spans="1:56" s="1" customFormat="1" ht="20.149999999999999" customHeight="1">
      <c r="A890" s="83"/>
      <c r="B890" s="25" t="s">
        <v>212</v>
      </c>
      <c r="C890" s="9">
        <v>6025.41</v>
      </c>
      <c r="D890" s="9">
        <v>4239.22</v>
      </c>
      <c r="E890" s="9">
        <v>17826.82</v>
      </c>
      <c r="F890" s="9">
        <v>16951.349999999999</v>
      </c>
      <c r="G890" s="9">
        <v>35318.54</v>
      </c>
      <c r="H890" s="9">
        <v>12481.48</v>
      </c>
      <c r="I890" s="9">
        <v>1488.81</v>
      </c>
      <c r="J890" s="9">
        <v>28083.919999999998</v>
      </c>
      <c r="K890" s="9">
        <v>122415.55</v>
      </c>
      <c r="L890" s="9">
        <v>790.74</v>
      </c>
      <c r="M890" s="10" t="s">
        <v>80</v>
      </c>
      <c r="N890" s="10" t="s">
        <v>80</v>
      </c>
      <c r="O890" s="9">
        <v>235.9</v>
      </c>
      <c r="P890" s="9">
        <v>230.7</v>
      </c>
      <c r="Q890" s="9">
        <v>528.1</v>
      </c>
      <c r="R890" s="9">
        <v>632.89</v>
      </c>
      <c r="S890" s="9">
        <v>3845.51</v>
      </c>
      <c r="T890" s="9">
        <v>6263.84</v>
      </c>
      <c r="U890" s="9">
        <v>3872.33</v>
      </c>
      <c r="V890" s="9">
        <v>1837.29</v>
      </c>
      <c r="W890" s="9">
        <v>4443.1400000000003</v>
      </c>
      <c r="X890" s="9">
        <v>6470.97</v>
      </c>
      <c r="Y890" s="9">
        <v>10507.79</v>
      </c>
      <c r="Z890" s="9">
        <v>3857.63</v>
      </c>
      <c r="AA890" s="9">
        <v>5511.08</v>
      </c>
      <c r="AB890" s="9">
        <v>7021.2</v>
      </c>
      <c r="AC890" s="9">
        <v>43521.43</v>
      </c>
      <c r="AD890" s="9">
        <v>1018.47</v>
      </c>
      <c r="AE890" s="9">
        <v>327.79</v>
      </c>
      <c r="AF890" s="9">
        <v>1577.22</v>
      </c>
      <c r="AG890" s="9">
        <v>949.93</v>
      </c>
      <c r="AH890" s="9">
        <v>1187.49</v>
      </c>
      <c r="AI890" s="9">
        <v>1469.56</v>
      </c>
      <c r="AJ890" s="9">
        <v>990.96</v>
      </c>
      <c r="AK890" s="9">
        <v>421.91</v>
      </c>
      <c r="AL890" s="9">
        <v>7943.33</v>
      </c>
      <c r="AM890" s="9">
        <v>710.5</v>
      </c>
      <c r="AN890" s="9">
        <v>543.84</v>
      </c>
      <c r="AO890" s="9">
        <v>1445.6</v>
      </c>
      <c r="AP890" s="9">
        <v>1263.27</v>
      </c>
      <c r="AQ890" s="9">
        <v>516.91999999999996</v>
      </c>
      <c r="AR890" s="9">
        <v>1836.54</v>
      </c>
      <c r="AS890" s="9">
        <v>352.33</v>
      </c>
      <c r="AT890" s="9">
        <v>1293.53</v>
      </c>
      <c r="AU890" s="9">
        <v>7962.53</v>
      </c>
      <c r="AV890" s="9">
        <v>4036.53</v>
      </c>
      <c r="AW890" s="9">
        <v>1821.33</v>
      </c>
      <c r="AX890" s="9">
        <v>4717.96</v>
      </c>
      <c r="AY890" s="9">
        <v>4173.42</v>
      </c>
      <c r="AZ890" s="9">
        <v>6127.02</v>
      </c>
      <c r="BA890" s="9">
        <v>11241.43</v>
      </c>
      <c r="BB890" s="9">
        <v>10393.64</v>
      </c>
      <c r="BC890" s="9">
        <v>39993.21</v>
      </c>
      <c r="BD890" s="11">
        <v>82504.539999999994</v>
      </c>
    </row>
    <row r="891" spans="1:56" s="1" customFormat="1" ht="20.149999999999999" customHeight="1">
      <c r="A891" s="83"/>
      <c r="B891" s="25" t="s">
        <v>213</v>
      </c>
      <c r="C891" s="12">
        <v>10274.91</v>
      </c>
      <c r="D891" s="12">
        <v>1532.59</v>
      </c>
      <c r="E891" s="12">
        <v>12169</v>
      </c>
      <c r="F891" s="12">
        <v>9776.3799999999992</v>
      </c>
      <c r="G891" s="12">
        <v>33000.85</v>
      </c>
      <c r="H891" s="12">
        <v>41182.57</v>
      </c>
      <c r="I891" s="12">
        <v>7351.73</v>
      </c>
      <c r="J891" s="12">
        <v>54751.7</v>
      </c>
      <c r="K891" s="12">
        <v>170039.73</v>
      </c>
      <c r="L891" s="12">
        <v>1144.92</v>
      </c>
      <c r="M891" s="12">
        <v>49.38</v>
      </c>
      <c r="N891" s="12">
        <v>595.87</v>
      </c>
      <c r="O891" s="12">
        <v>713.31</v>
      </c>
      <c r="P891" s="12">
        <v>292.69</v>
      </c>
      <c r="Q891" s="12">
        <v>698.38</v>
      </c>
      <c r="R891" s="12">
        <v>480.01</v>
      </c>
      <c r="S891" s="12">
        <v>5240.74</v>
      </c>
      <c r="T891" s="12">
        <v>9215.2999999999993</v>
      </c>
      <c r="U891" s="12">
        <v>1708.96</v>
      </c>
      <c r="V891" s="12">
        <v>697.56</v>
      </c>
      <c r="W891" s="12">
        <v>1106.9000000000001</v>
      </c>
      <c r="X891" s="12">
        <v>4775.25</v>
      </c>
      <c r="Y891" s="12">
        <v>4166.38</v>
      </c>
      <c r="Z891" s="12">
        <v>1953.72</v>
      </c>
      <c r="AA891" s="12">
        <v>4771.1400000000003</v>
      </c>
      <c r="AB891" s="12">
        <v>35223.61</v>
      </c>
      <c r="AC891" s="12">
        <v>54403.519999999997</v>
      </c>
      <c r="AD891" s="12">
        <v>1189.42</v>
      </c>
      <c r="AE891" s="12">
        <v>302.82</v>
      </c>
      <c r="AF891" s="12">
        <v>1650.28</v>
      </c>
      <c r="AG891" s="12">
        <v>2107.2399999999998</v>
      </c>
      <c r="AH891" s="12">
        <v>898.68</v>
      </c>
      <c r="AI891" s="12">
        <v>390.14</v>
      </c>
      <c r="AJ891" s="12">
        <v>447.61</v>
      </c>
      <c r="AK891" s="12">
        <v>462.53</v>
      </c>
      <c r="AL891" s="12">
        <v>7448.72</v>
      </c>
      <c r="AM891" s="12">
        <v>1538.74</v>
      </c>
      <c r="AN891" s="12">
        <v>116.5</v>
      </c>
      <c r="AO891" s="12">
        <v>854.49</v>
      </c>
      <c r="AP891" s="12">
        <v>1008.67</v>
      </c>
      <c r="AQ891" s="12">
        <v>1109.73</v>
      </c>
      <c r="AR891" s="12">
        <v>725.51</v>
      </c>
      <c r="AS891" s="12">
        <v>261.8</v>
      </c>
      <c r="AT891" s="12">
        <v>91.79</v>
      </c>
      <c r="AU891" s="12">
        <v>5707.23</v>
      </c>
      <c r="AV891" s="12">
        <v>7769.03</v>
      </c>
      <c r="AW891" s="12">
        <v>4031.75</v>
      </c>
      <c r="AX891" s="12">
        <v>15597.84</v>
      </c>
      <c r="AY891" s="12">
        <v>6511.74</v>
      </c>
      <c r="AZ891" s="12">
        <v>16326.95</v>
      </c>
      <c r="BA891" s="12">
        <v>42170.2</v>
      </c>
      <c r="BB891" s="12">
        <v>9706.7199999999993</v>
      </c>
      <c r="BC891" s="12">
        <v>17201.060000000001</v>
      </c>
      <c r="BD891" s="14">
        <v>119315.29</v>
      </c>
    </row>
    <row r="892" spans="1:56" s="1" customFormat="1" ht="20.149999999999999" customHeight="1">
      <c r="A892" s="83"/>
      <c r="B892" s="25" t="s">
        <v>214</v>
      </c>
      <c r="C892" s="9">
        <v>6368.18</v>
      </c>
      <c r="D892" s="9">
        <v>2107.41</v>
      </c>
      <c r="E892" s="9">
        <v>6968.37</v>
      </c>
      <c r="F892" s="9">
        <v>7678.87</v>
      </c>
      <c r="G892" s="9">
        <v>5323.05</v>
      </c>
      <c r="H892" s="9">
        <v>9788.84</v>
      </c>
      <c r="I892" s="9">
        <v>5444.59</v>
      </c>
      <c r="J892" s="9">
        <v>24501.01</v>
      </c>
      <c r="K892" s="9">
        <v>68180.320000000007</v>
      </c>
      <c r="L892" s="9">
        <v>23.52</v>
      </c>
      <c r="M892" s="10" t="s">
        <v>80</v>
      </c>
      <c r="N892" s="9">
        <v>696</v>
      </c>
      <c r="O892" s="9">
        <v>32.159999999999997</v>
      </c>
      <c r="P892" s="9">
        <v>26.7</v>
      </c>
      <c r="Q892" s="9">
        <v>47.44</v>
      </c>
      <c r="R892" s="9">
        <v>26.82</v>
      </c>
      <c r="S892" s="9">
        <v>62.7</v>
      </c>
      <c r="T892" s="9">
        <v>915.34</v>
      </c>
      <c r="U892" s="9">
        <v>177.29</v>
      </c>
      <c r="V892" s="9">
        <v>23.26</v>
      </c>
      <c r="W892" s="9">
        <v>624.80999999999995</v>
      </c>
      <c r="X892" s="9">
        <v>1632.26</v>
      </c>
      <c r="Y892" s="9">
        <v>1617.43</v>
      </c>
      <c r="Z892" s="9">
        <v>1090.19</v>
      </c>
      <c r="AA892" s="9">
        <v>3076.63</v>
      </c>
      <c r="AB892" s="9">
        <v>17825.87</v>
      </c>
      <c r="AC892" s="9">
        <v>26067.74</v>
      </c>
      <c r="AD892" s="9">
        <v>876.68</v>
      </c>
      <c r="AE892" s="9">
        <v>49.4</v>
      </c>
      <c r="AF892" s="9">
        <v>721.43</v>
      </c>
      <c r="AG892" s="9">
        <v>538.61</v>
      </c>
      <c r="AH892" s="9">
        <v>781.43</v>
      </c>
      <c r="AI892" s="9">
        <v>14.48</v>
      </c>
      <c r="AJ892" s="10" t="s">
        <v>80</v>
      </c>
      <c r="AK892" s="10" t="s">
        <v>80</v>
      </c>
      <c r="AL892" s="9">
        <v>2982.03</v>
      </c>
      <c r="AM892" s="9">
        <v>815.66</v>
      </c>
      <c r="AN892" s="9">
        <v>69.069999999999993</v>
      </c>
      <c r="AO892" s="9">
        <v>765.85</v>
      </c>
      <c r="AP892" s="9">
        <v>623.03</v>
      </c>
      <c r="AQ892" s="9">
        <v>704.46</v>
      </c>
      <c r="AR892" s="9">
        <v>4.74</v>
      </c>
      <c r="AS892" s="9">
        <v>0.61</v>
      </c>
      <c r="AT892" s="10" t="s">
        <v>80</v>
      </c>
      <c r="AU892" s="9">
        <v>2983.42</v>
      </c>
      <c r="AV892" s="9">
        <v>4204.33</v>
      </c>
      <c r="AW892" s="9">
        <v>376.65</v>
      </c>
      <c r="AX892" s="9">
        <v>2105.27</v>
      </c>
      <c r="AY892" s="9">
        <v>3493.69</v>
      </c>
      <c r="AZ892" s="9">
        <v>3820.23</v>
      </c>
      <c r="BA892" s="9">
        <v>13703.9</v>
      </c>
      <c r="BB892" s="9">
        <v>6651.9</v>
      </c>
      <c r="BC892" s="9">
        <v>7974.07</v>
      </c>
      <c r="BD892" s="11">
        <v>42330.04</v>
      </c>
    </row>
    <row r="893" spans="1:56" s="1" customFormat="1" ht="20.149999999999999" customHeight="1">
      <c r="A893" s="83"/>
      <c r="B893" s="25" t="s">
        <v>215</v>
      </c>
      <c r="C893" s="12">
        <v>3694.62</v>
      </c>
      <c r="D893" s="12">
        <v>2626.72</v>
      </c>
      <c r="E893" s="12">
        <v>7000.1</v>
      </c>
      <c r="F893" s="12">
        <v>9890.18</v>
      </c>
      <c r="G893" s="12">
        <v>17506.509999999998</v>
      </c>
      <c r="H893" s="12">
        <v>20127.39</v>
      </c>
      <c r="I893" s="12">
        <v>791.02</v>
      </c>
      <c r="J893" s="12">
        <v>295.2</v>
      </c>
      <c r="K893" s="12">
        <v>61931.74</v>
      </c>
      <c r="L893" s="13" t="s">
        <v>80</v>
      </c>
      <c r="M893" s="13" t="s">
        <v>80</v>
      </c>
      <c r="N893" s="12">
        <v>150.04</v>
      </c>
      <c r="O893" s="12">
        <v>0.21</v>
      </c>
      <c r="P893" s="12">
        <v>0.1</v>
      </c>
      <c r="Q893" s="12">
        <v>176.97</v>
      </c>
      <c r="R893" s="12">
        <v>2.0499999999999998</v>
      </c>
      <c r="S893" s="12">
        <v>1507.99</v>
      </c>
      <c r="T893" s="12">
        <v>1837.36</v>
      </c>
      <c r="U893" s="12">
        <v>581.15</v>
      </c>
      <c r="V893" s="12">
        <v>294.10000000000002</v>
      </c>
      <c r="W893" s="12">
        <v>615.54</v>
      </c>
      <c r="X893" s="12">
        <v>363.6</v>
      </c>
      <c r="Y893" s="12">
        <v>48.02</v>
      </c>
      <c r="Z893" s="12">
        <v>705.84</v>
      </c>
      <c r="AA893" s="12">
        <v>4135.5</v>
      </c>
      <c r="AB893" s="12">
        <v>14363.69</v>
      </c>
      <c r="AC893" s="12">
        <v>21107.439999999999</v>
      </c>
      <c r="AD893" s="12">
        <v>155.38</v>
      </c>
      <c r="AE893" s="12">
        <v>4.45</v>
      </c>
      <c r="AF893" s="12">
        <v>157.77000000000001</v>
      </c>
      <c r="AG893" s="12">
        <v>84.99</v>
      </c>
      <c r="AH893" s="12">
        <v>8.1</v>
      </c>
      <c r="AI893" s="12">
        <v>0.03</v>
      </c>
      <c r="AJ893" s="13" t="s">
        <v>80</v>
      </c>
      <c r="AK893" s="13" t="s">
        <v>80</v>
      </c>
      <c r="AL893" s="12">
        <v>410.72</v>
      </c>
      <c r="AM893" s="12">
        <v>104.95</v>
      </c>
      <c r="AN893" s="12">
        <v>27.33</v>
      </c>
      <c r="AO893" s="12">
        <v>38.630000000000003</v>
      </c>
      <c r="AP893" s="12">
        <v>87.54</v>
      </c>
      <c r="AQ893" s="12">
        <v>93.5</v>
      </c>
      <c r="AR893" s="12">
        <v>51.55</v>
      </c>
      <c r="AS893" s="12">
        <v>7.22</v>
      </c>
      <c r="AT893" s="13" t="s">
        <v>80</v>
      </c>
      <c r="AU893" s="12">
        <v>410.72</v>
      </c>
      <c r="AV893" s="12">
        <v>1492.4</v>
      </c>
      <c r="AW893" s="12">
        <v>394.68</v>
      </c>
      <c r="AX893" s="12">
        <v>1848.2</v>
      </c>
      <c r="AY893" s="12">
        <v>1754.13</v>
      </c>
      <c r="AZ893" s="12">
        <v>2657.73</v>
      </c>
      <c r="BA893" s="12">
        <v>24601.02</v>
      </c>
      <c r="BB893" s="12">
        <v>3986.41</v>
      </c>
      <c r="BC893" s="12">
        <v>4787.16</v>
      </c>
      <c r="BD893" s="14">
        <v>41521.730000000003</v>
      </c>
    </row>
    <row r="894" spans="1:56" s="1" customFormat="1" ht="14.5" customHeight="1">
      <c r="A894" s="83"/>
      <c r="B894" s="15" t="s">
        <v>186</v>
      </c>
      <c r="C894" s="16">
        <v>189772.35</v>
      </c>
      <c r="D894" s="16">
        <v>85111.2</v>
      </c>
      <c r="E894" s="16">
        <v>290042.11</v>
      </c>
      <c r="F894" s="16">
        <v>331320.89</v>
      </c>
      <c r="G894" s="16">
        <v>484873.15</v>
      </c>
      <c r="H894" s="16">
        <v>667664.19999999995</v>
      </c>
      <c r="I894" s="16">
        <v>141880.95999999999</v>
      </c>
      <c r="J894" s="16">
        <v>390937.96</v>
      </c>
      <c r="K894" s="16">
        <v>2581602.8199999998</v>
      </c>
      <c r="L894" s="16">
        <v>19075.400000000001</v>
      </c>
      <c r="M894" s="16">
        <v>1715.36</v>
      </c>
      <c r="N894" s="16">
        <v>12412.48</v>
      </c>
      <c r="O894" s="16">
        <v>10094.83</v>
      </c>
      <c r="P894" s="16">
        <v>19046.740000000002</v>
      </c>
      <c r="Q894" s="16">
        <v>24287.09</v>
      </c>
      <c r="R894" s="16">
        <v>12242.07</v>
      </c>
      <c r="S894" s="16">
        <v>79083.600000000006</v>
      </c>
      <c r="T894" s="16">
        <v>177957.57</v>
      </c>
      <c r="U894" s="16">
        <v>27215.93</v>
      </c>
      <c r="V894" s="16">
        <v>14425.63</v>
      </c>
      <c r="W894" s="16">
        <v>39894.74</v>
      </c>
      <c r="X894" s="16">
        <v>41466.9</v>
      </c>
      <c r="Y894" s="16">
        <v>50571.11</v>
      </c>
      <c r="Z894" s="16">
        <v>84130.880000000005</v>
      </c>
      <c r="AA894" s="16">
        <v>98243.66</v>
      </c>
      <c r="AB894" s="16">
        <v>472739.81</v>
      </c>
      <c r="AC894" s="16">
        <v>828688.66</v>
      </c>
      <c r="AD894" s="16">
        <v>29238.44</v>
      </c>
      <c r="AE894" s="16">
        <v>10394.19</v>
      </c>
      <c r="AF894" s="16">
        <v>40632.07</v>
      </c>
      <c r="AG894" s="16">
        <v>36420.74</v>
      </c>
      <c r="AH894" s="16">
        <v>27522.06</v>
      </c>
      <c r="AI894" s="16">
        <v>18418.330000000002</v>
      </c>
      <c r="AJ894" s="16">
        <v>11521.24</v>
      </c>
      <c r="AK894" s="16">
        <v>12882.05</v>
      </c>
      <c r="AL894" s="16">
        <v>187029.12</v>
      </c>
      <c r="AM894" s="16">
        <v>30488.05</v>
      </c>
      <c r="AN894" s="16">
        <v>10867.75</v>
      </c>
      <c r="AO894" s="16">
        <v>34604.42</v>
      </c>
      <c r="AP894" s="16">
        <v>29396.98</v>
      </c>
      <c r="AQ894" s="16">
        <v>31730.07</v>
      </c>
      <c r="AR894" s="16">
        <v>19634.75</v>
      </c>
      <c r="AS894" s="16">
        <v>10077.19</v>
      </c>
      <c r="AT894" s="16">
        <v>11316.2</v>
      </c>
      <c r="AU894" s="16">
        <v>178115.41</v>
      </c>
      <c r="AV894" s="16">
        <v>154707.85</v>
      </c>
      <c r="AW894" s="16">
        <v>52310.51</v>
      </c>
      <c r="AX894" s="16">
        <v>196363.71</v>
      </c>
      <c r="AY894" s="16">
        <v>151109.10999999999</v>
      </c>
      <c r="AZ894" s="16">
        <v>197307.77</v>
      </c>
      <c r="BA894" s="16">
        <v>554351.89</v>
      </c>
      <c r="BB894" s="16">
        <v>222849.98</v>
      </c>
      <c r="BC894" s="16">
        <v>313837.96999999997</v>
      </c>
      <c r="BD894" s="17">
        <v>1842838.79</v>
      </c>
    </row>
    <row r="895" spans="1:56" s="1" customFormat="1" ht="20.149999999999999" customHeight="1">
      <c r="A895" s="83"/>
      <c r="B895" s="25" t="s">
        <v>216</v>
      </c>
      <c r="C895" s="12">
        <v>10138.33</v>
      </c>
      <c r="D895" s="12">
        <v>4115.54</v>
      </c>
      <c r="E895" s="12">
        <v>15647.72</v>
      </c>
      <c r="F895" s="12">
        <v>19789.86</v>
      </c>
      <c r="G895" s="12">
        <v>28357.41</v>
      </c>
      <c r="H895" s="12">
        <v>23418.07</v>
      </c>
      <c r="I895" s="12">
        <v>470.04</v>
      </c>
      <c r="J895" s="12">
        <v>39363.25</v>
      </c>
      <c r="K895" s="12">
        <v>141300.22</v>
      </c>
      <c r="L895" s="12">
        <v>651.75</v>
      </c>
      <c r="M895" s="12">
        <v>134.69999999999999</v>
      </c>
      <c r="N895" s="12">
        <v>1119.33</v>
      </c>
      <c r="O895" s="12">
        <v>1330.88</v>
      </c>
      <c r="P895" s="12">
        <v>3409.08</v>
      </c>
      <c r="Q895" s="12">
        <v>2181.89</v>
      </c>
      <c r="R895" s="12">
        <v>422.34</v>
      </c>
      <c r="S895" s="12">
        <v>7919.58</v>
      </c>
      <c r="T895" s="12">
        <v>17169.55</v>
      </c>
      <c r="U895" s="12">
        <v>4434.28</v>
      </c>
      <c r="V895" s="12">
        <v>3991.38</v>
      </c>
      <c r="W895" s="12">
        <v>7724.61</v>
      </c>
      <c r="X895" s="12">
        <v>6278.44</v>
      </c>
      <c r="Y895" s="12">
        <v>7873.42</v>
      </c>
      <c r="Z895" s="12">
        <v>11403.71</v>
      </c>
      <c r="AA895" s="12">
        <v>2436.83</v>
      </c>
      <c r="AB895" s="12">
        <v>11832.15</v>
      </c>
      <c r="AC895" s="12">
        <v>55974.82</v>
      </c>
      <c r="AD895" s="12">
        <v>1980.61</v>
      </c>
      <c r="AE895" s="12">
        <v>395.58</v>
      </c>
      <c r="AF895" s="12">
        <v>2718.83</v>
      </c>
      <c r="AG895" s="12">
        <v>2275.25</v>
      </c>
      <c r="AH895" s="12">
        <v>2755.24</v>
      </c>
      <c r="AI895" s="12">
        <v>3412.69</v>
      </c>
      <c r="AJ895" s="12">
        <v>2920.96</v>
      </c>
      <c r="AK895" s="12">
        <v>2170.5</v>
      </c>
      <c r="AL895" s="12">
        <v>18629.66</v>
      </c>
      <c r="AM895" s="12">
        <v>2367.48</v>
      </c>
      <c r="AN895" s="12">
        <v>235.13</v>
      </c>
      <c r="AO895" s="12">
        <v>1718.64</v>
      </c>
      <c r="AP895" s="12">
        <v>2861.58</v>
      </c>
      <c r="AQ895" s="12">
        <v>3503.99</v>
      </c>
      <c r="AR895" s="12">
        <v>2128.75</v>
      </c>
      <c r="AS895" s="12">
        <v>86.37</v>
      </c>
      <c r="AT895" s="12">
        <v>3502.59</v>
      </c>
      <c r="AU895" s="12">
        <v>16404.53</v>
      </c>
      <c r="AV895" s="12">
        <v>4274.63</v>
      </c>
      <c r="AW895" s="12">
        <v>1057.75</v>
      </c>
      <c r="AX895" s="12">
        <v>5690.32</v>
      </c>
      <c r="AY895" s="12">
        <v>5557</v>
      </c>
      <c r="AZ895" s="12">
        <v>11183.25</v>
      </c>
      <c r="BA895" s="12">
        <v>11861.43</v>
      </c>
      <c r="BB895" s="12">
        <v>12318.65</v>
      </c>
      <c r="BC895" s="12">
        <v>52397.919999999998</v>
      </c>
      <c r="BD895" s="14">
        <v>104340.95</v>
      </c>
    </row>
    <row r="896" spans="1:56" s="1" customFormat="1" ht="20.149999999999999" customHeight="1">
      <c r="A896" s="83"/>
      <c r="B896" s="25" t="s">
        <v>282</v>
      </c>
      <c r="C896" s="9">
        <v>1294.32</v>
      </c>
      <c r="D896" s="9">
        <v>323.95999999999998</v>
      </c>
      <c r="E896" s="9">
        <v>1063.28</v>
      </c>
      <c r="F896" s="9">
        <v>951.17</v>
      </c>
      <c r="G896" s="9">
        <v>1962.36</v>
      </c>
      <c r="H896" s="9">
        <v>4257.38</v>
      </c>
      <c r="I896" s="9">
        <v>1609.82</v>
      </c>
      <c r="J896" s="9">
        <v>3600.07</v>
      </c>
      <c r="K896" s="9">
        <v>15062.36</v>
      </c>
      <c r="L896" s="9">
        <v>0.54</v>
      </c>
      <c r="M896" s="10" t="s">
        <v>80</v>
      </c>
      <c r="N896" s="10" t="s">
        <v>80</v>
      </c>
      <c r="O896" s="9">
        <v>0.06</v>
      </c>
      <c r="P896" s="9">
        <v>0.03</v>
      </c>
      <c r="Q896" s="9">
        <v>36.03</v>
      </c>
      <c r="R896" s="9">
        <v>36</v>
      </c>
      <c r="S896" s="9">
        <v>272.89999999999998</v>
      </c>
      <c r="T896" s="9">
        <v>345.56</v>
      </c>
      <c r="U896" s="9">
        <v>173.74</v>
      </c>
      <c r="V896" s="9">
        <v>136.12</v>
      </c>
      <c r="W896" s="9">
        <v>113.53</v>
      </c>
      <c r="X896" s="9">
        <v>62.99</v>
      </c>
      <c r="Y896" s="9">
        <v>536.72</v>
      </c>
      <c r="Z896" s="9">
        <v>438.55</v>
      </c>
      <c r="AA896" s="9">
        <v>4837.2</v>
      </c>
      <c r="AB896" s="9">
        <v>425.17</v>
      </c>
      <c r="AC896" s="9">
        <v>6724.02</v>
      </c>
      <c r="AD896" s="9">
        <v>17.059999999999999</v>
      </c>
      <c r="AE896" s="9">
        <v>0.95</v>
      </c>
      <c r="AF896" s="9">
        <v>2.99</v>
      </c>
      <c r="AG896" s="9">
        <v>4.76</v>
      </c>
      <c r="AH896" s="10" t="s">
        <v>80</v>
      </c>
      <c r="AI896" s="10" t="s">
        <v>80</v>
      </c>
      <c r="AJ896" s="10" t="s">
        <v>80</v>
      </c>
      <c r="AK896" s="10" t="s">
        <v>80</v>
      </c>
      <c r="AL896" s="9">
        <v>25.76</v>
      </c>
      <c r="AM896" s="9">
        <v>2.54</v>
      </c>
      <c r="AN896" s="9">
        <v>7.0000000000000007E-2</v>
      </c>
      <c r="AO896" s="9">
        <v>1.56</v>
      </c>
      <c r="AP896" s="9">
        <v>2.12</v>
      </c>
      <c r="AQ896" s="9">
        <v>4.17</v>
      </c>
      <c r="AR896" s="9">
        <v>1.87</v>
      </c>
      <c r="AS896" s="9">
        <v>0.03</v>
      </c>
      <c r="AT896" s="10" t="s">
        <v>80</v>
      </c>
      <c r="AU896" s="9">
        <v>12.36</v>
      </c>
      <c r="AV896" s="9">
        <v>445.95</v>
      </c>
      <c r="AW896" s="9">
        <v>404.79</v>
      </c>
      <c r="AX896" s="9">
        <v>657.06</v>
      </c>
      <c r="AY896" s="9">
        <v>521.83000000000004</v>
      </c>
      <c r="AZ896" s="9">
        <v>959.01</v>
      </c>
      <c r="BA896" s="9">
        <v>3060.85</v>
      </c>
      <c r="BB896" s="9">
        <v>726.07</v>
      </c>
      <c r="BC896" s="9">
        <v>1420.41</v>
      </c>
      <c r="BD896" s="11">
        <v>8195.9699999999993</v>
      </c>
    </row>
    <row r="897" spans="1:56" s="1" customFormat="1" ht="20.149999999999999" customHeight="1">
      <c r="A897" s="83"/>
      <c r="B897" s="25" t="s">
        <v>217</v>
      </c>
      <c r="C897" s="12">
        <v>149.13999999999999</v>
      </c>
      <c r="D897" s="12">
        <v>41.42</v>
      </c>
      <c r="E897" s="12">
        <v>192.04</v>
      </c>
      <c r="F897" s="12">
        <v>198.08</v>
      </c>
      <c r="G897" s="12">
        <v>790.24</v>
      </c>
      <c r="H897" s="12">
        <v>1924.79</v>
      </c>
      <c r="I897" s="12">
        <v>154.31</v>
      </c>
      <c r="J897" s="12">
        <v>3528.33</v>
      </c>
      <c r="K897" s="12">
        <v>6978.35</v>
      </c>
      <c r="L897" s="13" t="s">
        <v>80</v>
      </c>
      <c r="M897" s="13" t="s">
        <v>80</v>
      </c>
      <c r="N897" s="12">
        <v>1.1100000000000001</v>
      </c>
      <c r="O897" s="12">
        <v>0.01</v>
      </c>
      <c r="P897" s="12">
        <v>0.02</v>
      </c>
      <c r="Q897" s="12">
        <v>16.03</v>
      </c>
      <c r="R897" s="12">
        <v>75.7</v>
      </c>
      <c r="S897" s="13" t="s">
        <v>80</v>
      </c>
      <c r="T897" s="12">
        <v>92.87</v>
      </c>
      <c r="U897" s="12">
        <v>24.8</v>
      </c>
      <c r="V897" s="12">
        <v>70.959999999999994</v>
      </c>
      <c r="W897" s="12">
        <v>65.52</v>
      </c>
      <c r="X897" s="12">
        <v>49.88</v>
      </c>
      <c r="Y897" s="12">
        <v>51.23</v>
      </c>
      <c r="Z897" s="12">
        <v>187.34</v>
      </c>
      <c r="AA897" s="12">
        <v>460.63</v>
      </c>
      <c r="AB897" s="12">
        <v>1379.05</v>
      </c>
      <c r="AC897" s="12">
        <v>2289.41</v>
      </c>
      <c r="AD897" s="12">
        <v>58.15</v>
      </c>
      <c r="AE897" s="12">
        <v>20.94</v>
      </c>
      <c r="AF897" s="12">
        <v>25.82</v>
      </c>
      <c r="AG897" s="12">
        <v>56.76</v>
      </c>
      <c r="AH897" s="12">
        <v>25.28</v>
      </c>
      <c r="AI897" s="12">
        <v>7.18</v>
      </c>
      <c r="AJ897" s="13" t="s">
        <v>80</v>
      </c>
      <c r="AK897" s="13" t="s">
        <v>80</v>
      </c>
      <c r="AL897" s="12">
        <v>194.13</v>
      </c>
      <c r="AM897" s="12">
        <v>19.04</v>
      </c>
      <c r="AN897" s="12">
        <v>1.24</v>
      </c>
      <c r="AO897" s="12">
        <v>10.49</v>
      </c>
      <c r="AP897" s="12">
        <v>18.89</v>
      </c>
      <c r="AQ897" s="12">
        <v>33.369999999999997</v>
      </c>
      <c r="AR897" s="12">
        <v>36.090000000000003</v>
      </c>
      <c r="AS897" s="12">
        <v>2.79</v>
      </c>
      <c r="AT897" s="13" t="s">
        <v>80</v>
      </c>
      <c r="AU897" s="12">
        <v>121.91</v>
      </c>
      <c r="AV897" s="12">
        <v>240.08</v>
      </c>
      <c r="AW897" s="12">
        <v>119.81</v>
      </c>
      <c r="AX897" s="12">
        <v>266.69</v>
      </c>
      <c r="AY897" s="12">
        <v>391.21</v>
      </c>
      <c r="AZ897" s="12">
        <v>584.39</v>
      </c>
      <c r="BA897" s="12">
        <v>1779.97</v>
      </c>
      <c r="BB897" s="12">
        <v>515.16</v>
      </c>
      <c r="BC897" s="12">
        <v>569.63</v>
      </c>
      <c r="BD897" s="14">
        <v>4466.9399999999996</v>
      </c>
    </row>
    <row r="898" spans="1:56" s="1" customFormat="1" ht="20.149999999999999" customHeight="1">
      <c r="A898" s="83"/>
      <c r="B898" s="25" t="s">
        <v>218</v>
      </c>
      <c r="C898" s="9">
        <v>221.46</v>
      </c>
      <c r="D898" s="9">
        <v>110.64</v>
      </c>
      <c r="E898" s="9">
        <v>489.47</v>
      </c>
      <c r="F898" s="9">
        <v>439.64</v>
      </c>
      <c r="G898" s="9">
        <v>1339.38</v>
      </c>
      <c r="H898" s="9">
        <v>7363.28</v>
      </c>
      <c r="I898" s="9">
        <v>290.76</v>
      </c>
      <c r="J898" s="9">
        <v>29.96</v>
      </c>
      <c r="K898" s="9">
        <v>10284.59</v>
      </c>
      <c r="L898" s="10" t="s">
        <v>80</v>
      </c>
      <c r="M898" s="10" t="s">
        <v>80</v>
      </c>
      <c r="N898" s="10" t="s">
        <v>80</v>
      </c>
      <c r="O898" s="9">
        <v>0.01</v>
      </c>
      <c r="P898" s="9">
        <v>0.01</v>
      </c>
      <c r="Q898" s="10" t="s">
        <v>80</v>
      </c>
      <c r="R898" s="10" t="s">
        <v>80</v>
      </c>
      <c r="S898" s="9">
        <v>40</v>
      </c>
      <c r="T898" s="9">
        <v>40.020000000000003</v>
      </c>
      <c r="U898" s="9">
        <v>20.99</v>
      </c>
      <c r="V898" s="9">
        <v>95.03</v>
      </c>
      <c r="W898" s="9">
        <v>362.67</v>
      </c>
      <c r="X898" s="9">
        <v>244.76</v>
      </c>
      <c r="Y898" s="9">
        <v>626.09</v>
      </c>
      <c r="Z898" s="9">
        <v>1276.79</v>
      </c>
      <c r="AA898" s="9">
        <v>50.94</v>
      </c>
      <c r="AB898" s="9">
        <v>533.16</v>
      </c>
      <c r="AC898" s="9">
        <v>3210.43</v>
      </c>
      <c r="AD898" s="9">
        <v>38.71</v>
      </c>
      <c r="AE898" s="9">
        <v>12.71</v>
      </c>
      <c r="AF898" s="9">
        <v>23.26</v>
      </c>
      <c r="AG898" s="9">
        <v>28.67</v>
      </c>
      <c r="AH898" s="10" t="s">
        <v>80</v>
      </c>
      <c r="AI898" s="10" t="s">
        <v>80</v>
      </c>
      <c r="AJ898" s="10" t="s">
        <v>80</v>
      </c>
      <c r="AK898" s="9">
        <v>2.25</v>
      </c>
      <c r="AL898" s="9">
        <v>105.6</v>
      </c>
      <c r="AM898" s="9">
        <v>14.85</v>
      </c>
      <c r="AN898" s="9">
        <v>1.06</v>
      </c>
      <c r="AO898" s="9">
        <v>2.35</v>
      </c>
      <c r="AP898" s="9">
        <v>2.5099999999999998</v>
      </c>
      <c r="AQ898" s="9">
        <v>28.74</v>
      </c>
      <c r="AR898" s="9">
        <v>2.4700000000000002</v>
      </c>
      <c r="AS898" s="9">
        <v>0.74</v>
      </c>
      <c r="AT898" s="10" t="s">
        <v>80</v>
      </c>
      <c r="AU898" s="9">
        <v>52.72</v>
      </c>
      <c r="AV898" s="9">
        <v>373.65</v>
      </c>
      <c r="AW898" s="9">
        <v>68.13</v>
      </c>
      <c r="AX898" s="9">
        <v>148.29</v>
      </c>
      <c r="AY898" s="9">
        <v>87.25</v>
      </c>
      <c r="AZ898" s="9">
        <v>199.66</v>
      </c>
      <c r="BA898" s="9">
        <v>4696.1499999999996</v>
      </c>
      <c r="BB898" s="9">
        <v>576.85</v>
      </c>
      <c r="BC898" s="9">
        <v>683.48</v>
      </c>
      <c r="BD898" s="11">
        <v>6833.46</v>
      </c>
    </row>
    <row r="899" spans="1:56" s="1" customFormat="1" ht="20.149999999999999" customHeight="1">
      <c r="A899" s="83"/>
      <c r="B899" s="25" t="s">
        <v>219</v>
      </c>
      <c r="C899" s="12">
        <v>553.79</v>
      </c>
      <c r="D899" s="12">
        <v>111.68</v>
      </c>
      <c r="E899" s="12">
        <v>454.07</v>
      </c>
      <c r="F899" s="12">
        <v>588.69000000000005</v>
      </c>
      <c r="G899" s="12">
        <v>1076.18</v>
      </c>
      <c r="H899" s="12">
        <v>1943.48</v>
      </c>
      <c r="I899" s="12">
        <v>39.799999999999997</v>
      </c>
      <c r="J899" s="12">
        <v>19.64</v>
      </c>
      <c r="K899" s="12">
        <v>4787.33</v>
      </c>
      <c r="L899" s="12">
        <v>79.8</v>
      </c>
      <c r="M899" s="13" t="s">
        <v>80</v>
      </c>
      <c r="N899" s="12">
        <v>135.80000000000001</v>
      </c>
      <c r="O899" s="12">
        <v>9.73</v>
      </c>
      <c r="P899" s="12">
        <v>120.18</v>
      </c>
      <c r="Q899" s="12">
        <v>74.89</v>
      </c>
      <c r="R899" s="12">
        <v>18.11</v>
      </c>
      <c r="S899" s="12">
        <v>65</v>
      </c>
      <c r="T899" s="12">
        <v>503.51</v>
      </c>
      <c r="U899" s="12">
        <v>2.62</v>
      </c>
      <c r="V899" s="12">
        <v>30.04</v>
      </c>
      <c r="W899" s="12">
        <v>173.63</v>
      </c>
      <c r="X899" s="12">
        <v>33.26</v>
      </c>
      <c r="Y899" s="12">
        <v>106.82</v>
      </c>
      <c r="Z899" s="12">
        <v>296.76</v>
      </c>
      <c r="AA899" s="12">
        <v>316.64999999999998</v>
      </c>
      <c r="AB899" s="12">
        <v>1058.1500000000001</v>
      </c>
      <c r="AC899" s="12">
        <v>2017.93</v>
      </c>
      <c r="AD899" s="12">
        <v>13.93</v>
      </c>
      <c r="AE899" s="13" t="s">
        <v>80</v>
      </c>
      <c r="AF899" s="12">
        <v>3.38</v>
      </c>
      <c r="AG899" s="12">
        <v>3.51</v>
      </c>
      <c r="AH899" s="13" t="s">
        <v>80</v>
      </c>
      <c r="AI899" s="13" t="s">
        <v>80</v>
      </c>
      <c r="AJ899" s="13" t="s">
        <v>80</v>
      </c>
      <c r="AK899" s="12">
        <v>4.38</v>
      </c>
      <c r="AL899" s="12">
        <v>25.2</v>
      </c>
      <c r="AM899" s="12">
        <v>21.5</v>
      </c>
      <c r="AN899" s="12">
        <v>0.08</v>
      </c>
      <c r="AO899" s="12">
        <v>92.02</v>
      </c>
      <c r="AP899" s="12">
        <v>1.98</v>
      </c>
      <c r="AQ899" s="12">
        <v>63.81</v>
      </c>
      <c r="AR899" s="12">
        <v>0.7</v>
      </c>
      <c r="AS899" s="13" t="s">
        <v>80</v>
      </c>
      <c r="AT899" s="13" t="s">
        <v>80</v>
      </c>
      <c r="AU899" s="12">
        <v>180.09</v>
      </c>
      <c r="AV899" s="12">
        <v>405.29</v>
      </c>
      <c r="AW899" s="12">
        <v>99.2</v>
      </c>
      <c r="AX899" s="12">
        <v>428.17</v>
      </c>
      <c r="AY899" s="12">
        <v>306.94</v>
      </c>
      <c r="AZ899" s="12">
        <v>387.54</v>
      </c>
      <c r="BA899" s="12">
        <v>1345.92</v>
      </c>
      <c r="BB899" s="12">
        <v>182.79</v>
      </c>
      <c r="BC899" s="12">
        <v>303.86</v>
      </c>
      <c r="BD899" s="14">
        <v>3459.71</v>
      </c>
    </row>
    <row r="900" spans="1:56" s="1" customFormat="1" ht="20.149999999999999" customHeight="1">
      <c r="A900" s="83"/>
      <c r="B900" s="25" t="s">
        <v>220</v>
      </c>
      <c r="C900" s="9">
        <v>488.84</v>
      </c>
      <c r="D900" s="9">
        <v>259.3</v>
      </c>
      <c r="E900" s="9">
        <v>854.19</v>
      </c>
      <c r="F900" s="9">
        <v>1696.06</v>
      </c>
      <c r="G900" s="9">
        <v>1457.8</v>
      </c>
      <c r="H900" s="9">
        <v>2218.7800000000002</v>
      </c>
      <c r="I900" s="9">
        <v>99.94</v>
      </c>
      <c r="J900" s="9">
        <v>23.57</v>
      </c>
      <c r="K900" s="9">
        <v>7098.48</v>
      </c>
      <c r="L900" s="9">
        <v>51.98</v>
      </c>
      <c r="M900" s="9">
        <v>9.98</v>
      </c>
      <c r="N900" s="10" t="s">
        <v>80</v>
      </c>
      <c r="O900" s="10" t="s">
        <v>80</v>
      </c>
      <c r="P900" s="10" t="s">
        <v>80</v>
      </c>
      <c r="Q900" s="9">
        <v>32.03</v>
      </c>
      <c r="R900" s="9">
        <v>26.56</v>
      </c>
      <c r="S900" s="10" t="s">
        <v>80</v>
      </c>
      <c r="T900" s="9">
        <v>120.55</v>
      </c>
      <c r="U900" s="9">
        <v>24.97</v>
      </c>
      <c r="V900" s="9">
        <v>71.39</v>
      </c>
      <c r="W900" s="9">
        <v>41.18</v>
      </c>
      <c r="X900" s="9">
        <v>73.290000000000006</v>
      </c>
      <c r="Y900" s="9">
        <v>18.2</v>
      </c>
      <c r="Z900" s="9">
        <v>4.12</v>
      </c>
      <c r="AA900" s="9">
        <v>211.32</v>
      </c>
      <c r="AB900" s="9">
        <v>1591.44</v>
      </c>
      <c r="AC900" s="9">
        <v>2035.91</v>
      </c>
      <c r="AD900" s="9">
        <v>99.33</v>
      </c>
      <c r="AE900" s="10" t="s">
        <v>80</v>
      </c>
      <c r="AF900" s="9">
        <v>22.02</v>
      </c>
      <c r="AG900" s="9">
        <v>4.67</v>
      </c>
      <c r="AH900" s="9">
        <v>1.2</v>
      </c>
      <c r="AI900" s="10" t="s">
        <v>80</v>
      </c>
      <c r="AJ900" s="10" t="s">
        <v>80</v>
      </c>
      <c r="AK900" s="10" t="s">
        <v>80</v>
      </c>
      <c r="AL900" s="9">
        <v>127.22</v>
      </c>
      <c r="AM900" s="9">
        <v>6.76</v>
      </c>
      <c r="AN900" s="9">
        <v>0.62</v>
      </c>
      <c r="AO900" s="9">
        <v>9.52</v>
      </c>
      <c r="AP900" s="9">
        <v>8.6</v>
      </c>
      <c r="AQ900" s="9">
        <v>22.47</v>
      </c>
      <c r="AR900" s="9">
        <v>4.32</v>
      </c>
      <c r="AS900" s="9">
        <v>6.65</v>
      </c>
      <c r="AT900" s="10" t="s">
        <v>80</v>
      </c>
      <c r="AU900" s="9">
        <v>58.94</v>
      </c>
      <c r="AV900" s="9">
        <v>218.96</v>
      </c>
      <c r="AW900" s="9">
        <v>95.38</v>
      </c>
      <c r="AX900" s="9">
        <v>356.25</v>
      </c>
      <c r="AY900" s="9">
        <v>359.09</v>
      </c>
      <c r="AZ900" s="9">
        <v>580.41999999999996</v>
      </c>
      <c r="BA900" s="9">
        <v>1578.77</v>
      </c>
      <c r="BB900" s="9">
        <v>1118.1600000000001</v>
      </c>
      <c r="BC900" s="9">
        <v>699.24</v>
      </c>
      <c r="BD900" s="11">
        <v>5006.2700000000004</v>
      </c>
    </row>
    <row r="901" spans="1:56" s="1" customFormat="1" ht="20.149999999999999" customHeight="1">
      <c r="A901" s="83"/>
      <c r="B901" s="25" t="s">
        <v>221</v>
      </c>
      <c r="C901" s="12">
        <v>771.06</v>
      </c>
      <c r="D901" s="12">
        <v>1455.14</v>
      </c>
      <c r="E901" s="12">
        <v>4153.6899999999996</v>
      </c>
      <c r="F901" s="12">
        <v>5893.35</v>
      </c>
      <c r="G901" s="12">
        <v>7140.98</v>
      </c>
      <c r="H901" s="12">
        <v>15239.1</v>
      </c>
      <c r="I901" s="12">
        <v>1030.1600000000001</v>
      </c>
      <c r="J901" s="12">
        <v>374.47</v>
      </c>
      <c r="K901" s="12">
        <v>36057.949999999997</v>
      </c>
      <c r="L901" s="12">
        <v>18.91</v>
      </c>
      <c r="M901" s="13" t="s">
        <v>80</v>
      </c>
      <c r="N901" s="12">
        <v>37.369999999999997</v>
      </c>
      <c r="O901" s="12">
        <v>106.53</v>
      </c>
      <c r="P901" s="12">
        <v>110.1</v>
      </c>
      <c r="Q901" s="12">
        <v>883.65</v>
      </c>
      <c r="R901" s="12">
        <v>190.2</v>
      </c>
      <c r="S901" s="12">
        <v>200</v>
      </c>
      <c r="T901" s="12">
        <v>1546.76</v>
      </c>
      <c r="U901" s="12">
        <v>233.76</v>
      </c>
      <c r="V901" s="12">
        <v>293.61</v>
      </c>
      <c r="W901" s="12">
        <v>622.83000000000004</v>
      </c>
      <c r="X901" s="12">
        <v>401.09</v>
      </c>
      <c r="Y901" s="12">
        <v>778.3</v>
      </c>
      <c r="Z901" s="12">
        <v>590.5</v>
      </c>
      <c r="AA901" s="12">
        <v>966.72</v>
      </c>
      <c r="AB901" s="12">
        <v>9167.84</v>
      </c>
      <c r="AC901" s="12">
        <v>13054.65</v>
      </c>
      <c r="AD901" s="12">
        <v>299.94</v>
      </c>
      <c r="AE901" s="12">
        <v>6.36</v>
      </c>
      <c r="AF901" s="12">
        <v>73.430000000000007</v>
      </c>
      <c r="AG901" s="12">
        <v>92.04</v>
      </c>
      <c r="AH901" s="12">
        <v>119.38</v>
      </c>
      <c r="AI901" s="12">
        <v>28.28</v>
      </c>
      <c r="AJ901" s="12">
        <v>5</v>
      </c>
      <c r="AK901" s="13" t="s">
        <v>80</v>
      </c>
      <c r="AL901" s="12">
        <v>624.42999999999995</v>
      </c>
      <c r="AM901" s="12">
        <v>122.57</v>
      </c>
      <c r="AN901" s="12">
        <v>17.21</v>
      </c>
      <c r="AO901" s="12">
        <v>87.78</v>
      </c>
      <c r="AP901" s="12">
        <v>154.66</v>
      </c>
      <c r="AQ901" s="12">
        <v>328.68</v>
      </c>
      <c r="AR901" s="12">
        <v>252.27</v>
      </c>
      <c r="AS901" s="12">
        <v>51.99</v>
      </c>
      <c r="AT901" s="13" t="s">
        <v>80</v>
      </c>
      <c r="AU901" s="12">
        <v>1015.16</v>
      </c>
      <c r="AV901" s="12">
        <v>1830</v>
      </c>
      <c r="AW901" s="12">
        <v>1015.71</v>
      </c>
      <c r="AX901" s="12">
        <v>2022.25</v>
      </c>
      <c r="AY901" s="12">
        <v>2109.34</v>
      </c>
      <c r="AZ901" s="12">
        <v>2607.4899999999998</v>
      </c>
      <c r="BA901" s="12">
        <v>12310.18</v>
      </c>
      <c r="BB901" s="12">
        <v>2666.16</v>
      </c>
      <c r="BC901" s="12">
        <v>2388.98</v>
      </c>
      <c r="BD901" s="14">
        <v>26950.11</v>
      </c>
    </row>
    <row r="902" spans="1:56" s="1" customFormat="1" ht="20.149999999999999" customHeight="1">
      <c r="A902" s="83"/>
      <c r="B902" s="25" t="s">
        <v>222</v>
      </c>
      <c r="C902" s="9">
        <v>15105.37</v>
      </c>
      <c r="D902" s="9">
        <v>1939.59</v>
      </c>
      <c r="E902" s="9">
        <v>9173.0400000000009</v>
      </c>
      <c r="F902" s="9">
        <v>8730.8700000000008</v>
      </c>
      <c r="G902" s="9">
        <v>13954.32</v>
      </c>
      <c r="H902" s="9">
        <v>83075.490000000005</v>
      </c>
      <c r="I902" s="9">
        <v>18127.39</v>
      </c>
      <c r="J902" s="9">
        <v>17298.37</v>
      </c>
      <c r="K902" s="9">
        <v>167404.44</v>
      </c>
      <c r="L902" s="9">
        <v>1975.44</v>
      </c>
      <c r="M902" s="9">
        <v>187.28</v>
      </c>
      <c r="N902" s="9">
        <v>765.39</v>
      </c>
      <c r="O902" s="9">
        <v>850.2</v>
      </c>
      <c r="P902" s="9">
        <v>2389.8000000000002</v>
      </c>
      <c r="Q902" s="9">
        <v>456.68</v>
      </c>
      <c r="R902" s="9">
        <v>414</v>
      </c>
      <c r="S902" s="9">
        <v>5876.9</v>
      </c>
      <c r="T902" s="9">
        <v>12915.69</v>
      </c>
      <c r="U902" s="9">
        <v>9800.94</v>
      </c>
      <c r="V902" s="9">
        <v>1096.01</v>
      </c>
      <c r="W902" s="9">
        <v>3087.27</v>
      </c>
      <c r="X902" s="9">
        <v>2274.0500000000002</v>
      </c>
      <c r="Y902" s="9">
        <v>2883.05</v>
      </c>
      <c r="Z902" s="9">
        <v>23534.400000000001</v>
      </c>
      <c r="AA902" s="9">
        <v>5907.31</v>
      </c>
      <c r="AB902" s="9">
        <v>10024.59</v>
      </c>
      <c r="AC902" s="9">
        <v>58607.62</v>
      </c>
      <c r="AD902" s="9">
        <v>4611.21</v>
      </c>
      <c r="AE902" s="9">
        <v>495.61</v>
      </c>
      <c r="AF902" s="9">
        <v>1500.75</v>
      </c>
      <c r="AG902" s="9">
        <v>1674.29</v>
      </c>
      <c r="AH902" s="9">
        <v>437.61</v>
      </c>
      <c r="AI902" s="9">
        <v>1178.1300000000001</v>
      </c>
      <c r="AJ902" s="9">
        <v>278.70999999999998</v>
      </c>
      <c r="AK902" s="9">
        <v>5.38</v>
      </c>
      <c r="AL902" s="9">
        <v>10181.69</v>
      </c>
      <c r="AM902" s="9">
        <v>947.96</v>
      </c>
      <c r="AN902" s="9">
        <v>244.5</v>
      </c>
      <c r="AO902" s="9">
        <v>752.65</v>
      </c>
      <c r="AP902" s="9">
        <v>890.83</v>
      </c>
      <c r="AQ902" s="9">
        <v>890.19</v>
      </c>
      <c r="AR902" s="9">
        <v>2063.58</v>
      </c>
      <c r="AS902" s="9">
        <v>153.84</v>
      </c>
      <c r="AT902" s="9">
        <v>558.02</v>
      </c>
      <c r="AU902" s="9">
        <v>6501.57</v>
      </c>
      <c r="AV902" s="9">
        <v>6229.6</v>
      </c>
      <c r="AW902" s="9">
        <v>2383.9</v>
      </c>
      <c r="AX902" s="9">
        <v>13187.05</v>
      </c>
      <c r="AY902" s="9">
        <v>13727.87</v>
      </c>
      <c r="AZ902" s="9">
        <v>14644.99</v>
      </c>
      <c r="BA902" s="9">
        <v>55275.11</v>
      </c>
      <c r="BB902" s="9">
        <v>9372.91</v>
      </c>
      <c r="BC902" s="9">
        <v>11009.16</v>
      </c>
      <c r="BD902" s="11">
        <v>125830.59</v>
      </c>
    </row>
    <row r="903" spans="1:56" s="1" customFormat="1" ht="20.149999999999999" customHeight="1">
      <c r="A903" s="83"/>
      <c r="B903" s="25" t="s">
        <v>223</v>
      </c>
      <c r="C903" s="12">
        <v>18771.810000000001</v>
      </c>
      <c r="D903" s="12">
        <v>5041.8999999999996</v>
      </c>
      <c r="E903" s="12">
        <v>26594.400000000001</v>
      </c>
      <c r="F903" s="12">
        <v>18874.39</v>
      </c>
      <c r="G903" s="12">
        <v>27668.61</v>
      </c>
      <c r="H903" s="12">
        <v>103099.27</v>
      </c>
      <c r="I903" s="12">
        <v>1550.31</v>
      </c>
      <c r="J903" s="12">
        <v>415.91</v>
      </c>
      <c r="K903" s="12">
        <v>202016.6</v>
      </c>
      <c r="L903" s="12">
        <v>1277.0999999999999</v>
      </c>
      <c r="M903" s="12">
        <v>1121.3399999999999</v>
      </c>
      <c r="N903" s="12">
        <v>8048.07</v>
      </c>
      <c r="O903" s="12">
        <v>7459.79</v>
      </c>
      <c r="P903" s="12">
        <v>7672.44</v>
      </c>
      <c r="Q903" s="12">
        <v>30298.74</v>
      </c>
      <c r="R903" s="12">
        <v>8836.11</v>
      </c>
      <c r="S903" s="12">
        <v>29549.98</v>
      </c>
      <c r="T903" s="12">
        <v>94263.57</v>
      </c>
      <c r="U903" s="12">
        <v>18239.080000000002</v>
      </c>
      <c r="V903" s="12">
        <v>7407.06</v>
      </c>
      <c r="W903" s="12">
        <v>9892.6</v>
      </c>
      <c r="X903" s="12">
        <v>7193.17</v>
      </c>
      <c r="Y903" s="12">
        <v>9733.39</v>
      </c>
      <c r="Z903" s="12">
        <v>29589.93</v>
      </c>
      <c r="AA903" s="12">
        <v>3941.36</v>
      </c>
      <c r="AB903" s="12">
        <v>34896.21</v>
      </c>
      <c r="AC903" s="12">
        <v>120892.8</v>
      </c>
      <c r="AD903" s="12">
        <v>5343.5</v>
      </c>
      <c r="AE903" s="12">
        <v>1708.05</v>
      </c>
      <c r="AF903" s="12">
        <v>3836.68</v>
      </c>
      <c r="AG903" s="12">
        <v>2650.29</v>
      </c>
      <c r="AH903" s="12">
        <v>3943.21</v>
      </c>
      <c r="AI903" s="12">
        <v>21829.41</v>
      </c>
      <c r="AJ903" s="12">
        <v>10691.1</v>
      </c>
      <c r="AK903" s="12">
        <v>15371.13</v>
      </c>
      <c r="AL903" s="12">
        <v>65373.37</v>
      </c>
      <c r="AM903" s="12">
        <v>3789.34</v>
      </c>
      <c r="AN903" s="12">
        <v>1869.85</v>
      </c>
      <c r="AO903" s="12">
        <v>7814.54</v>
      </c>
      <c r="AP903" s="12">
        <v>8555.15</v>
      </c>
      <c r="AQ903" s="12">
        <v>6919.75</v>
      </c>
      <c r="AR903" s="12">
        <v>22387.19</v>
      </c>
      <c r="AS903" s="12">
        <v>8527.09</v>
      </c>
      <c r="AT903" s="12">
        <v>8284.6299999999992</v>
      </c>
      <c r="AU903" s="12">
        <v>68147.539999999994</v>
      </c>
      <c r="AV903" s="12">
        <v>3150.74</v>
      </c>
      <c r="AW903" s="12">
        <v>2010.47</v>
      </c>
      <c r="AX903" s="12">
        <v>13179.94</v>
      </c>
      <c r="AY903" s="12">
        <v>14875.18</v>
      </c>
      <c r="AZ903" s="12">
        <v>24806.69</v>
      </c>
      <c r="BA903" s="12">
        <v>71344.509999999995</v>
      </c>
      <c r="BB903" s="12">
        <v>29221.62</v>
      </c>
      <c r="BC903" s="12">
        <v>22616.45</v>
      </c>
      <c r="BD903" s="14">
        <v>181205.6</v>
      </c>
    </row>
    <row r="904" spans="1:56" s="1" customFormat="1" ht="20.149999999999999" customHeight="1">
      <c r="A904" s="83"/>
      <c r="B904" s="25" t="s">
        <v>224</v>
      </c>
      <c r="C904" s="9">
        <v>1617.67</v>
      </c>
      <c r="D904" s="9">
        <v>749.67</v>
      </c>
      <c r="E904" s="9">
        <v>3626.83</v>
      </c>
      <c r="F904" s="9">
        <v>5354.04</v>
      </c>
      <c r="G904" s="9">
        <v>6157.17</v>
      </c>
      <c r="H904" s="9">
        <v>8164.29</v>
      </c>
      <c r="I904" s="9">
        <v>525.85</v>
      </c>
      <c r="J904" s="9">
        <v>514.65</v>
      </c>
      <c r="K904" s="9">
        <v>26710.17</v>
      </c>
      <c r="L904" s="9">
        <v>1152.27</v>
      </c>
      <c r="M904" s="9">
        <v>19.2</v>
      </c>
      <c r="N904" s="9">
        <v>629.30999999999995</v>
      </c>
      <c r="O904" s="9">
        <v>517.96</v>
      </c>
      <c r="P904" s="10" t="s">
        <v>80</v>
      </c>
      <c r="Q904" s="9">
        <v>342.43</v>
      </c>
      <c r="R904" s="9">
        <v>1425.23</v>
      </c>
      <c r="S904" s="9">
        <v>847.89</v>
      </c>
      <c r="T904" s="9">
        <v>4934.29</v>
      </c>
      <c r="U904" s="10" t="s">
        <v>80</v>
      </c>
      <c r="V904" s="10" t="s">
        <v>80</v>
      </c>
      <c r="W904" s="9">
        <v>183.42</v>
      </c>
      <c r="X904" s="9">
        <v>593.11</v>
      </c>
      <c r="Y904" s="9">
        <v>935.52</v>
      </c>
      <c r="Z904" s="9">
        <v>550.86</v>
      </c>
      <c r="AA904" s="9">
        <v>1256.28</v>
      </c>
      <c r="AB904" s="9">
        <v>6882.65</v>
      </c>
      <c r="AC904" s="9">
        <v>10401.84</v>
      </c>
      <c r="AD904" s="10" t="s">
        <v>80</v>
      </c>
      <c r="AE904" s="10" t="s">
        <v>80</v>
      </c>
      <c r="AF904" s="10" t="s">
        <v>80</v>
      </c>
      <c r="AG904" s="10" t="s">
        <v>80</v>
      </c>
      <c r="AH904" s="10" t="s">
        <v>80</v>
      </c>
      <c r="AI904" s="10" t="s">
        <v>80</v>
      </c>
      <c r="AJ904" s="10" t="s">
        <v>80</v>
      </c>
      <c r="AK904" s="9">
        <v>43.02</v>
      </c>
      <c r="AL904" s="9">
        <v>43.02</v>
      </c>
      <c r="AM904" s="9">
        <v>142.49</v>
      </c>
      <c r="AN904" s="10" t="s">
        <v>80</v>
      </c>
      <c r="AO904" s="10" t="s">
        <v>80</v>
      </c>
      <c r="AP904" s="10" t="s">
        <v>80</v>
      </c>
      <c r="AQ904" s="10" t="s">
        <v>80</v>
      </c>
      <c r="AR904" s="10" t="s">
        <v>80</v>
      </c>
      <c r="AS904" s="10" t="s">
        <v>80</v>
      </c>
      <c r="AT904" s="10" t="s">
        <v>80</v>
      </c>
      <c r="AU904" s="9">
        <v>142.49</v>
      </c>
      <c r="AV904" s="9">
        <v>2227.5300000000002</v>
      </c>
      <c r="AW904" s="9">
        <v>1063.44</v>
      </c>
      <c r="AX904" s="9">
        <v>3339.32</v>
      </c>
      <c r="AY904" s="9">
        <v>2084.27</v>
      </c>
      <c r="AZ904" s="9">
        <v>5324.24</v>
      </c>
      <c r="BA904" s="9">
        <v>5436.87</v>
      </c>
      <c r="BB904" s="9">
        <v>771.02</v>
      </c>
      <c r="BC904" s="9">
        <v>303.89999999999998</v>
      </c>
      <c r="BD904" s="11">
        <v>20550.59</v>
      </c>
    </row>
    <row r="905" spans="1:56" s="1" customFormat="1" ht="20.149999999999999" customHeight="1">
      <c r="A905" s="83"/>
      <c r="B905" s="25" t="s">
        <v>225</v>
      </c>
      <c r="C905" s="12">
        <v>4843.9012000000002</v>
      </c>
      <c r="D905" s="12">
        <v>1752.0417</v>
      </c>
      <c r="E905" s="12">
        <v>6455.2835999999998</v>
      </c>
      <c r="F905" s="12">
        <v>2824.6651000000002</v>
      </c>
      <c r="G905" s="12">
        <v>3841.1840999999999</v>
      </c>
      <c r="H905" s="12">
        <v>2249.1837999999998</v>
      </c>
      <c r="I905" s="12">
        <v>2088.5803000000001</v>
      </c>
      <c r="J905" s="12">
        <v>1810.4609</v>
      </c>
      <c r="K905" s="12">
        <v>25865.3007</v>
      </c>
      <c r="L905" s="12">
        <v>503.60579999999999</v>
      </c>
      <c r="M905" s="12">
        <v>3.9571000000000001</v>
      </c>
      <c r="N905" s="12">
        <v>323.06799999999998</v>
      </c>
      <c r="O905" s="12">
        <v>820.2174</v>
      </c>
      <c r="P905" s="12">
        <v>835.495</v>
      </c>
      <c r="Q905" s="12">
        <v>181.3597</v>
      </c>
      <c r="R905" s="12">
        <v>503.1549</v>
      </c>
      <c r="S905" s="12">
        <v>500.5301</v>
      </c>
      <c r="T905" s="12">
        <v>3671.3879999999999</v>
      </c>
      <c r="U905" s="12">
        <v>2515.6927999999998</v>
      </c>
      <c r="V905" s="12">
        <v>439.70749999999998</v>
      </c>
      <c r="W905" s="12">
        <v>1736.7669000000001</v>
      </c>
      <c r="X905" s="12">
        <v>795.43600000000004</v>
      </c>
      <c r="Y905" s="12">
        <v>1250.0806</v>
      </c>
      <c r="Z905" s="12">
        <v>1115.4136000000001</v>
      </c>
      <c r="AA905" s="12">
        <v>847.29610000000002</v>
      </c>
      <c r="AB905" s="12">
        <v>1772.5255999999999</v>
      </c>
      <c r="AC905" s="12">
        <v>10472.919099999999</v>
      </c>
      <c r="AD905" s="12">
        <v>74.886099999999999</v>
      </c>
      <c r="AE905" s="12">
        <v>80.178200000000004</v>
      </c>
      <c r="AF905" s="12">
        <v>396.37299999999999</v>
      </c>
      <c r="AG905" s="12">
        <v>198.64570000000001</v>
      </c>
      <c r="AH905" s="12">
        <v>47.724699999999999</v>
      </c>
      <c r="AI905" s="13" t="s">
        <v>80</v>
      </c>
      <c r="AJ905" s="12">
        <v>10.776</v>
      </c>
      <c r="AK905" s="12">
        <v>6.7118000000000002</v>
      </c>
      <c r="AL905" s="12">
        <v>815.29549999999995</v>
      </c>
      <c r="AM905" s="12">
        <v>28.470600000000001</v>
      </c>
      <c r="AN905" s="12">
        <v>1.9562999999999999</v>
      </c>
      <c r="AO905" s="12">
        <v>20.044699999999999</v>
      </c>
      <c r="AP905" s="12">
        <v>832.10320000000002</v>
      </c>
      <c r="AQ905" s="12">
        <v>54.304600000000001</v>
      </c>
      <c r="AR905" s="12">
        <v>219.2336</v>
      </c>
      <c r="AS905" s="12">
        <v>321.8408</v>
      </c>
      <c r="AT905" s="12">
        <v>124.3635</v>
      </c>
      <c r="AU905" s="12">
        <v>1602.3172999999999</v>
      </c>
      <c r="AV905" s="12">
        <v>2126.2509</v>
      </c>
      <c r="AW905" s="12">
        <v>1311.7402999999999</v>
      </c>
      <c r="AX905" s="12">
        <v>2328.0176000000001</v>
      </c>
      <c r="AY905" s="12">
        <v>2213.7525999999998</v>
      </c>
      <c r="AZ905" s="12">
        <v>1794.1911</v>
      </c>
      <c r="BA905" s="12">
        <v>4043.5726</v>
      </c>
      <c r="BB905" s="12">
        <v>1769.4202</v>
      </c>
      <c r="BC905" s="12">
        <v>2920.2442000000001</v>
      </c>
      <c r="BD905" s="14">
        <v>18507.1895</v>
      </c>
    </row>
    <row r="906" spans="1:56" s="1" customFormat="1" ht="20.149999999999999" customHeight="1">
      <c r="A906" s="83"/>
      <c r="B906" s="25" t="s">
        <v>226</v>
      </c>
      <c r="C906" s="9">
        <v>1584.43</v>
      </c>
      <c r="D906" s="9">
        <v>1191.1300000000001</v>
      </c>
      <c r="E906" s="9">
        <v>2118.13</v>
      </c>
      <c r="F906" s="9">
        <v>2703.67</v>
      </c>
      <c r="G906" s="9">
        <v>2929.22</v>
      </c>
      <c r="H906" s="9">
        <v>20525.88</v>
      </c>
      <c r="I906" s="9">
        <v>6003.02</v>
      </c>
      <c r="J906" s="9">
        <v>181.68</v>
      </c>
      <c r="K906" s="9">
        <v>37237.160000000003</v>
      </c>
      <c r="L906" s="10" t="s">
        <v>80</v>
      </c>
      <c r="M906" s="10" t="s">
        <v>80</v>
      </c>
      <c r="N906" s="10" t="s">
        <v>80</v>
      </c>
      <c r="O906" s="9">
        <v>500</v>
      </c>
      <c r="P906" s="9">
        <v>0.21</v>
      </c>
      <c r="Q906" s="10" t="s">
        <v>80</v>
      </c>
      <c r="R906" s="10" t="s">
        <v>80</v>
      </c>
      <c r="S906" s="9">
        <v>600</v>
      </c>
      <c r="T906" s="9">
        <v>1100.21</v>
      </c>
      <c r="U906" s="9">
        <v>976.73</v>
      </c>
      <c r="V906" s="9">
        <v>740.27</v>
      </c>
      <c r="W906" s="9">
        <v>1108.7</v>
      </c>
      <c r="X906" s="9">
        <v>176.01</v>
      </c>
      <c r="Y906" s="9">
        <v>361.84</v>
      </c>
      <c r="Z906" s="9">
        <v>950.58</v>
      </c>
      <c r="AA906" s="9">
        <v>2681.72</v>
      </c>
      <c r="AB906" s="9">
        <v>6960.4</v>
      </c>
      <c r="AC906" s="9">
        <v>13956.25</v>
      </c>
      <c r="AD906" s="9">
        <v>97.69</v>
      </c>
      <c r="AE906" s="9">
        <v>36.869999999999997</v>
      </c>
      <c r="AF906" s="9">
        <v>706.96</v>
      </c>
      <c r="AG906" s="9">
        <v>978.21</v>
      </c>
      <c r="AH906" s="9">
        <v>1666.7</v>
      </c>
      <c r="AI906" s="9">
        <v>84.54</v>
      </c>
      <c r="AJ906" s="9">
        <v>2.2400000000000002</v>
      </c>
      <c r="AK906" s="10" t="s">
        <v>80</v>
      </c>
      <c r="AL906" s="9">
        <v>3573.21</v>
      </c>
      <c r="AM906" s="9">
        <v>106.75</v>
      </c>
      <c r="AN906" s="9">
        <v>53.47</v>
      </c>
      <c r="AO906" s="9">
        <v>689.01</v>
      </c>
      <c r="AP906" s="9">
        <v>1057.58</v>
      </c>
      <c r="AQ906" s="9">
        <v>1665.06</v>
      </c>
      <c r="AR906" s="10" t="s">
        <v>80</v>
      </c>
      <c r="AS906" s="10" t="s">
        <v>80</v>
      </c>
      <c r="AT906" s="10" t="s">
        <v>80</v>
      </c>
      <c r="AU906" s="9">
        <v>3571.87</v>
      </c>
      <c r="AV906" s="9">
        <v>983</v>
      </c>
      <c r="AW906" s="9">
        <v>502.93</v>
      </c>
      <c r="AX906" s="9">
        <v>1085.58</v>
      </c>
      <c r="AY906" s="9">
        <v>1175.8900000000001</v>
      </c>
      <c r="AZ906" s="9">
        <v>2315.11</v>
      </c>
      <c r="BA906" s="9">
        <v>11625.51</v>
      </c>
      <c r="BB906" s="9">
        <v>2979.32</v>
      </c>
      <c r="BC906" s="9">
        <v>2389.88</v>
      </c>
      <c r="BD906" s="11">
        <v>23057.22</v>
      </c>
    </row>
    <row r="907" spans="1:56" s="1" customFormat="1" ht="20.149999999999999" customHeight="1">
      <c r="A907" s="83"/>
      <c r="B907" s="25" t="s">
        <v>227</v>
      </c>
      <c r="C907" s="12">
        <v>1493.7</v>
      </c>
      <c r="D907" s="12">
        <v>506.35</v>
      </c>
      <c r="E907" s="12">
        <v>2032.83</v>
      </c>
      <c r="F907" s="12">
        <v>2916.6</v>
      </c>
      <c r="G907" s="12">
        <v>4272.45</v>
      </c>
      <c r="H907" s="12">
        <v>5434.44</v>
      </c>
      <c r="I907" s="12">
        <v>6842.93</v>
      </c>
      <c r="J907" s="12">
        <v>231.35</v>
      </c>
      <c r="K907" s="12">
        <v>23730.65</v>
      </c>
      <c r="L907" s="12">
        <v>149.85</v>
      </c>
      <c r="M907" s="13" t="s">
        <v>80</v>
      </c>
      <c r="N907" s="12">
        <v>27.81</v>
      </c>
      <c r="O907" s="12">
        <v>63.68</v>
      </c>
      <c r="P907" s="12">
        <v>50.15</v>
      </c>
      <c r="Q907" s="12">
        <v>50.15</v>
      </c>
      <c r="R907" s="13" t="s">
        <v>80</v>
      </c>
      <c r="S907" s="13" t="s">
        <v>80</v>
      </c>
      <c r="T907" s="12">
        <v>341.64</v>
      </c>
      <c r="U907" s="12">
        <v>445.14</v>
      </c>
      <c r="V907" s="13" t="s">
        <v>80</v>
      </c>
      <c r="W907" s="12">
        <v>188.54</v>
      </c>
      <c r="X907" s="12">
        <v>104.06</v>
      </c>
      <c r="Y907" s="12">
        <v>46.89</v>
      </c>
      <c r="Z907" s="12">
        <v>910.05</v>
      </c>
      <c r="AA907" s="12">
        <v>902.13</v>
      </c>
      <c r="AB907" s="12">
        <v>7395.23</v>
      </c>
      <c r="AC907" s="12">
        <v>9992.0400000000009</v>
      </c>
      <c r="AD907" s="12">
        <v>538.79999999999995</v>
      </c>
      <c r="AE907" s="12">
        <v>89.12</v>
      </c>
      <c r="AF907" s="12">
        <v>1838.25</v>
      </c>
      <c r="AG907" s="12">
        <v>602.16</v>
      </c>
      <c r="AH907" s="12">
        <v>659.73</v>
      </c>
      <c r="AI907" s="12">
        <v>27.5</v>
      </c>
      <c r="AJ907" s="13" t="s">
        <v>80</v>
      </c>
      <c r="AK907" s="13" t="s">
        <v>80</v>
      </c>
      <c r="AL907" s="12">
        <v>3755.56</v>
      </c>
      <c r="AM907" s="12">
        <v>497</v>
      </c>
      <c r="AN907" s="12">
        <v>42.72</v>
      </c>
      <c r="AO907" s="12">
        <v>1808.41</v>
      </c>
      <c r="AP907" s="12">
        <v>628.92999999999995</v>
      </c>
      <c r="AQ907" s="12">
        <v>717.85</v>
      </c>
      <c r="AR907" s="12">
        <v>46.45</v>
      </c>
      <c r="AS907" s="12">
        <v>12.2</v>
      </c>
      <c r="AT907" s="12">
        <v>0.1</v>
      </c>
      <c r="AU907" s="12">
        <v>3753.66</v>
      </c>
      <c r="AV907" s="12">
        <v>867.56</v>
      </c>
      <c r="AW907" s="12">
        <v>319.77999999999997</v>
      </c>
      <c r="AX907" s="12">
        <v>1624.24</v>
      </c>
      <c r="AY907" s="12">
        <v>1493.93</v>
      </c>
      <c r="AZ907" s="12">
        <v>2073.35</v>
      </c>
      <c r="BA907" s="12">
        <v>3542.73</v>
      </c>
      <c r="BB907" s="12">
        <v>3126.18</v>
      </c>
      <c r="BC907" s="12">
        <v>1387.92</v>
      </c>
      <c r="BD907" s="14">
        <v>14435.69</v>
      </c>
    </row>
    <row r="908" spans="1:56" s="1" customFormat="1" ht="20.149999999999999" customHeight="1">
      <c r="A908" s="83"/>
      <c r="B908" s="25" t="s">
        <v>228</v>
      </c>
      <c r="C908" s="9">
        <v>786.78</v>
      </c>
      <c r="D908" s="9">
        <v>570.14</v>
      </c>
      <c r="E908" s="9">
        <v>2448.4499999999998</v>
      </c>
      <c r="F908" s="9">
        <v>1590.54</v>
      </c>
      <c r="G908" s="9">
        <v>3748.99</v>
      </c>
      <c r="H908" s="9">
        <v>6956.08</v>
      </c>
      <c r="I908" s="9">
        <v>1295.25</v>
      </c>
      <c r="J908" s="9">
        <v>1875.62</v>
      </c>
      <c r="K908" s="9">
        <v>19271.849999999999</v>
      </c>
      <c r="L908" s="9">
        <v>176.43</v>
      </c>
      <c r="M908" s="10" t="s">
        <v>80</v>
      </c>
      <c r="N908" s="9">
        <v>135.80000000000001</v>
      </c>
      <c r="O908" s="9">
        <v>0.9</v>
      </c>
      <c r="P908" s="9">
        <v>2</v>
      </c>
      <c r="Q908" s="9">
        <v>7.18</v>
      </c>
      <c r="R908" s="9">
        <v>3.58</v>
      </c>
      <c r="S908" s="9">
        <v>150</v>
      </c>
      <c r="T908" s="9">
        <v>475.89</v>
      </c>
      <c r="U908" s="9">
        <v>911.17</v>
      </c>
      <c r="V908" s="9">
        <v>55.65</v>
      </c>
      <c r="W908" s="9">
        <v>36.020000000000003</v>
      </c>
      <c r="X908" s="9">
        <v>2.84</v>
      </c>
      <c r="Y908" s="9">
        <v>26.17</v>
      </c>
      <c r="Z908" s="9">
        <v>810.8</v>
      </c>
      <c r="AA908" s="9">
        <v>511.13</v>
      </c>
      <c r="AB908" s="9">
        <v>4295.66</v>
      </c>
      <c r="AC908" s="9">
        <v>6649.44</v>
      </c>
      <c r="AD908" s="9">
        <v>1.08</v>
      </c>
      <c r="AE908" s="9">
        <v>10.37</v>
      </c>
      <c r="AF908" s="9">
        <v>21.3</v>
      </c>
      <c r="AG908" s="9">
        <v>11.09</v>
      </c>
      <c r="AH908" s="9">
        <v>6.78</v>
      </c>
      <c r="AI908" s="10" t="s">
        <v>80</v>
      </c>
      <c r="AJ908" s="10" t="s">
        <v>80</v>
      </c>
      <c r="AK908" s="10" t="s">
        <v>80</v>
      </c>
      <c r="AL908" s="9">
        <v>50.62</v>
      </c>
      <c r="AM908" s="9">
        <v>61.83</v>
      </c>
      <c r="AN908" s="9">
        <v>0.37</v>
      </c>
      <c r="AO908" s="9">
        <v>136.49</v>
      </c>
      <c r="AP908" s="9">
        <v>4.0199999999999996</v>
      </c>
      <c r="AQ908" s="9">
        <v>19.690000000000001</v>
      </c>
      <c r="AR908" s="9">
        <v>6.52</v>
      </c>
      <c r="AS908" s="9">
        <v>0.75</v>
      </c>
      <c r="AT908" s="10" t="s">
        <v>80</v>
      </c>
      <c r="AU908" s="9">
        <v>229.67</v>
      </c>
      <c r="AV908" s="9">
        <v>556.30999999999995</v>
      </c>
      <c r="AW908" s="9">
        <v>247.36</v>
      </c>
      <c r="AX908" s="9">
        <v>979.94</v>
      </c>
      <c r="AY908" s="9">
        <v>682.58</v>
      </c>
      <c r="AZ908" s="9">
        <v>2990.51</v>
      </c>
      <c r="BA908" s="9">
        <v>5328.98</v>
      </c>
      <c r="BB908" s="9">
        <v>1530.86</v>
      </c>
      <c r="BC908" s="9">
        <v>1358.46</v>
      </c>
      <c r="BD908" s="11">
        <v>13675</v>
      </c>
    </row>
    <row r="909" spans="1:56" s="1" customFormat="1" ht="20.149999999999999" customHeight="1">
      <c r="A909" s="83"/>
      <c r="B909" s="25" t="s">
        <v>229</v>
      </c>
      <c r="C909" s="12">
        <v>3830.11</v>
      </c>
      <c r="D909" s="12">
        <v>1008.35</v>
      </c>
      <c r="E909" s="12">
        <v>4098.82</v>
      </c>
      <c r="F909" s="12">
        <v>3917.01</v>
      </c>
      <c r="G909" s="12">
        <v>3521.2</v>
      </c>
      <c r="H909" s="12">
        <v>7294.84</v>
      </c>
      <c r="I909" s="12">
        <v>149.34</v>
      </c>
      <c r="J909" s="12">
        <v>66.8</v>
      </c>
      <c r="K909" s="12">
        <v>23886.47</v>
      </c>
      <c r="L909" s="12">
        <v>2017.39</v>
      </c>
      <c r="M909" s="12">
        <v>100</v>
      </c>
      <c r="N909" s="12">
        <v>546</v>
      </c>
      <c r="O909" s="12">
        <v>905.98</v>
      </c>
      <c r="P909" s="12">
        <v>555.25</v>
      </c>
      <c r="Q909" s="12">
        <v>979.95</v>
      </c>
      <c r="R909" s="12">
        <v>365.01</v>
      </c>
      <c r="S909" s="12">
        <v>670.93</v>
      </c>
      <c r="T909" s="12">
        <v>6140.51</v>
      </c>
      <c r="U909" s="12">
        <v>4574.3</v>
      </c>
      <c r="V909" s="12">
        <v>329.52</v>
      </c>
      <c r="W909" s="12">
        <v>1184.1600000000001</v>
      </c>
      <c r="X909" s="12">
        <v>967.73</v>
      </c>
      <c r="Y909" s="12">
        <v>1027.76</v>
      </c>
      <c r="Z909" s="12">
        <v>3228.04</v>
      </c>
      <c r="AA909" s="12">
        <v>195.47</v>
      </c>
      <c r="AB909" s="12">
        <v>1005.68</v>
      </c>
      <c r="AC909" s="12">
        <v>12512.66</v>
      </c>
      <c r="AD909" s="12">
        <v>113.54</v>
      </c>
      <c r="AE909" s="12">
        <v>38.729999999999997</v>
      </c>
      <c r="AF909" s="12">
        <v>94.12</v>
      </c>
      <c r="AG909" s="12">
        <v>104.91</v>
      </c>
      <c r="AH909" s="12">
        <v>4.05</v>
      </c>
      <c r="AI909" s="13" t="s">
        <v>80</v>
      </c>
      <c r="AJ909" s="13" t="s">
        <v>80</v>
      </c>
      <c r="AK909" s="12">
        <v>16.16</v>
      </c>
      <c r="AL909" s="12">
        <v>371.51</v>
      </c>
      <c r="AM909" s="12">
        <v>142.19</v>
      </c>
      <c r="AN909" s="12">
        <v>0.87</v>
      </c>
      <c r="AO909" s="12">
        <v>6.27</v>
      </c>
      <c r="AP909" s="12">
        <v>140.44</v>
      </c>
      <c r="AQ909" s="12">
        <v>51.12</v>
      </c>
      <c r="AR909" s="12">
        <v>222.29</v>
      </c>
      <c r="AS909" s="12">
        <v>0.26</v>
      </c>
      <c r="AT909" s="12">
        <v>202.88</v>
      </c>
      <c r="AU909" s="12">
        <v>766.32</v>
      </c>
      <c r="AV909" s="12">
        <v>904.46</v>
      </c>
      <c r="AW909" s="12">
        <v>702.85</v>
      </c>
      <c r="AX909" s="12">
        <v>2254.58</v>
      </c>
      <c r="AY909" s="12">
        <v>2028.41</v>
      </c>
      <c r="AZ909" s="12">
        <v>2692.61</v>
      </c>
      <c r="BA909" s="12">
        <v>7132.65</v>
      </c>
      <c r="BB909" s="12">
        <v>1930.7</v>
      </c>
      <c r="BC909" s="12">
        <v>3107.99</v>
      </c>
      <c r="BD909" s="14">
        <v>20754.25</v>
      </c>
    </row>
    <row r="910" spans="1:56" s="1" customFormat="1" ht="20.149999999999999" customHeight="1">
      <c r="A910" s="83"/>
      <c r="B910" s="25" t="s">
        <v>230</v>
      </c>
      <c r="C910" s="9">
        <v>298.58999999999997</v>
      </c>
      <c r="D910" s="9">
        <v>216.92</v>
      </c>
      <c r="E910" s="9">
        <v>1050.82</v>
      </c>
      <c r="F910" s="9">
        <v>925.13</v>
      </c>
      <c r="G910" s="9">
        <v>1540.36</v>
      </c>
      <c r="H910" s="9">
        <v>3133.68</v>
      </c>
      <c r="I910" s="9">
        <v>341.81</v>
      </c>
      <c r="J910" s="9">
        <v>1568.07</v>
      </c>
      <c r="K910" s="9">
        <v>9075.3799999999992</v>
      </c>
      <c r="L910" s="10" t="s">
        <v>80</v>
      </c>
      <c r="M910" s="10" t="s">
        <v>80</v>
      </c>
      <c r="N910" s="9">
        <v>50</v>
      </c>
      <c r="O910" s="9">
        <v>1.7</v>
      </c>
      <c r="P910" s="9">
        <v>37.69</v>
      </c>
      <c r="Q910" s="9">
        <v>114.54</v>
      </c>
      <c r="R910" s="10" t="s">
        <v>80</v>
      </c>
      <c r="S910" s="9">
        <v>130</v>
      </c>
      <c r="T910" s="9">
        <v>333.93</v>
      </c>
      <c r="U910" s="9">
        <v>221.6</v>
      </c>
      <c r="V910" s="9">
        <v>19.440000000000001</v>
      </c>
      <c r="W910" s="9">
        <v>31.2</v>
      </c>
      <c r="X910" s="9">
        <v>0.15</v>
      </c>
      <c r="Y910" s="9">
        <v>24.88</v>
      </c>
      <c r="Z910" s="9">
        <v>120.78</v>
      </c>
      <c r="AA910" s="9">
        <v>236.03</v>
      </c>
      <c r="AB910" s="9">
        <v>2329.14</v>
      </c>
      <c r="AC910" s="9">
        <v>2983.22</v>
      </c>
      <c r="AD910" s="9">
        <v>5.18</v>
      </c>
      <c r="AE910" s="9">
        <v>0.17</v>
      </c>
      <c r="AF910" s="9">
        <v>12.46</v>
      </c>
      <c r="AG910" s="9">
        <v>10.98</v>
      </c>
      <c r="AH910" s="10" t="s">
        <v>80</v>
      </c>
      <c r="AI910" s="10" t="s">
        <v>80</v>
      </c>
      <c r="AJ910" s="10" t="s">
        <v>80</v>
      </c>
      <c r="AK910" s="10" t="s">
        <v>80</v>
      </c>
      <c r="AL910" s="9">
        <v>28.79</v>
      </c>
      <c r="AM910" s="9">
        <v>29.94</v>
      </c>
      <c r="AN910" s="9">
        <v>0.27</v>
      </c>
      <c r="AO910" s="9">
        <v>1.84</v>
      </c>
      <c r="AP910" s="9">
        <v>1.99</v>
      </c>
      <c r="AQ910" s="9">
        <v>2.85</v>
      </c>
      <c r="AR910" s="9">
        <v>7.36</v>
      </c>
      <c r="AS910" s="10" t="s">
        <v>80</v>
      </c>
      <c r="AT910" s="9">
        <v>0.87</v>
      </c>
      <c r="AU910" s="9">
        <v>45.12</v>
      </c>
      <c r="AV910" s="9">
        <v>186.73</v>
      </c>
      <c r="AW910" s="9">
        <v>146.87</v>
      </c>
      <c r="AX910" s="9">
        <v>530.16999999999996</v>
      </c>
      <c r="AY910" s="9">
        <v>748.14</v>
      </c>
      <c r="AZ910" s="9">
        <v>672.56</v>
      </c>
      <c r="BA910" s="9">
        <v>2682.42</v>
      </c>
      <c r="BB910" s="9">
        <v>487.08</v>
      </c>
      <c r="BC910" s="9">
        <v>823.53</v>
      </c>
      <c r="BD910" s="11">
        <v>6277.5</v>
      </c>
    </row>
    <row r="911" spans="1:56" s="1" customFormat="1" ht="20.149999999999999" customHeight="1">
      <c r="A911" s="83"/>
      <c r="B911" s="25" t="s">
        <v>231</v>
      </c>
      <c r="C911" s="12">
        <v>169.33</v>
      </c>
      <c r="D911" s="12">
        <v>43.06</v>
      </c>
      <c r="E911" s="12">
        <v>221.79</v>
      </c>
      <c r="F911" s="12">
        <v>308.42</v>
      </c>
      <c r="G911" s="12">
        <v>490.86</v>
      </c>
      <c r="H911" s="12">
        <v>817.99</v>
      </c>
      <c r="I911" s="12">
        <v>438.53</v>
      </c>
      <c r="J911" s="12">
        <v>17.510000000000002</v>
      </c>
      <c r="K911" s="12">
        <v>2507.4899999999998</v>
      </c>
      <c r="L911" s="12">
        <v>0.19</v>
      </c>
      <c r="M911" s="13" t="s">
        <v>80</v>
      </c>
      <c r="N911" s="13" t="s">
        <v>80</v>
      </c>
      <c r="O911" s="12">
        <v>2.4900000000000002</v>
      </c>
      <c r="P911" s="12">
        <v>2.2799999999999998</v>
      </c>
      <c r="Q911" s="12">
        <v>3.05</v>
      </c>
      <c r="R911" s="12">
        <v>0.13</v>
      </c>
      <c r="S911" s="12">
        <v>0.06</v>
      </c>
      <c r="T911" s="12">
        <v>8.1999999999999993</v>
      </c>
      <c r="U911" s="12">
        <v>80.22</v>
      </c>
      <c r="V911" s="12">
        <v>6.8</v>
      </c>
      <c r="W911" s="12">
        <v>76.63</v>
      </c>
      <c r="X911" s="12">
        <v>69.650000000000006</v>
      </c>
      <c r="Y911" s="12">
        <v>4.07</v>
      </c>
      <c r="Z911" s="12">
        <v>18.48</v>
      </c>
      <c r="AA911" s="12">
        <v>25.97</v>
      </c>
      <c r="AB911" s="12">
        <v>426.17</v>
      </c>
      <c r="AC911" s="12">
        <v>707.99</v>
      </c>
      <c r="AD911" s="13" t="s">
        <v>80</v>
      </c>
      <c r="AE911" s="13" t="s">
        <v>80</v>
      </c>
      <c r="AF911" s="13" t="s">
        <v>80</v>
      </c>
      <c r="AG911" s="13" t="s">
        <v>80</v>
      </c>
      <c r="AH911" s="13" t="s">
        <v>80</v>
      </c>
      <c r="AI911" s="13" t="s">
        <v>80</v>
      </c>
      <c r="AJ911" s="13" t="s">
        <v>80</v>
      </c>
      <c r="AK911" s="13" t="s">
        <v>80</v>
      </c>
      <c r="AL911" s="12">
        <v>0</v>
      </c>
      <c r="AM911" s="13" t="s">
        <v>80</v>
      </c>
      <c r="AN911" s="13" t="s">
        <v>80</v>
      </c>
      <c r="AO911" s="13" t="s">
        <v>80</v>
      </c>
      <c r="AP911" s="13" t="s">
        <v>80</v>
      </c>
      <c r="AQ911" s="13" t="s">
        <v>80</v>
      </c>
      <c r="AR911" s="13" t="s">
        <v>80</v>
      </c>
      <c r="AS911" s="13" t="s">
        <v>80</v>
      </c>
      <c r="AT911" s="13" t="s">
        <v>80</v>
      </c>
      <c r="AU911" s="12">
        <v>0</v>
      </c>
      <c r="AV911" s="12">
        <v>115.58</v>
      </c>
      <c r="AW911" s="12">
        <v>76.91</v>
      </c>
      <c r="AX911" s="12">
        <v>88.49</v>
      </c>
      <c r="AY911" s="12">
        <v>20.55</v>
      </c>
      <c r="AZ911" s="12">
        <v>47.15</v>
      </c>
      <c r="BA911" s="12">
        <v>686.44</v>
      </c>
      <c r="BB911" s="12">
        <v>113.57</v>
      </c>
      <c r="BC911" s="12">
        <v>147.87</v>
      </c>
      <c r="BD911" s="14">
        <v>1296.56</v>
      </c>
    </row>
    <row r="912" spans="1:56" s="1" customFormat="1" ht="20.149999999999999" customHeight="1">
      <c r="A912" s="83"/>
      <c r="B912" s="25" t="s">
        <v>232</v>
      </c>
      <c r="C912" s="9">
        <v>200.46</v>
      </c>
      <c r="D912" s="9">
        <v>45.97</v>
      </c>
      <c r="E912" s="9">
        <v>131.11000000000001</v>
      </c>
      <c r="F912" s="9">
        <v>154.11000000000001</v>
      </c>
      <c r="G912" s="9">
        <v>309.63</v>
      </c>
      <c r="H912" s="9">
        <v>688.33</v>
      </c>
      <c r="I912" s="9">
        <v>40.25</v>
      </c>
      <c r="J912" s="9">
        <v>15.18</v>
      </c>
      <c r="K912" s="9">
        <v>1585.04</v>
      </c>
      <c r="L912" s="10" t="s">
        <v>80</v>
      </c>
      <c r="M912" s="10" t="s">
        <v>80</v>
      </c>
      <c r="N912" s="9">
        <v>2.0299999999999998</v>
      </c>
      <c r="O912" s="9">
        <v>1.8</v>
      </c>
      <c r="P912" s="10" t="s">
        <v>80</v>
      </c>
      <c r="Q912" s="10" t="s">
        <v>80</v>
      </c>
      <c r="R912" s="10" t="s">
        <v>80</v>
      </c>
      <c r="S912" s="10" t="s">
        <v>80</v>
      </c>
      <c r="T912" s="9">
        <v>3.83</v>
      </c>
      <c r="U912" s="9">
        <v>39.270000000000003</v>
      </c>
      <c r="V912" s="9">
        <v>31.6</v>
      </c>
      <c r="W912" s="9">
        <v>37.07</v>
      </c>
      <c r="X912" s="9">
        <v>2.59</v>
      </c>
      <c r="Y912" s="9">
        <v>7.57</v>
      </c>
      <c r="Z912" s="9">
        <v>63.75</v>
      </c>
      <c r="AA912" s="9">
        <v>46.76</v>
      </c>
      <c r="AB912" s="9">
        <v>278.61</v>
      </c>
      <c r="AC912" s="9">
        <v>507.22</v>
      </c>
      <c r="AD912" s="10" t="s">
        <v>80</v>
      </c>
      <c r="AE912" s="10" t="s">
        <v>80</v>
      </c>
      <c r="AF912" s="10" t="s">
        <v>80</v>
      </c>
      <c r="AG912" s="10" t="s">
        <v>80</v>
      </c>
      <c r="AH912" s="10" t="s">
        <v>80</v>
      </c>
      <c r="AI912" s="10" t="s">
        <v>80</v>
      </c>
      <c r="AJ912" s="10" t="s">
        <v>80</v>
      </c>
      <c r="AK912" s="10" t="s">
        <v>80</v>
      </c>
      <c r="AL912" s="9">
        <v>0</v>
      </c>
      <c r="AM912" s="10" t="s">
        <v>80</v>
      </c>
      <c r="AN912" s="10" t="s">
        <v>80</v>
      </c>
      <c r="AO912" s="10" t="s">
        <v>80</v>
      </c>
      <c r="AP912" s="10" t="s">
        <v>80</v>
      </c>
      <c r="AQ912" s="10" t="s">
        <v>80</v>
      </c>
      <c r="AR912" s="10" t="s">
        <v>80</v>
      </c>
      <c r="AS912" s="10" t="s">
        <v>80</v>
      </c>
      <c r="AT912" s="10" t="s">
        <v>80</v>
      </c>
      <c r="AU912" s="9">
        <v>0</v>
      </c>
      <c r="AV912" s="9">
        <v>153.41</v>
      </c>
      <c r="AW912" s="9">
        <v>28.88</v>
      </c>
      <c r="AX912" s="9">
        <v>134.41999999999999</v>
      </c>
      <c r="AY912" s="9">
        <v>56.4</v>
      </c>
      <c r="AZ912" s="9">
        <v>114.42</v>
      </c>
      <c r="BA912" s="9">
        <v>338.15</v>
      </c>
      <c r="BB912" s="9">
        <v>145.85</v>
      </c>
      <c r="BC912" s="9">
        <v>198.92</v>
      </c>
      <c r="BD912" s="11">
        <v>1170.45</v>
      </c>
    </row>
    <row r="913" spans="1:56" s="1" customFormat="1" ht="20.149999999999999" customHeight="1">
      <c r="A913" s="83"/>
      <c r="B913" s="25" t="s">
        <v>280</v>
      </c>
      <c r="C913" s="12">
        <v>42.143900000000002</v>
      </c>
      <c r="D913" s="12">
        <v>9.5043000000000006</v>
      </c>
      <c r="E913" s="12">
        <v>31.252600000000001</v>
      </c>
      <c r="F913" s="12">
        <v>39.6038</v>
      </c>
      <c r="G913" s="12">
        <v>115.88849999999999</v>
      </c>
      <c r="H913" s="12">
        <v>122.4468</v>
      </c>
      <c r="I913" s="12">
        <v>2.9701</v>
      </c>
      <c r="J913" s="12">
        <v>0.1089</v>
      </c>
      <c r="K913" s="12">
        <v>363.91890000000001</v>
      </c>
      <c r="L913" s="13" t="s">
        <v>80</v>
      </c>
      <c r="M913" s="13" t="s">
        <v>80</v>
      </c>
      <c r="N913" s="13" t="s">
        <v>80</v>
      </c>
      <c r="O913" s="13" t="s">
        <v>80</v>
      </c>
      <c r="P913" s="13" t="s">
        <v>80</v>
      </c>
      <c r="Q913" s="13" t="s">
        <v>80</v>
      </c>
      <c r="R913" s="13" t="s">
        <v>80</v>
      </c>
      <c r="S913" s="13" t="s">
        <v>80</v>
      </c>
      <c r="T913" s="12">
        <v>0</v>
      </c>
      <c r="U913" s="12">
        <v>96.994699999999995</v>
      </c>
      <c r="V913" s="12">
        <v>3.2742</v>
      </c>
      <c r="W913" s="12">
        <v>10.098000000000001</v>
      </c>
      <c r="X913" s="12">
        <v>15.017200000000001</v>
      </c>
      <c r="Y913" s="12">
        <v>47.525300000000001</v>
      </c>
      <c r="Z913" s="12">
        <v>75.327299999999994</v>
      </c>
      <c r="AA913" s="12">
        <v>20.317599999999999</v>
      </c>
      <c r="AB913" s="12">
        <v>56.243099999999998</v>
      </c>
      <c r="AC913" s="12">
        <v>324.79739999999998</v>
      </c>
      <c r="AD913" s="12">
        <v>33.4831</v>
      </c>
      <c r="AE913" s="12">
        <v>1.0327</v>
      </c>
      <c r="AF913" s="12">
        <v>0.26939999999999997</v>
      </c>
      <c r="AG913" s="13" t="s">
        <v>80</v>
      </c>
      <c r="AH913" s="13" t="s">
        <v>80</v>
      </c>
      <c r="AI913" s="13" t="s">
        <v>80</v>
      </c>
      <c r="AJ913" s="13" t="s">
        <v>80</v>
      </c>
      <c r="AK913" s="13" t="s">
        <v>80</v>
      </c>
      <c r="AL913" s="12">
        <v>34.785200000000003</v>
      </c>
      <c r="AM913" s="12">
        <v>5.1803999999999997</v>
      </c>
      <c r="AN913" s="12">
        <v>3.8685</v>
      </c>
      <c r="AO913" s="12">
        <v>9.7853999999999992</v>
      </c>
      <c r="AP913" s="12">
        <v>22.818200000000001</v>
      </c>
      <c r="AQ913" s="12">
        <v>75.493200000000002</v>
      </c>
      <c r="AR913" s="12">
        <v>8.5577000000000005</v>
      </c>
      <c r="AS913" s="12">
        <v>3.1903000000000001</v>
      </c>
      <c r="AT913" s="13" t="s">
        <v>80</v>
      </c>
      <c r="AU913" s="12">
        <v>128.8937</v>
      </c>
      <c r="AV913" s="12">
        <v>18.870100000000001</v>
      </c>
      <c r="AW913" s="12">
        <v>15.0692</v>
      </c>
      <c r="AX913" s="12">
        <v>37.518500000000003</v>
      </c>
      <c r="AY913" s="12">
        <v>33.652299999999997</v>
      </c>
      <c r="AZ913" s="12">
        <v>34.151000000000003</v>
      </c>
      <c r="BA913" s="12">
        <v>59.479500000000002</v>
      </c>
      <c r="BB913" s="12">
        <v>4.0221</v>
      </c>
      <c r="BC913" s="12">
        <v>0.24349999999999999</v>
      </c>
      <c r="BD913" s="14">
        <v>203.00620000000001</v>
      </c>
    </row>
    <row r="914" spans="1:56" s="1" customFormat="1" ht="20.149999999999999" customHeight="1">
      <c r="A914" s="83"/>
      <c r="B914" s="25" t="s">
        <v>233</v>
      </c>
      <c r="C914" s="9">
        <v>1715.34</v>
      </c>
      <c r="D914" s="9">
        <v>468.44</v>
      </c>
      <c r="E914" s="9">
        <v>1888.08</v>
      </c>
      <c r="F914" s="9">
        <v>2549.37</v>
      </c>
      <c r="G914" s="9">
        <v>5701.87</v>
      </c>
      <c r="H914" s="9">
        <v>8892.3799999999992</v>
      </c>
      <c r="I914" s="9">
        <v>529.94000000000005</v>
      </c>
      <c r="J914" s="9">
        <v>1266.0999999999999</v>
      </c>
      <c r="K914" s="9">
        <v>23011.52</v>
      </c>
      <c r="L914" s="9">
        <v>65.040000000000006</v>
      </c>
      <c r="M914" s="10" t="s">
        <v>80</v>
      </c>
      <c r="N914" s="10" t="s">
        <v>80</v>
      </c>
      <c r="O914" s="10" t="s">
        <v>80</v>
      </c>
      <c r="P914" s="9">
        <v>0.24</v>
      </c>
      <c r="Q914" s="9">
        <v>0.45</v>
      </c>
      <c r="R914" s="9">
        <v>65.23</v>
      </c>
      <c r="S914" s="9">
        <v>200</v>
      </c>
      <c r="T914" s="9">
        <v>330.96</v>
      </c>
      <c r="U914" s="9">
        <v>709.14</v>
      </c>
      <c r="V914" s="9">
        <v>230.52</v>
      </c>
      <c r="W914" s="9">
        <v>700.73</v>
      </c>
      <c r="X914" s="9">
        <v>424.47</v>
      </c>
      <c r="Y914" s="9">
        <v>55.34</v>
      </c>
      <c r="Z914" s="9">
        <v>447.44</v>
      </c>
      <c r="AA914" s="9">
        <v>660.08</v>
      </c>
      <c r="AB914" s="9">
        <v>3927.89</v>
      </c>
      <c r="AC914" s="9">
        <v>7155.61</v>
      </c>
      <c r="AD914" s="9">
        <v>48.78</v>
      </c>
      <c r="AE914" s="9">
        <v>23.14</v>
      </c>
      <c r="AF914" s="9">
        <v>144.69999999999999</v>
      </c>
      <c r="AG914" s="9">
        <v>70.88</v>
      </c>
      <c r="AH914" s="9">
        <v>15.71</v>
      </c>
      <c r="AI914" s="9">
        <v>23.7</v>
      </c>
      <c r="AJ914" s="10" t="s">
        <v>80</v>
      </c>
      <c r="AK914" s="10" t="s">
        <v>80</v>
      </c>
      <c r="AL914" s="9">
        <v>326.91000000000003</v>
      </c>
      <c r="AM914" s="9">
        <v>26.9</v>
      </c>
      <c r="AN914" s="9">
        <v>0.35</v>
      </c>
      <c r="AO914" s="9">
        <v>0.04</v>
      </c>
      <c r="AP914" s="9">
        <v>1.84</v>
      </c>
      <c r="AQ914" s="9">
        <v>0.5</v>
      </c>
      <c r="AR914" s="10" t="s">
        <v>80</v>
      </c>
      <c r="AS914" s="10" t="s">
        <v>80</v>
      </c>
      <c r="AT914" s="10" t="s">
        <v>80</v>
      </c>
      <c r="AU914" s="9">
        <v>29.63</v>
      </c>
      <c r="AV914" s="9">
        <v>813.19</v>
      </c>
      <c r="AW914" s="9">
        <v>641.64</v>
      </c>
      <c r="AX914" s="9">
        <v>2760.5</v>
      </c>
      <c r="AY914" s="9">
        <v>2107.6799999999998</v>
      </c>
      <c r="AZ914" s="9">
        <v>3889.19</v>
      </c>
      <c r="BA914" s="9">
        <v>2571.67</v>
      </c>
      <c r="BB914" s="9">
        <v>1240.18</v>
      </c>
      <c r="BC914" s="9">
        <v>1798.87</v>
      </c>
      <c r="BD914" s="11">
        <v>15822.92</v>
      </c>
    </row>
    <row r="915" spans="1:56" s="1" customFormat="1" ht="20.149999999999999" customHeight="1">
      <c r="A915" s="83"/>
      <c r="B915" s="25" t="s">
        <v>234</v>
      </c>
      <c r="C915" s="12">
        <v>691.77</v>
      </c>
      <c r="D915" s="12">
        <v>224.67</v>
      </c>
      <c r="E915" s="12">
        <v>1105.8800000000001</v>
      </c>
      <c r="F915" s="12">
        <v>1578.5</v>
      </c>
      <c r="G915" s="12">
        <v>2814.13</v>
      </c>
      <c r="H915" s="12">
        <v>4633.32</v>
      </c>
      <c r="I915" s="12">
        <v>282.52</v>
      </c>
      <c r="J915" s="12">
        <v>308.51</v>
      </c>
      <c r="K915" s="12">
        <v>11639.3</v>
      </c>
      <c r="L915" s="13" t="s">
        <v>80</v>
      </c>
      <c r="M915" s="13" t="s">
        <v>80</v>
      </c>
      <c r="N915" s="13" t="s">
        <v>80</v>
      </c>
      <c r="O915" s="13" t="s">
        <v>80</v>
      </c>
      <c r="P915" s="12">
        <v>60</v>
      </c>
      <c r="Q915" s="13" t="s">
        <v>80</v>
      </c>
      <c r="R915" s="13" t="s">
        <v>80</v>
      </c>
      <c r="S915" s="13" t="s">
        <v>80</v>
      </c>
      <c r="T915" s="12">
        <v>60</v>
      </c>
      <c r="U915" s="12">
        <v>22.76</v>
      </c>
      <c r="V915" s="12">
        <v>35</v>
      </c>
      <c r="W915" s="12">
        <v>39.909999999999997</v>
      </c>
      <c r="X915" s="12">
        <v>94.38</v>
      </c>
      <c r="Y915" s="12">
        <v>139.81</v>
      </c>
      <c r="Z915" s="12">
        <v>380.78</v>
      </c>
      <c r="AA915" s="12">
        <v>310.73</v>
      </c>
      <c r="AB915" s="12">
        <v>2475.8200000000002</v>
      </c>
      <c r="AC915" s="12">
        <v>3499.19</v>
      </c>
      <c r="AD915" s="12">
        <v>33.49</v>
      </c>
      <c r="AE915" s="12">
        <v>4.8499999999999996</v>
      </c>
      <c r="AF915" s="12">
        <v>13.83</v>
      </c>
      <c r="AG915" s="12">
        <v>4.29</v>
      </c>
      <c r="AH915" s="13" t="s">
        <v>80</v>
      </c>
      <c r="AI915" s="12">
        <v>0.45</v>
      </c>
      <c r="AJ915" s="13" t="s">
        <v>80</v>
      </c>
      <c r="AK915" s="12">
        <v>5.4</v>
      </c>
      <c r="AL915" s="12">
        <v>62.31</v>
      </c>
      <c r="AM915" s="12">
        <v>23.86</v>
      </c>
      <c r="AN915" s="12">
        <v>0.21</v>
      </c>
      <c r="AO915" s="12">
        <v>2.7</v>
      </c>
      <c r="AP915" s="12">
        <v>2.94</v>
      </c>
      <c r="AQ915" s="12">
        <v>7.36</v>
      </c>
      <c r="AR915" s="12">
        <v>3.36</v>
      </c>
      <c r="AS915" s="12">
        <v>1.42</v>
      </c>
      <c r="AT915" s="13" t="s">
        <v>80</v>
      </c>
      <c r="AU915" s="12">
        <v>41.85</v>
      </c>
      <c r="AV915" s="12">
        <v>246.6</v>
      </c>
      <c r="AW915" s="12">
        <v>306.77</v>
      </c>
      <c r="AX915" s="12">
        <v>1021.1</v>
      </c>
      <c r="AY915" s="12">
        <v>1489.69</v>
      </c>
      <c r="AZ915" s="12">
        <v>1560.66</v>
      </c>
      <c r="BA915" s="12">
        <v>2394</v>
      </c>
      <c r="BB915" s="12">
        <v>723.63</v>
      </c>
      <c r="BC915" s="12">
        <v>545.16</v>
      </c>
      <c r="BD915" s="14">
        <v>8287.61</v>
      </c>
    </row>
    <row r="916" spans="1:56" s="1" customFormat="1" ht="20.149999999999999" customHeight="1">
      <c r="A916" s="83"/>
      <c r="B916" s="25" t="s">
        <v>235</v>
      </c>
      <c r="C916" s="9">
        <v>2961.0376000000001</v>
      </c>
      <c r="D916" s="9">
        <v>2674.2840000000001</v>
      </c>
      <c r="E916" s="9">
        <v>4592.4059999999999</v>
      </c>
      <c r="F916" s="9">
        <v>4866.7950000000001</v>
      </c>
      <c r="G916" s="9">
        <v>7053.1361999999999</v>
      </c>
      <c r="H916" s="9">
        <v>4379.1238999999996</v>
      </c>
      <c r="I916" s="9">
        <v>93.966099999999997</v>
      </c>
      <c r="J916" s="9">
        <v>177.81780000000001</v>
      </c>
      <c r="K916" s="9">
        <v>26798.566599999998</v>
      </c>
      <c r="L916" s="9">
        <v>155.107</v>
      </c>
      <c r="M916" s="9">
        <v>23.1358</v>
      </c>
      <c r="N916" s="9">
        <v>724.36170000000004</v>
      </c>
      <c r="O916" s="9">
        <v>250.27959999999999</v>
      </c>
      <c r="P916" s="9">
        <v>1290.0373999999999</v>
      </c>
      <c r="Q916" s="10" t="s">
        <v>80</v>
      </c>
      <c r="R916" s="9">
        <v>220.905</v>
      </c>
      <c r="S916" s="9">
        <v>2085.2496000000001</v>
      </c>
      <c r="T916" s="9">
        <v>4749.0761000000002</v>
      </c>
      <c r="U916" s="9">
        <v>225.4469</v>
      </c>
      <c r="V916" s="10" t="s">
        <v>80</v>
      </c>
      <c r="W916" s="9">
        <v>655.38959999999997</v>
      </c>
      <c r="X916" s="9">
        <v>880.62829999999997</v>
      </c>
      <c r="Y916" s="9">
        <v>878.95399999999995</v>
      </c>
      <c r="Z916" s="9">
        <v>653.06399999999996</v>
      </c>
      <c r="AA916" s="9">
        <v>1363.8277</v>
      </c>
      <c r="AB916" s="9">
        <v>5552.6307999999999</v>
      </c>
      <c r="AC916" s="9">
        <v>10209.9413</v>
      </c>
      <c r="AD916" s="9">
        <v>488.06389999999999</v>
      </c>
      <c r="AE916" s="9">
        <v>27.908100000000001</v>
      </c>
      <c r="AF916" s="9">
        <v>112.89360000000001</v>
      </c>
      <c r="AG916" s="9">
        <v>322.36059999999998</v>
      </c>
      <c r="AH916" s="10" t="s">
        <v>80</v>
      </c>
      <c r="AI916" s="10" t="s">
        <v>80</v>
      </c>
      <c r="AJ916" s="10" t="s">
        <v>80</v>
      </c>
      <c r="AK916" s="9">
        <v>4.49</v>
      </c>
      <c r="AL916" s="9">
        <v>955.71619999999996</v>
      </c>
      <c r="AM916" s="9">
        <v>101.3694</v>
      </c>
      <c r="AN916" s="9">
        <v>28.718399999999999</v>
      </c>
      <c r="AO916" s="9">
        <v>459.85969999999998</v>
      </c>
      <c r="AP916" s="9">
        <v>177.04</v>
      </c>
      <c r="AQ916" s="9">
        <v>18.8416</v>
      </c>
      <c r="AR916" s="9">
        <v>39.738</v>
      </c>
      <c r="AS916" s="9">
        <v>122.56399999999999</v>
      </c>
      <c r="AT916" s="9">
        <v>461.74959999999999</v>
      </c>
      <c r="AU916" s="9">
        <v>1409.8806999999999</v>
      </c>
      <c r="AV916" s="9">
        <v>1614.0532000000001</v>
      </c>
      <c r="AW916" s="9">
        <v>787.75829999999996</v>
      </c>
      <c r="AX916" s="9">
        <v>3768.1165999999998</v>
      </c>
      <c r="AY916" s="9">
        <v>1714.0175999999999</v>
      </c>
      <c r="AZ916" s="9">
        <v>3907.3521000000001</v>
      </c>
      <c r="BA916" s="9">
        <v>7357.6291000000001</v>
      </c>
      <c r="BB916" s="9">
        <v>1751.2039</v>
      </c>
      <c r="BC916" s="9">
        <v>1292.9924000000001</v>
      </c>
      <c r="BD916" s="11">
        <v>22193.123200000002</v>
      </c>
    </row>
    <row r="917" spans="1:56" s="1" customFormat="1" ht="14.5" customHeight="1">
      <c r="A917" s="83"/>
      <c r="B917" s="15" t="s">
        <v>123</v>
      </c>
      <c r="C917" s="16">
        <v>67729.382700000002</v>
      </c>
      <c r="D917" s="16">
        <v>22859.7</v>
      </c>
      <c r="E917" s="16">
        <v>88423.582200000004</v>
      </c>
      <c r="F917" s="16">
        <v>86890.563899999994</v>
      </c>
      <c r="G917" s="16">
        <v>126243.3688</v>
      </c>
      <c r="H917" s="16">
        <v>315831.62449999998</v>
      </c>
      <c r="I917" s="16">
        <v>42007.486499999999</v>
      </c>
      <c r="J917" s="16">
        <v>72687.427599999995</v>
      </c>
      <c r="K917" s="16">
        <v>822673.13619999995</v>
      </c>
      <c r="L917" s="16">
        <v>8275.4027999999998</v>
      </c>
      <c r="M917" s="16">
        <v>1599.5929000000001</v>
      </c>
      <c r="N917" s="16">
        <v>12545.449699999999</v>
      </c>
      <c r="O917" s="16">
        <v>12822.217000000001</v>
      </c>
      <c r="P917" s="16">
        <v>16535.0124</v>
      </c>
      <c r="Q917" s="16">
        <v>35659.049700000003</v>
      </c>
      <c r="R917" s="16">
        <v>12602.259899999999</v>
      </c>
      <c r="S917" s="16">
        <v>49109.019699999997</v>
      </c>
      <c r="T917" s="16">
        <v>149148.00409999999</v>
      </c>
      <c r="U917" s="16">
        <v>43773.644399999997</v>
      </c>
      <c r="V917" s="16">
        <v>15083.3817</v>
      </c>
      <c r="W917" s="16">
        <v>28072.4745</v>
      </c>
      <c r="X917" s="16">
        <v>20737.001499999998</v>
      </c>
      <c r="Y917" s="16">
        <v>27413.6299</v>
      </c>
      <c r="Z917" s="16">
        <v>76647.464900000006</v>
      </c>
      <c r="AA917" s="16">
        <v>28186.701400000002</v>
      </c>
      <c r="AB917" s="16">
        <v>114266.40949999999</v>
      </c>
      <c r="AC917" s="16">
        <v>354180.70779999997</v>
      </c>
      <c r="AD917" s="16">
        <v>13897.4331</v>
      </c>
      <c r="AE917" s="16">
        <v>2952.569</v>
      </c>
      <c r="AF917" s="16">
        <v>11548.316000000001</v>
      </c>
      <c r="AG917" s="16">
        <v>9093.7662999999993</v>
      </c>
      <c r="AH917" s="16">
        <v>9682.6147000000001</v>
      </c>
      <c r="AI917" s="16">
        <v>26591.88</v>
      </c>
      <c r="AJ917" s="16">
        <v>13908.786</v>
      </c>
      <c r="AK917" s="16">
        <v>17629.4218</v>
      </c>
      <c r="AL917" s="16">
        <v>105304.78690000001</v>
      </c>
      <c r="AM917" s="16">
        <v>8458.0203999999994</v>
      </c>
      <c r="AN917" s="16">
        <v>2502.5632000000001</v>
      </c>
      <c r="AO917" s="16">
        <v>13623.9998</v>
      </c>
      <c r="AP917" s="16">
        <v>15366.0214</v>
      </c>
      <c r="AQ917" s="16">
        <v>14408.2394</v>
      </c>
      <c r="AR917" s="16">
        <v>27430.749299999999</v>
      </c>
      <c r="AS917" s="16">
        <v>9291.7250999999997</v>
      </c>
      <c r="AT917" s="16">
        <v>13135.203100000001</v>
      </c>
      <c r="AU917" s="16">
        <v>104216.5217</v>
      </c>
      <c r="AV917" s="16">
        <v>27982.444200000002</v>
      </c>
      <c r="AW917" s="16">
        <v>13407.1378</v>
      </c>
      <c r="AX917" s="16">
        <v>55888.012699999999</v>
      </c>
      <c r="AY917" s="16">
        <v>53784.672500000001</v>
      </c>
      <c r="AZ917" s="16">
        <v>83368.934200000003</v>
      </c>
      <c r="BA917" s="16">
        <v>216452.99119999999</v>
      </c>
      <c r="BB917" s="16">
        <v>73271.406199999998</v>
      </c>
      <c r="BC917" s="16">
        <v>108365.11010000001</v>
      </c>
      <c r="BD917" s="17">
        <v>632520.70889999997</v>
      </c>
    </row>
    <row r="918" spans="1:56" s="1" customFormat="1" ht="20.149999999999999" customHeight="1">
      <c r="A918" s="83"/>
      <c r="B918" s="25" t="s">
        <v>236</v>
      </c>
      <c r="C918" s="9">
        <v>1.1599999999999999</v>
      </c>
      <c r="D918" s="9">
        <v>1.1599999999999999</v>
      </c>
      <c r="E918" s="9">
        <v>2.4700000000000002</v>
      </c>
      <c r="F918" s="9">
        <v>0.05</v>
      </c>
      <c r="G918" s="9">
        <v>0.48</v>
      </c>
      <c r="H918" s="9">
        <v>0.84</v>
      </c>
      <c r="I918" s="10" t="s">
        <v>80</v>
      </c>
      <c r="J918" s="10" t="s">
        <v>80</v>
      </c>
      <c r="K918" s="9">
        <v>6.16</v>
      </c>
      <c r="L918" s="10" t="s">
        <v>80</v>
      </c>
      <c r="M918" s="10" t="s">
        <v>80</v>
      </c>
      <c r="N918" s="10" t="s">
        <v>80</v>
      </c>
      <c r="O918" s="10" t="s">
        <v>80</v>
      </c>
      <c r="P918" s="10" t="s">
        <v>80</v>
      </c>
      <c r="Q918" s="10" t="s">
        <v>80</v>
      </c>
      <c r="R918" s="10" t="s">
        <v>80</v>
      </c>
      <c r="S918" s="10" t="s">
        <v>80</v>
      </c>
      <c r="T918" s="9">
        <v>0</v>
      </c>
      <c r="U918" s="10" t="s">
        <v>80</v>
      </c>
      <c r="V918" s="10" t="s">
        <v>80</v>
      </c>
      <c r="W918" s="10" t="s">
        <v>80</v>
      </c>
      <c r="X918" s="10" t="s">
        <v>80</v>
      </c>
      <c r="Y918" s="9">
        <v>12.54</v>
      </c>
      <c r="Z918" s="9">
        <v>3.2</v>
      </c>
      <c r="AA918" s="10" t="s">
        <v>80</v>
      </c>
      <c r="AB918" s="9">
        <v>0.14000000000000001</v>
      </c>
      <c r="AC918" s="9">
        <v>15.88</v>
      </c>
      <c r="AD918" s="9">
        <v>19.579999999999998</v>
      </c>
      <c r="AE918" s="9">
        <v>9.68</v>
      </c>
      <c r="AF918" s="10" t="s">
        <v>80</v>
      </c>
      <c r="AG918" s="10" t="s">
        <v>80</v>
      </c>
      <c r="AH918" s="10" t="s">
        <v>80</v>
      </c>
      <c r="AI918" s="10" t="s">
        <v>80</v>
      </c>
      <c r="AJ918" s="10" t="s">
        <v>80</v>
      </c>
      <c r="AK918" s="10" t="s">
        <v>80</v>
      </c>
      <c r="AL918" s="9">
        <v>29.26</v>
      </c>
      <c r="AM918" s="9">
        <v>18.440000000000001</v>
      </c>
      <c r="AN918" s="9">
        <v>9.08</v>
      </c>
      <c r="AO918" s="10" t="s">
        <v>80</v>
      </c>
      <c r="AP918" s="10" t="s">
        <v>80</v>
      </c>
      <c r="AQ918" s="10" t="s">
        <v>80</v>
      </c>
      <c r="AR918" s="10" t="s">
        <v>80</v>
      </c>
      <c r="AS918" s="10" t="s">
        <v>80</v>
      </c>
      <c r="AT918" s="10" t="s">
        <v>80</v>
      </c>
      <c r="AU918" s="9">
        <v>27.52</v>
      </c>
      <c r="AV918" s="9">
        <v>1.1000000000000001</v>
      </c>
      <c r="AW918" s="10" t="s">
        <v>80</v>
      </c>
      <c r="AX918" s="9">
        <v>8.09</v>
      </c>
      <c r="AY918" s="9">
        <v>6.5</v>
      </c>
      <c r="AZ918" s="10" t="s">
        <v>80</v>
      </c>
      <c r="BA918" s="9">
        <v>0.26</v>
      </c>
      <c r="BB918" s="9">
        <v>2.65</v>
      </c>
      <c r="BC918" s="10" t="s">
        <v>80</v>
      </c>
      <c r="BD918" s="11">
        <v>18.600000000000001</v>
      </c>
    </row>
    <row r="919" spans="1:56" s="1" customFormat="1" ht="20.149999999999999" customHeight="1">
      <c r="A919" s="83"/>
      <c r="B919" s="25" t="s">
        <v>237</v>
      </c>
      <c r="C919" s="12">
        <v>58.85</v>
      </c>
      <c r="D919" s="12">
        <v>4.1900000000000004</v>
      </c>
      <c r="E919" s="12">
        <v>37.97</v>
      </c>
      <c r="F919" s="12">
        <v>39.020000000000003</v>
      </c>
      <c r="G919" s="12">
        <v>90.53</v>
      </c>
      <c r="H919" s="12">
        <v>292.05</v>
      </c>
      <c r="I919" s="12">
        <v>0.28999999999999998</v>
      </c>
      <c r="J919" s="13" t="s">
        <v>80</v>
      </c>
      <c r="K919" s="12">
        <v>522.9</v>
      </c>
      <c r="L919" s="13" t="s">
        <v>80</v>
      </c>
      <c r="M919" s="13" t="s">
        <v>80</v>
      </c>
      <c r="N919" s="13" t="s">
        <v>80</v>
      </c>
      <c r="O919" s="13" t="s">
        <v>80</v>
      </c>
      <c r="P919" s="13" t="s">
        <v>80</v>
      </c>
      <c r="Q919" s="13" t="s">
        <v>80</v>
      </c>
      <c r="R919" s="13" t="s">
        <v>80</v>
      </c>
      <c r="S919" s="13" t="s">
        <v>80</v>
      </c>
      <c r="T919" s="12">
        <v>0</v>
      </c>
      <c r="U919" s="13" t="s">
        <v>80</v>
      </c>
      <c r="V919" s="12">
        <v>52.19</v>
      </c>
      <c r="W919" s="12">
        <v>117.62</v>
      </c>
      <c r="X919" s="12">
        <v>4.8099999999999996</v>
      </c>
      <c r="Y919" s="13" t="s">
        <v>80</v>
      </c>
      <c r="Z919" s="12">
        <v>52.49</v>
      </c>
      <c r="AA919" s="13" t="s">
        <v>80</v>
      </c>
      <c r="AB919" s="12">
        <v>18.64</v>
      </c>
      <c r="AC919" s="12">
        <v>245.75</v>
      </c>
      <c r="AD919" s="12">
        <v>27.03</v>
      </c>
      <c r="AE919" s="13" t="s">
        <v>80</v>
      </c>
      <c r="AF919" s="13" t="s">
        <v>80</v>
      </c>
      <c r="AG919" s="13" t="s">
        <v>80</v>
      </c>
      <c r="AH919" s="13" t="s">
        <v>80</v>
      </c>
      <c r="AI919" s="13" t="s">
        <v>80</v>
      </c>
      <c r="AJ919" s="13" t="s">
        <v>80</v>
      </c>
      <c r="AK919" s="13" t="s">
        <v>80</v>
      </c>
      <c r="AL919" s="12">
        <v>27.03</v>
      </c>
      <c r="AM919" s="12">
        <v>6.38</v>
      </c>
      <c r="AN919" s="12">
        <v>1.2</v>
      </c>
      <c r="AO919" s="12">
        <v>9.7899999999999991</v>
      </c>
      <c r="AP919" s="12">
        <v>25.21</v>
      </c>
      <c r="AQ919" s="12">
        <v>27.63</v>
      </c>
      <c r="AR919" s="12">
        <v>30.05</v>
      </c>
      <c r="AS919" s="13" t="s">
        <v>80</v>
      </c>
      <c r="AT919" s="13" t="s">
        <v>80</v>
      </c>
      <c r="AU919" s="12">
        <v>100.26</v>
      </c>
      <c r="AV919" s="12">
        <v>12.21</v>
      </c>
      <c r="AW919" s="12">
        <v>7.65</v>
      </c>
      <c r="AX919" s="12">
        <v>44.83</v>
      </c>
      <c r="AY919" s="12">
        <v>16.25</v>
      </c>
      <c r="AZ919" s="12">
        <v>2.17</v>
      </c>
      <c r="BA919" s="12">
        <v>67.86</v>
      </c>
      <c r="BB919" s="12">
        <v>1.28</v>
      </c>
      <c r="BC919" s="12">
        <v>0.14000000000000001</v>
      </c>
      <c r="BD919" s="14">
        <v>152.38999999999999</v>
      </c>
    </row>
    <row r="920" spans="1:56" s="1" customFormat="1" ht="20.149999999999999" customHeight="1">
      <c r="A920" s="83"/>
      <c r="B920" s="25" t="s">
        <v>238</v>
      </c>
      <c r="C920" s="9">
        <v>65</v>
      </c>
      <c r="D920" s="9">
        <v>20</v>
      </c>
      <c r="E920" s="9">
        <v>202.5</v>
      </c>
      <c r="F920" s="9">
        <v>185</v>
      </c>
      <c r="G920" s="9">
        <v>96.48</v>
      </c>
      <c r="H920" s="10" t="s">
        <v>80</v>
      </c>
      <c r="I920" s="10" t="s">
        <v>80</v>
      </c>
      <c r="J920" s="10" t="s">
        <v>80</v>
      </c>
      <c r="K920" s="9">
        <v>568.98</v>
      </c>
      <c r="L920" s="10" t="s">
        <v>80</v>
      </c>
      <c r="M920" s="9">
        <v>45</v>
      </c>
      <c r="N920" s="10" t="s">
        <v>80</v>
      </c>
      <c r="O920" s="10" t="s">
        <v>80</v>
      </c>
      <c r="P920" s="10" t="s">
        <v>80</v>
      </c>
      <c r="Q920" s="10" t="s">
        <v>80</v>
      </c>
      <c r="R920" s="10" t="s">
        <v>80</v>
      </c>
      <c r="S920" s="10" t="s">
        <v>80</v>
      </c>
      <c r="T920" s="9">
        <v>45</v>
      </c>
      <c r="U920" s="9">
        <v>70.816699999999997</v>
      </c>
      <c r="V920" s="9">
        <v>52.774799999999999</v>
      </c>
      <c r="W920" s="9">
        <v>55.2821</v>
      </c>
      <c r="X920" s="9">
        <v>30.140599999999999</v>
      </c>
      <c r="Y920" s="9">
        <v>0.77710000000000001</v>
      </c>
      <c r="Z920" s="9">
        <v>11.478400000000001</v>
      </c>
      <c r="AA920" s="10" t="s">
        <v>80</v>
      </c>
      <c r="AB920" s="9">
        <v>5.4699999999999999E-2</v>
      </c>
      <c r="AC920" s="9">
        <v>221.3244</v>
      </c>
      <c r="AD920" s="9">
        <v>4.7134999999999998</v>
      </c>
      <c r="AE920" s="10" t="s">
        <v>80</v>
      </c>
      <c r="AF920" s="10" t="s">
        <v>80</v>
      </c>
      <c r="AG920" s="10" t="s">
        <v>80</v>
      </c>
      <c r="AH920" s="10" t="s">
        <v>80</v>
      </c>
      <c r="AI920" s="10" t="s">
        <v>80</v>
      </c>
      <c r="AJ920" s="10" t="s">
        <v>80</v>
      </c>
      <c r="AK920" s="10" t="s">
        <v>80</v>
      </c>
      <c r="AL920" s="9">
        <v>4.7134999999999998</v>
      </c>
      <c r="AM920" s="9">
        <v>54.004800000000003</v>
      </c>
      <c r="AN920" s="10" t="s">
        <v>80</v>
      </c>
      <c r="AO920" s="10" t="s">
        <v>80</v>
      </c>
      <c r="AP920" s="10" t="s">
        <v>80</v>
      </c>
      <c r="AQ920" s="10" t="s">
        <v>80</v>
      </c>
      <c r="AR920" s="10" t="s">
        <v>80</v>
      </c>
      <c r="AS920" s="10" t="s">
        <v>80</v>
      </c>
      <c r="AT920" s="10" t="s">
        <v>80</v>
      </c>
      <c r="AU920" s="9">
        <v>54.008400000000002</v>
      </c>
      <c r="AV920" s="9">
        <v>309.9864</v>
      </c>
      <c r="AW920" s="9">
        <v>309.98630000000003</v>
      </c>
      <c r="AX920" s="9">
        <v>152.09520000000001</v>
      </c>
      <c r="AY920" s="9">
        <v>16.158999999999999</v>
      </c>
      <c r="AZ920" s="9">
        <v>51.790599999999998</v>
      </c>
      <c r="BA920" s="9">
        <v>16.785499999999999</v>
      </c>
      <c r="BB920" s="9">
        <v>17.244199999999999</v>
      </c>
      <c r="BC920" s="9">
        <v>0.62070000000000003</v>
      </c>
      <c r="BD920" s="11">
        <v>874.66790000000003</v>
      </c>
    </row>
    <row r="921" spans="1:56" s="1" customFormat="1" ht="20.149999999999999" customHeight="1">
      <c r="A921" s="83"/>
      <c r="B921" s="25" t="s">
        <v>240</v>
      </c>
      <c r="C921" s="12">
        <v>2000</v>
      </c>
      <c r="D921" s="12">
        <v>348</v>
      </c>
      <c r="E921" s="12">
        <v>290</v>
      </c>
      <c r="F921" s="12">
        <v>413</v>
      </c>
      <c r="G921" s="12">
        <v>44</v>
      </c>
      <c r="H921" s="12">
        <v>2391</v>
      </c>
      <c r="I921" s="13" t="s">
        <v>80</v>
      </c>
      <c r="J921" s="12">
        <v>4</v>
      </c>
      <c r="K921" s="12">
        <v>5490</v>
      </c>
      <c r="L921" s="12">
        <v>3843</v>
      </c>
      <c r="M921" s="12">
        <v>13</v>
      </c>
      <c r="N921" s="12">
        <v>352</v>
      </c>
      <c r="O921" s="12">
        <v>47</v>
      </c>
      <c r="P921" s="12">
        <v>1</v>
      </c>
      <c r="Q921" s="12">
        <v>113</v>
      </c>
      <c r="R921" s="13" t="s">
        <v>80</v>
      </c>
      <c r="S921" s="13" t="s">
        <v>80</v>
      </c>
      <c r="T921" s="12">
        <v>4369</v>
      </c>
      <c r="U921" s="12">
        <v>7573</v>
      </c>
      <c r="V921" s="12">
        <v>80</v>
      </c>
      <c r="W921" s="12">
        <v>162</v>
      </c>
      <c r="X921" s="12">
        <v>94</v>
      </c>
      <c r="Y921" s="12">
        <v>10</v>
      </c>
      <c r="Z921" s="12">
        <v>447</v>
      </c>
      <c r="AA921" s="12">
        <v>16</v>
      </c>
      <c r="AB921" s="12">
        <v>1</v>
      </c>
      <c r="AC921" s="12">
        <v>8383</v>
      </c>
      <c r="AD921" s="12">
        <v>237</v>
      </c>
      <c r="AE921" s="12">
        <v>8</v>
      </c>
      <c r="AF921" s="12">
        <v>379</v>
      </c>
      <c r="AG921" s="12">
        <v>62</v>
      </c>
      <c r="AH921" s="12">
        <v>1</v>
      </c>
      <c r="AI921" s="13" t="s">
        <v>80</v>
      </c>
      <c r="AJ921" s="13" t="s">
        <v>80</v>
      </c>
      <c r="AK921" s="13" t="s">
        <v>80</v>
      </c>
      <c r="AL921" s="12">
        <v>687</v>
      </c>
      <c r="AM921" s="12">
        <v>388</v>
      </c>
      <c r="AN921" s="12">
        <v>13</v>
      </c>
      <c r="AO921" s="12">
        <v>352</v>
      </c>
      <c r="AP921" s="12">
        <v>47</v>
      </c>
      <c r="AQ921" s="12">
        <v>2</v>
      </c>
      <c r="AR921" s="12">
        <v>629</v>
      </c>
      <c r="AS921" s="13" t="s">
        <v>80</v>
      </c>
      <c r="AT921" s="13" t="s">
        <v>80</v>
      </c>
      <c r="AU921" s="12">
        <v>1431</v>
      </c>
      <c r="AV921" s="12">
        <v>1257</v>
      </c>
      <c r="AW921" s="12">
        <v>573</v>
      </c>
      <c r="AX921" s="12">
        <v>1413</v>
      </c>
      <c r="AY921" s="12">
        <v>186</v>
      </c>
      <c r="AZ921" s="12">
        <v>175</v>
      </c>
      <c r="BA921" s="12">
        <v>27</v>
      </c>
      <c r="BB921" s="13" t="s">
        <v>80</v>
      </c>
      <c r="BC921" s="13" t="s">
        <v>80</v>
      </c>
      <c r="BD921" s="14">
        <v>3631</v>
      </c>
    </row>
    <row r="922" spans="1:56" s="1" customFormat="1" ht="20.149999999999999" customHeight="1">
      <c r="A922" s="83"/>
      <c r="B922" s="25" t="s">
        <v>241</v>
      </c>
      <c r="C922" s="9">
        <v>36.369999999999997</v>
      </c>
      <c r="D922" s="9">
        <v>80.58</v>
      </c>
      <c r="E922" s="9">
        <v>38.53</v>
      </c>
      <c r="F922" s="9">
        <v>49.33</v>
      </c>
      <c r="G922" s="9">
        <v>127.92</v>
      </c>
      <c r="H922" s="9">
        <v>178.24</v>
      </c>
      <c r="I922" s="9">
        <v>3.78</v>
      </c>
      <c r="J922" s="9">
        <v>0.24</v>
      </c>
      <c r="K922" s="9">
        <v>514.99</v>
      </c>
      <c r="L922" s="9">
        <v>10</v>
      </c>
      <c r="M922" s="10" t="s">
        <v>80</v>
      </c>
      <c r="N922" s="9">
        <v>44.9</v>
      </c>
      <c r="O922" s="10" t="s">
        <v>80</v>
      </c>
      <c r="P922" s="10" t="s">
        <v>80</v>
      </c>
      <c r="Q922" s="10" t="s">
        <v>80</v>
      </c>
      <c r="R922" s="10" t="s">
        <v>80</v>
      </c>
      <c r="S922" s="10" t="s">
        <v>80</v>
      </c>
      <c r="T922" s="9">
        <v>54.9</v>
      </c>
      <c r="U922" s="9">
        <v>34.450000000000003</v>
      </c>
      <c r="V922" s="9">
        <v>24.7</v>
      </c>
      <c r="W922" s="9">
        <v>11.81</v>
      </c>
      <c r="X922" s="9">
        <v>39.979999999999997</v>
      </c>
      <c r="Y922" s="9">
        <v>38.79</v>
      </c>
      <c r="Z922" s="9">
        <v>73.58</v>
      </c>
      <c r="AA922" s="9">
        <v>1.1399999999999999</v>
      </c>
      <c r="AB922" s="9">
        <v>0.7</v>
      </c>
      <c r="AC922" s="9">
        <v>225.15</v>
      </c>
      <c r="AD922" s="9">
        <v>15.04</v>
      </c>
      <c r="AE922" s="9">
        <v>3.46</v>
      </c>
      <c r="AF922" s="9">
        <v>14.48</v>
      </c>
      <c r="AG922" s="9">
        <v>24.91</v>
      </c>
      <c r="AH922" s="9">
        <v>14.76</v>
      </c>
      <c r="AI922" s="9">
        <v>10.54</v>
      </c>
      <c r="AJ922" s="9">
        <v>10.45</v>
      </c>
      <c r="AK922" s="9">
        <v>3.67</v>
      </c>
      <c r="AL922" s="9">
        <v>97.31</v>
      </c>
      <c r="AM922" s="9">
        <v>14.17</v>
      </c>
      <c r="AN922" s="9">
        <v>2.7</v>
      </c>
      <c r="AO922" s="9">
        <v>56.12</v>
      </c>
      <c r="AP922" s="9">
        <v>16.350000000000001</v>
      </c>
      <c r="AQ922" s="9">
        <v>70.41</v>
      </c>
      <c r="AR922" s="9">
        <v>15.61</v>
      </c>
      <c r="AS922" s="9">
        <v>0.04</v>
      </c>
      <c r="AT922" s="10" t="s">
        <v>80</v>
      </c>
      <c r="AU922" s="9">
        <v>175.4</v>
      </c>
      <c r="AV922" s="9">
        <v>31.06</v>
      </c>
      <c r="AW922" s="9">
        <v>37.25</v>
      </c>
      <c r="AX922" s="9">
        <v>163.87</v>
      </c>
      <c r="AY922" s="9">
        <v>34.69</v>
      </c>
      <c r="AZ922" s="9">
        <v>21.81</v>
      </c>
      <c r="BA922" s="9">
        <v>66.64</v>
      </c>
      <c r="BB922" s="9">
        <v>28.14</v>
      </c>
      <c r="BC922" s="9">
        <v>3.15</v>
      </c>
      <c r="BD922" s="11">
        <v>386.61</v>
      </c>
    </row>
    <row r="923" spans="1:56" s="1" customFormat="1" ht="20.149999999999999" customHeight="1">
      <c r="A923" s="83"/>
      <c r="B923" s="25" t="s">
        <v>242</v>
      </c>
      <c r="C923" s="12">
        <v>7.62</v>
      </c>
      <c r="D923" s="12">
        <v>0.62</v>
      </c>
      <c r="E923" s="12">
        <v>9.91</v>
      </c>
      <c r="F923" s="12">
        <v>12.35</v>
      </c>
      <c r="G923" s="12">
        <v>15.7</v>
      </c>
      <c r="H923" s="12">
        <v>41.79</v>
      </c>
      <c r="I923" s="12">
        <v>3.99</v>
      </c>
      <c r="J923" s="13" t="s">
        <v>80</v>
      </c>
      <c r="K923" s="12">
        <v>91.98</v>
      </c>
      <c r="L923" s="12">
        <v>2.4900000000000002</v>
      </c>
      <c r="M923" s="13" t="s">
        <v>80</v>
      </c>
      <c r="N923" s="13" t="s">
        <v>80</v>
      </c>
      <c r="O923" s="13" t="s">
        <v>80</v>
      </c>
      <c r="P923" s="13" t="s">
        <v>80</v>
      </c>
      <c r="Q923" s="13" t="s">
        <v>80</v>
      </c>
      <c r="R923" s="13" t="s">
        <v>80</v>
      </c>
      <c r="S923" s="13" t="s">
        <v>80</v>
      </c>
      <c r="T923" s="12">
        <v>2.4900000000000002</v>
      </c>
      <c r="U923" s="13" t="s">
        <v>80</v>
      </c>
      <c r="V923" s="13" t="s">
        <v>80</v>
      </c>
      <c r="W923" s="12">
        <v>30.56</v>
      </c>
      <c r="X923" s="13" t="s">
        <v>80</v>
      </c>
      <c r="Y923" s="12">
        <v>9.6300000000000008</v>
      </c>
      <c r="Z923" s="12">
        <v>22.96</v>
      </c>
      <c r="AA923" s="13" t="s">
        <v>80</v>
      </c>
      <c r="AB923" s="13" t="s">
        <v>80</v>
      </c>
      <c r="AC923" s="12">
        <v>63.15</v>
      </c>
      <c r="AD923" s="12">
        <v>10.36</v>
      </c>
      <c r="AE923" s="13" t="s">
        <v>80</v>
      </c>
      <c r="AF923" s="13" t="s">
        <v>80</v>
      </c>
      <c r="AG923" s="13" t="s">
        <v>80</v>
      </c>
      <c r="AH923" s="13" t="s">
        <v>80</v>
      </c>
      <c r="AI923" s="13" t="s">
        <v>80</v>
      </c>
      <c r="AJ923" s="13" t="s">
        <v>80</v>
      </c>
      <c r="AK923" s="13" t="s">
        <v>80</v>
      </c>
      <c r="AL923" s="12">
        <v>10.36</v>
      </c>
      <c r="AM923" s="13" t="s">
        <v>80</v>
      </c>
      <c r="AN923" s="13" t="s">
        <v>80</v>
      </c>
      <c r="AO923" s="13" t="s">
        <v>80</v>
      </c>
      <c r="AP923" s="13" t="s">
        <v>80</v>
      </c>
      <c r="AQ923" s="13" t="s">
        <v>80</v>
      </c>
      <c r="AR923" s="13" t="s">
        <v>80</v>
      </c>
      <c r="AS923" s="13" t="s">
        <v>80</v>
      </c>
      <c r="AT923" s="13" t="s">
        <v>80</v>
      </c>
      <c r="AU923" s="12">
        <v>0</v>
      </c>
      <c r="AV923" s="12">
        <v>7.48</v>
      </c>
      <c r="AW923" s="12">
        <v>1.0900000000000001</v>
      </c>
      <c r="AX923" s="12">
        <v>6.37</v>
      </c>
      <c r="AY923" s="12">
        <v>1.61</v>
      </c>
      <c r="AZ923" s="12">
        <v>4.84</v>
      </c>
      <c r="BA923" s="12">
        <v>18.3</v>
      </c>
      <c r="BB923" s="12">
        <v>3.05</v>
      </c>
      <c r="BC923" s="13" t="s">
        <v>80</v>
      </c>
      <c r="BD923" s="14">
        <v>42.74</v>
      </c>
    </row>
    <row r="924" spans="1:56" s="1" customFormat="1" ht="20.149999999999999" customHeight="1">
      <c r="A924" s="83"/>
      <c r="B924" s="25" t="s">
        <v>243</v>
      </c>
      <c r="C924" s="9">
        <v>1281.53</v>
      </c>
      <c r="D924" s="9">
        <v>1050.8</v>
      </c>
      <c r="E924" s="9">
        <v>775.64</v>
      </c>
      <c r="F924" s="9">
        <v>125.39</v>
      </c>
      <c r="G924" s="9">
        <v>34.07</v>
      </c>
      <c r="H924" s="9">
        <v>186.37</v>
      </c>
      <c r="I924" s="9">
        <v>0.43</v>
      </c>
      <c r="J924" s="9">
        <v>0.02</v>
      </c>
      <c r="K924" s="9">
        <v>3454.25</v>
      </c>
      <c r="L924" s="9">
        <v>1324.26</v>
      </c>
      <c r="M924" s="9">
        <v>103.6</v>
      </c>
      <c r="N924" s="9">
        <v>550.26</v>
      </c>
      <c r="O924" s="9">
        <v>538.34</v>
      </c>
      <c r="P924" s="9">
        <v>98.1</v>
      </c>
      <c r="Q924" s="10" t="s">
        <v>80</v>
      </c>
      <c r="R924" s="9">
        <v>224.5</v>
      </c>
      <c r="S924" s="10" t="s">
        <v>80</v>
      </c>
      <c r="T924" s="9">
        <v>2839.06</v>
      </c>
      <c r="U924" s="9">
        <v>768.42</v>
      </c>
      <c r="V924" s="9">
        <v>355.25</v>
      </c>
      <c r="W924" s="9">
        <v>351.69</v>
      </c>
      <c r="X924" s="9">
        <v>176.13</v>
      </c>
      <c r="Y924" s="9">
        <v>35.049999999999997</v>
      </c>
      <c r="Z924" s="9">
        <v>175.46</v>
      </c>
      <c r="AA924" s="9">
        <v>59.66</v>
      </c>
      <c r="AB924" s="10" t="s">
        <v>80</v>
      </c>
      <c r="AC924" s="9">
        <v>1921.66</v>
      </c>
      <c r="AD924" s="9">
        <v>910.94</v>
      </c>
      <c r="AE924" s="9">
        <v>394.16</v>
      </c>
      <c r="AF924" s="9">
        <v>706.32</v>
      </c>
      <c r="AG924" s="9">
        <v>939.61</v>
      </c>
      <c r="AH924" s="9">
        <v>94.29</v>
      </c>
      <c r="AI924" s="10" t="s">
        <v>80</v>
      </c>
      <c r="AJ924" s="10" t="s">
        <v>80</v>
      </c>
      <c r="AK924" s="9">
        <v>26.94</v>
      </c>
      <c r="AL924" s="9">
        <v>3072.26</v>
      </c>
      <c r="AM924" s="9">
        <v>1208.55</v>
      </c>
      <c r="AN924" s="9">
        <v>104.73</v>
      </c>
      <c r="AO924" s="9">
        <v>559.63</v>
      </c>
      <c r="AP924" s="9">
        <v>772.36</v>
      </c>
      <c r="AQ924" s="9">
        <v>112.93</v>
      </c>
      <c r="AR924" s="9">
        <v>68.84</v>
      </c>
      <c r="AS924" s="9">
        <v>224.5</v>
      </c>
      <c r="AT924" s="9">
        <v>0.01</v>
      </c>
      <c r="AU924" s="9">
        <v>3051.55</v>
      </c>
      <c r="AV924" s="9">
        <v>604.12</v>
      </c>
      <c r="AW924" s="9">
        <v>704.85</v>
      </c>
      <c r="AX924" s="9">
        <v>1691.57</v>
      </c>
      <c r="AY924" s="9">
        <v>1466.76</v>
      </c>
      <c r="AZ924" s="9">
        <v>505.3</v>
      </c>
      <c r="BA924" s="9">
        <v>67.55</v>
      </c>
      <c r="BB924" s="9">
        <v>19</v>
      </c>
      <c r="BC924" s="9">
        <v>12.19</v>
      </c>
      <c r="BD924" s="11">
        <v>5071.34</v>
      </c>
    </row>
    <row r="925" spans="1:56" s="1" customFormat="1" ht="20.149999999999999" customHeight="1">
      <c r="A925" s="83"/>
      <c r="B925" s="25" t="s">
        <v>244</v>
      </c>
      <c r="C925" s="12">
        <v>824.69439999999997</v>
      </c>
      <c r="D925" s="12">
        <v>398.99090000000001</v>
      </c>
      <c r="E925" s="12">
        <v>2333.1623</v>
      </c>
      <c r="F925" s="12">
        <v>1153.1976999999999</v>
      </c>
      <c r="G925" s="12">
        <v>1748.4976999999999</v>
      </c>
      <c r="H925" s="12">
        <v>545.45550000000003</v>
      </c>
      <c r="I925" s="12">
        <v>65.229799999999997</v>
      </c>
      <c r="J925" s="12">
        <v>6.1868999999999996</v>
      </c>
      <c r="K925" s="12">
        <v>7075.4152000000004</v>
      </c>
      <c r="L925" s="12">
        <v>4952.0337</v>
      </c>
      <c r="M925" s="12">
        <v>55</v>
      </c>
      <c r="N925" s="12">
        <v>1079.5</v>
      </c>
      <c r="O925" s="12">
        <v>898</v>
      </c>
      <c r="P925" s="12">
        <v>200</v>
      </c>
      <c r="Q925" s="12">
        <v>861.3</v>
      </c>
      <c r="R925" s="13" t="s">
        <v>80</v>
      </c>
      <c r="S925" s="13" t="s">
        <v>80</v>
      </c>
      <c r="T925" s="12">
        <v>8045.8337000000001</v>
      </c>
      <c r="U925" s="12">
        <v>8138.1517999999996</v>
      </c>
      <c r="V925" s="12">
        <v>195.13730000000001</v>
      </c>
      <c r="W925" s="12">
        <v>586.08780000000002</v>
      </c>
      <c r="X925" s="12">
        <v>401.09410000000003</v>
      </c>
      <c r="Y925" s="12">
        <v>364.81970000000001</v>
      </c>
      <c r="Z925" s="12">
        <v>759.93010000000004</v>
      </c>
      <c r="AA925" s="12">
        <v>105.46169999999999</v>
      </c>
      <c r="AB925" s="12">
        <v>96.6661</v>
      </c>
      <c r="AC925" s="12">
        <v>10647.348599999999</v>
      </c>
      <c r="AD925" s="12">
        <v>395.23770000000002</v>
      </c>
      <c r="AE925" s="12">
        <v>76.781700000000001</v>
      </c>
      <c r="AF925" s="12">
        <v>357.82369999999997</v>
      </c>
      <c r="AG925" s="12">
        <v>592.54589999999996</v>
      </c>
      <c r="AH925" s="12">
        <v>4.49</v>
      </c>
      <c r="AI925" s="12">
        <v>56.386299999999999</v>
      </c>
      <c r="AJ925" s="12">
        <v>47.578600000000002</v>
      </c>
      <c r="AK925" s="13" t="s">
        <v>80</v>
      </c>
      <c r="AL925" s="12">
        <v>1530.8439000000001</v>
      </c>
      <c r="AM925" s="12">
        <v>120.92</v>
      </c>
      <c r="AN925" s="12">
        <v>14.378</v>
      </c>
      <c r="AO925" s="12">
        <v>767.18240000000003</v>
      </c>
      <c r="AP925" s="12">
        <v>626.95889999999997</v>
      </c>
      <c r="AQ925" s="12">
        <v>1069.7547999999999</v>
      </c>
      <c r="AR925" s="12">
        <v>181.9743</v>
      </c>
      <c r="AS925" s="12">
        <v>27.592199999999998</v>
      </c>
      <c r="AT925" s="13" t="s">
        <v>80</v>
      </c>
      <c r="AU925" s="12">
        <v>2808.7606000000001</v>
      </c>
      <c r="AV925" s="12">
        <v>1170.7602999999999</v>
      </c>
      <c r="AW925" s="12">
        <v>377.22449999999998</v>
      </c>
      <c r="AX925" s="12">
        <v>1307.6642999999999</v>
      </c>
      <c r="AY925" s="12">
        <v>1290.421</v>
      </c>
      <c r="AZ925" s="12">
        <v>780.78089999999997</v>
      </c>
      <c r="BA925" s="12">
        <v>1400.8381999999999</v>
      </c>
      <c r="BB925" s="12">
        <v>756.11270000000002</v>
      </c>
      <c r="BC925" s="12">
        <v>481.39510000000001</v>
      </c>
      <c r="BD925" s="14">
        <v>7565.1970000000001</v>
      </c>
    </row>
    <row r="926" spans="1:56" s="1" customFormat="1" ht="20.149999999999999" customHeight="1">
      <c r="A926" s="83"/>
      <c r="B926" s="25" t="s">
        <v>245</v>
      </c>
      <c r="C926" s="9">
        <v>1170.08</v>
      </c>
      <c r="D926" s="9">
        <v>447.18</v>
      </c>
      <c r="E926" s="9">
        <v>1373.59</v>
      </c>
      <c r="F926" s="9">
        <v>343.87</v>
      </c>
      <c r="G926" s="9">
        <v>620.63</v>
      </c>
      <c r="H926" s="9">
        <v>1064.32</v>
      </c>
      <c r="I926" s="9">
        <v>0.59</v>
      </c>
      <c r="J926" s="10" t="s">
        <v>80</v>
      </c>
      <c r="K926" s="9">
        <v>5020.26</v>
      </c>
      <c r="L926" s="9">
        <v>585.84</v>
      </c>
      <c r="M926" s="9">
        <v>25</v>
      </c>
      <c r="N926" s="10" t="s">
        <v>80</v>
      </c>
      <c r="O926" s="10" t="s">
        <v>80</v>
      </c>
      <c r="P926" s="10" t="s">
        <v>80</v>
      </c>
      <c r="Q926" s="9">
        <v>41.85</v>
      </c>
      <c r="R926" s="9">
        <v>68.34</v>
      </c>
      <c r="S926" s="9">
        <v>537.61</v>
      </c>
      <c r="T926" s="9">
        <v>1258.6400000000001</v>
      </c>
      <c r="U926" s="9">
        <v>1615.29</v>
      </c>
      <c r="V926" s="9">
        <v>197.7</v>
      </c>
      <c r="W926" s="9">
        <v>900.38</v>
      </c>
      <c r="X926" s="9">
        <v>245.13</v>
      </c>
      <c r="Y926" s="9">
        <v>632.64</v>
      </c>
      <c r="Z926" s="9">
        <v>309.36</v>
      </c>
      <c r="AA926" s="9">
        <v>18.190000000000001</v>
      </c>
      <c r="AB926" s="9">
        <v>108.72</v>
      </c>
      <c r="AC926" s="9">
        <v>4027.41</v>
      </c>
      <c r="AD926" s="9">
        <v>432.21</v>
      </c>
      <c r="AE926" s="9">
        <v>0.81</v>
      </c>
      <c r="AF926" s="9">
        <v>31.23</v>
      </c>
      <c r="AG926" s="9">
        <v>100.84</v>
      </c>
      <c r="AH926" s="10" t="s">
        <v>80</v>
      </c>
      <c r="AI926" s="10" t="s">
        <v>80</v>
      </c>
      <c r="AJ926" s="10" t="s">
        <v>80</v>
      </c>
      <c r="AK926" s="10" t="s">
        <v>80</v>
      </c>
      <c r="AL926" s="9">
        <v>565.09</v>
      </c>
      <c r="AM926" s="9">
        <v>626.61</v>
      </c>
      <c r="AN926" s="9">
        <v>0.06</v>
      </c>
      <c r="AO926" s="9">
        <v>3.97</v>
      </c>
      <c r="AP926" s="9">
        <v>11.87</v>
      </c>
      <c r="AQ926" s="9">
        <v>34.299999999999997</v>
      </c>
      <c r="AR926" s="9">
        <v>255.32</v>
      </c>
      <c r="AS926" s="9">
        <v>68.34</v>
      </c>
      <c r="AT926" s="9">
        <v>537.61</v>
      </c>
      <c r="AU926" s="9">
        <v>1538.08</v>
      </c>
      <c r="AV926" s="9">
        <v>917.22</v>
      </c>
      <c r="AW926" s="9">
        <v>400.83</v>
      </c>
      <c r="AX926" s="9">
        <v>455.95</v>
      </c>
      <c r="AY926" s="9">
        <v>469.16</v>
      </c>
      <c r="AZ926" s="9">
        <v>84.87</v>
      </c>
      <c r="BA926" s="9">
        <v>1071.48</v>
      </c>
      <c r="BB926" s="9">
        <v>88.53</v>
      </c>
      <c r="BC926" s="9">
        <v>249.57</v>
      </c>
      <c r="BD926" s="11">
        <v>3737.61</v>
      </c>
    </row>
    <row r="927" spans="1:56" s="1" customFormat="1" ht="20.149999999999999" customHeight="1">
      <c r="A927" s="83"/>
      <c r="B927" s="25" t="s">
        <v>246</v>
      </c>
      <c r="C927" s="12">
        <v>9480.07</v>
      </c>
      <c r="D927" s="12">
        <v>2067.7800000000002</v>
      </c>
      <c r="E927" s="12">
        <v>5732.07</v>
      </c>
      <c r="F927" s="12">
        <v>3917.65</v>
      </c>
      <c r="G927" s="12">
        <v>6130.53</v>
      </c>
      <c r="H927" s="12">
        <v>27000.49</v>
      </c>
      <c r="I927" s="12">
        <v>90.22</v>
      </c>
      <c r="J927" s="12">
        <v>33.32</v>
      </c>
      <c r="K927" s="12">
        <v>54452.13</v>
      </c>
      <c r="L927" s="12">
        <v>2153.66</v>
      </c>
      <c r="M927" s="13" t="s">
        <v>80</v>
      </c>
      <c r="N927" s="12">
        <v>503.44</v>
      </c>
      <c r="O927" s="12">
        <v>631.92999999999995</v>
      </c>
      <c r="P927" s="12">
        <v>1233.72</v>
      </c>
      <c r="Q927" s="12">
        <v>7225.14</v>
      </c>
      <c r="R927" s="12">
        <v>212.36</v>
      </c>
      <c r="S927" s="12">
        <v>73.5</v>
      </c>
      <c r="T927" s="12">
        <v>12033.75</v>
      </c>
      <c r="U927" s="12">
        <v>12106.98</v>
      </c>
      <c r="V927" s="12">
        <v>3634.17</v>
      </c>
      <c r="W927" s="12">
        <v>2107.83</v>
      </c>
      <c r="X927" s="12">
        <v>916.94</v>
      </c>
      <c r="Y927" s="12">
        <v>1537.96</v>
      </c>
      <c r="Z927" s="12">
        <v>7143.59</v>
      </c>
      <c r="AA927" s="12">
        <v>22.4</v>
      </c>
      <c r="AB927" s="12">
        <v>638.82000000000005</v>
      </c>
      <c r="AC927" s="12">
        <v>28108.69</v>
      </c>
      <c r="AD927" s="12">
        <v>12970.89</v>
      </c>
      <c r="AE927" s="12">
        <v>1563.1</v>
      </c>
      <c r="AF927" s="12">
        <v>2811.95</v>
      </c>
      <c r="AG927" s="12">
        <v>1306.8900000000001</v>
      </c>
      <c r="AH927" s="12">
        <v>257.32</v>
      </c>
      <c r="AI927" s="12">
        <v>366.71</v>
      </c>
      <c r="AJ927" s="12">
        <v>119.66</v>
      </c>
      <c r="AK927" s="12">
        <v>6191.8</v>
      </c>
      <c r="AL927" s="12">
        <v>25588.32</v>
      </c>
      <c r="AM927" s="12">
        <v>1420.74</v>
      </c>
      <c r="AN927" s="12">
        <v>279.45999999999998</v>
      </c>
      <c r="AO927" s="12">
        <v>1043.6099999999999</v>
      </c>
      <c r="AP927" s="12">
        <v>1669.29</v>
      </c>
      <c r="AQ927" s="12">
        <v>2319.59</v>
      </c>
      <c r="AR927" s="12">
        <v>10147.11</v>
      </c>
      <c r="AS927" s="12">
        <v>41.71</v>
      </c>
      <c r="AT927" s="12">
        <v>8271.19</v>
      </c>
      <c r="AU927" s="12">
        <v>25192.7</v>
      </c>
      <c r="AV927" s="12">
        <v>3465.96</v>
      </c>
      <c r="AW927" s="12">
        <v>2479.98</v>
      </c>
      <c r="AX927" s="12">
        <v>5144.12</v>
      </c>
      <c r="AY927" s="12">
        <v>2854.81</v>
      </c>
      <c r="AZ927" s="12">
        <v>2412.4499999999998</v>
      </c>
      <c r="BA927" s="12">
        <v>10963.29</v>
      </c>
      <c r="BB927" s="12">
        <v>2096.3000000000002</v>
      </c>
      <c r="BC927" s="12">
        <v>7238.15</v>
      </c>
      <c r="BD927" s="14">
        <v>36655.06</v>
      </c>
    </row>
    <row r="928" spans="1:56" s="1" customFormat="1" ht="20.149999999999999" customHeight="1">
      <c r="A928" s="83"/>
      <c r="B928" s="25" t="s">
        <v>249</v>
      </c>
      <c r="C928" s="9">
        <v>123.46</v>
      </c>
      <c r="D928" s="9">
        <v>116.64</v>
      </c>
      <c r="E928" s="9">
        <v>203.24</v>
      </c>
      <c r="F928" s="9">
        <v>234.76</v>
      </c>
      <c r="G928" s="9">
        <v>194.64</v>
      </c>
      <c r="H928" s="9">
        <v>193.41</v>
      </c>
      <c r="I928" s="10" t="s">
        <v>80</v>
      </c>
      <c r="J928" s="10" t="s">
        <v>80</v>
      </c>
      <c r="K928" s="9">
        <v>1066.1500000000001</v>
      </c>
      <c r="L928" s="9">
        <v>3058.2</v>
      </c>
      <c r="M928" s="9">
        <v>30</v>
      </c>
      <c r="N928" s="9">
        <v>44.9</v>
      </c>
      <c r="O928" s="10" t="s">
        <v>80</v>
      </c>
      <c r="P928" s="9">
        <v>630.85</v>
      </c>
      <c r="Q928" s="9">
        <v>134.69999999999999</v>
      </c>
      <c r="R928" s="10" t="s">
        <v>80</v>
      </c>
      <c r="S928" s="9">
        <v>305.31</v>
      </c>
      <c r="T928" s="9">
        <v>4203.96</v>
      </c>
      <c r="U928" s="9">
        <v>3133.58</v>
      </c>
      <c r="V928" s="9">
        <v>38.32</v>
      </c>
      <c r="W928" s="9">
        <v>79.61</v>
      </c>
      <c r="X928" s="9">
        <v>61.32</v>
      </c>
      <c r="Y928" s="9">
        <v>211.55</v>
      </c>
      <c r="Z928" s="9">
        <v>84.23</v>
      </c>
      <c r="AA928" s="10" t="s">
        <v>80</v>
      </c>
      <c r="AB928" s="9">
        <v>514.16999999999996</v>
      </c>
      <c r="AC928" s="9">
        <v>4122.78</v>
      </c>
      <c r="AD928" s="9">
        <v>716.97</v>
      </c>
      <c r="AE928" s="9">
        <v>261.2</v>
      </c>
      <c r="AF928" s="9">
        <v>31.28</v>
      </c>
      <c r="AG928" s="9">
        <v>15.39</v>
      </c>
      <c r="AH928" s="10" t="s">
        <v>80</v>
      </c>
      <c r="AI928" s="9">
        <v>125.75</v>
      </c>
      <c r="AJ928" s="10" t="s">
        <v>80</v>
      </c>
      <c r="AK928" s="9">
        <v>127.18</v>
      </c>
      <c r="AL928" s="9">
        <v>1277.77</v>
      </c>
      <c r="AM928" s="9">
        <v>9.14</v>
      </c>
      <c r="AN928" s="9">
        <v>0.14000000000000001</v>
      </c>
      <c r="AO928" s="9">
        <v>58.91</v>
      </c>
      <c r="AP928" s="9">
        <v>1.91</v>
      </c>
      <c r="AQ928" s="9">
        <v>644.88</v>
      </c>
      <c r="AR928" s="9">
        <v>156.61000000000001</v>
      </c>
      <c r="AS928" s="10" t="s">
        <v>80</v>
      </c>
      <c r="AT928" s="9">
        <v>2436.11</v>
      </c>
      <c r="AU928" s="9">
        <v>3307.7</v>
      </c>
      <c r="AV928" s="9">
        <v>553.17999999999995</v>
      </c>
      <c r="AW928" s="9">
        <v>376.89</v>
      </c>
      <c r="AX928" s="9">
        <v>239.52</v>
      </c>
      <c r="AY928" s="9">
        <v>144.44</v>
      </c>
      <c r="AZ928" s="9">
        <v>510.93</v>
      </c>
      <c r="BA928" s="9">
        <v>215.44</v>
      </c>
      <c r="BB928" s="9">
        <v>0.04</v>
      </c>
      <c r="BC928" s="9">
        <v>194.07</v>
      </c>
      <c r="BD928" s="11">
        <v>2234.5100000000002</v>
      </c>
    </row>
    <row r="929" spans="1:56" s="1" customFormat="1" ht="20.149999999999999" customHeight="1">
      <c r="A929" s="83"/>
      <c r="B929" s="25" t="s">
        <v>251</v>
      </c>
      <c r="C929" s="12">
        <v>3.81</v>
      </c>
      <c r="D929" s="12">
        <v>18.16</v>
      </c>
      <c r="E929" s="12">
        <v>31.48</v>
      </c>
      <c r="F929" s="12">
        <v>16.100000000000001</v>
      </c>
      <c r="G929" s="12">
        <v>28.55</v>
      </c>
      <c r="H929" s="12">
        <v>13.43</v>
      </c>
      <c r="I929" s="12">
        <v>1.73</v>
      </c>
      <c r="J929" s="12">
        <v>1.07</v>
      </c>
      <c r="K929" s="12">
        <v>114.33</v>
      </c>
      <c r="L929" s="12">
        <v>2</v>
      </c>
      <c r="M929" s="13" t="s">
        <v>80</v>
      </c>
      <c r="N929" s="13" t="s">
        <v>80</v>
      </c>
      <c r="O929" s="12">
        <v>1.93</v>
      </c>
      <c r="P929" s="13" t="s">
        <v>80</v>
      </c>
      <c r="Q929" s="13" t="s">
        <v>80</v>
      </c>
      <c r="R929" s="13" t="s">
        <v>80</v>
      </c>
      <c r="S929" s="13" t="s">
        <v>80</v>
      </c>
      <c r="T929" s="12">
        <v>3.93</v>
      </c>
      <c r="U929" s="13" t="s">
        <v>80</v>
      </c>
      <c r="V929" s="13" t="s">
        <v>80</v>
      </c>
      <c r="W929" s="12">
        <v>8.91</v>
      </c>
      <c r="X929" s="12">
        <v>2.65</v>
      </c>
      <c r="Y929" s="13" t="s">
        <v>80</v>
      </c>
      <c r="Z929" s="13" t="s">
        <v>80</v>
      </c>
      <c r="AA929" s="12">
        <v>5.0599999999999996</v>
      </c>
      <c r="AB929" s="13" t="s">
        <v>80</v>
      </c>
      <c r="AC929" s="12">
        <v>16.62</v>
      </c>
      <c r="AD929" s="12">
        <v>1.23</v>
      </c>
      <c r="AE929" s="13" t="s">
        <v>80</v>
      </c>
      <c r="AF929" s="12">
        <v>3.47</v>
      </c>
      <c r="AG929" s="13" t="s">
        <v>80</v>
      </c>
      <c r="AH929" s="13" t="s">
        <v>80</v>
      </c>
      <c r="AI929" s="13" t="s">
        <v>80</v>
      </c>
      <c r="AJ929" s="13" t="s">
        <v>80</v>
      </c>
      <c r="AK929" s="13" t="s">
        <v>80</v>
      </c>
      <c r="AL929" s="12">
        <v>4.7</v>
      </c>
      <c r="AM929" s="12">
        <v>0.43</v>
      </c>
      <c r="AN929" s="13" t="s">
        <v>80</v>
      </c>
      <c r="AO929" s="13" t="s">
        <v>80</v>
      </c>
      <c r="AP929" s="12">
        <v>1.93</v>
      </c>
      <c r="AQ929" s="13" t="s">
        <v>80</v>
      </c>
      <c r="AR929" s="13" t="s">
        <v>80</v>
      </c>
      <c r="AS929" s="13" t="s">
        <v>80</v>
      </c>
      <c r="AT929" s="13" t="s">
        <v>80</v>
      </c>
      <c r="AU929" s="12">
        <v>2.36</v>
      </c>
      <c r="AV929" s="12">
        <v>37.61</v>
      </c>
      <c r="AW929" s="12">
        <v>20.100000000000001</v>
      </c>
      <c r="AX929" s="12">
        <v>76.44</v>
      </c>
      <c r="AY929" s="12">
        <v>9.64</v>
      </c>
      <c r="AZ929" s="12">
        <v>10.4</v>
      </c>
      <c r="BA929" s="12">
        <v>29.69</v>
      </c>
      <c r="BB929" s="12">
        <v>16.57</v>
      </c>
      <c r="BC929" s="12">
        <v>3</v>
      </c>
      <c r="BD929" s="14">
        <v>203.45</v>
      </c>
    </row>
    <row r="930" spans="1:56" s="1" customFormat="1" ht="20.149999999999999" customHeight="1">
      <c r="A930" s="83"/>
      <c r="B930" s="25" t="s">
        <v>252</v>
      </c>
      <c r="C930" s="9">
        <v>1895.2185999999999</v>
      </c>
      <c r="D930" s="9">
        <v>640.56920000000002</v>
      </c>
      <c r="E930" s="9">
        <v>2104.1532999999999</v>
      </c>
      <c r="F930" s="9">
        <v>623.33000000000004</v>
      </c>
      <c r="G930" s="9">
        <v>528.45960000000002</v>
      </c>
      <c r="H930" s="9">
        <v>629.41309999999999</v>
      </c>
      <c r="I930" s="9">
        <v>212.66470000000001</v>
      </c>
      <c r="J930" s="9">
        <v>3.2509000000000001</v>
      </c>
      <c r="K930" s="9">
        <v>6637.0594000000001</v>
      </c>
      <c r="L930" s="9">
        <v>3439.3265999999999</v>
      </c>
      <c r="M930" s="9">
        <v>199.4837</v>
      </c>
      <c r="N930" s="9">
        <v>213.85589999999999</v>
      </c>
      <c r="O930" s="9">
        <v>943.04939999999999</v>
      </c>
      <c r="P930" s="9">
        <v>801.48749999999995</v>
      </c>
      <c r="Q930" s="10" t="s">
        <v>80</v>
      </c>
      <c r="R930" s="9">
        <v>1494.037</v>
      </c>
      <c r="S930" s="10" t="s">
        <v>80</v>
      </c>
      <c r="T930" s="9">
        <v>7091.2401</v>
      </c>
      <c r="U930" s="9">
        <v>3623.1194</v>
      </c>
      <c r="V930" s="9">
        <v>403.7063</v>
      </c>
      <c r="W930" s="9">
        <v>895.42039999999997</v>
      </c>
      <c r="X930" s="9">
        <v>2131.2600000000002</v>
      </c>
      <c r="Y930" s="9">
        <v>1981.2537</v>
      </c>
      <c r="Z930" s="9">
        <v>253.6711</v>
      </c>
      <c r="AA930" s="9">
        <v>43.259700000000002</v>
      </c>
      <c r="AB930" s="9">
        <v>751.86159999999995</v>
      </c>
      <c r="AC930" s="9">
        <v>10083.5522</v>
      </c>
      <c r="AD930" s="9">
        <v>220.31</v>
      </c>
      <c r="AE930" s="9">
        <v>210.41</v>
      </c>
      <c r="AF930" s="9">
        <v>469.67</v>
      </c>
      <c r="AG930" s="9">
        <v>319.63</v>
      </c>
      <c r="AH930" s="10" t="s">
        <v>80</v>
      </c>
      <c r="AI930" s="9">
        <v>0.25</v>
      </c>
      <c r="AJ930" s="10" t="s">
        <v>80</v>
      </c>
      <c r="AK930" s="9">
        <v>53.04</v>
      </c>
      <c r="AL930" s="9">
        <v>1273.31</v>
      </c>
      <c r="AM930" s="9">
        <v>761.35</v>
      </c>
      <c r="AN930" s="9">
        <v>200.07</v>
      </c>
      <c r="AO930" s="9">
        <v>214.95</v>
      </c>
      <c r="AP930" s="9">
        <v>948.03</v>
      </c>
      <c r="AQ930" s="9">
        <v>839.9</v>
      </c>
      <c r="AR930" s="9">
        <v>1.68</v>
      </c>
      <c r="AS930" s="9">
        <v>1495.72</v>
      </c>
      <c r="AT930" s="10" t="s">
        <v>80</v>
      </c>
      <c r="AU930" s="9">
        <v>4461.7</v>
      </c>
      <c r="AV930" s="9">
        <v>549.19000000000005</v>
      </c>
      <c r="AW930" s="9">
        <v>498.25</v>
      </c>
      <c r="AX930" s="9">
        <v>855.18</v>
      </c>
      <c r="AY930" s="9">
        <v>1139</v>
      </c>
      <c r="AZ930" s="9">
        <v>143.30000000000001</v>
      </c>
      <c r="BA930" s="9">
        <v>521.22</v>
      </c>
      <c r="BB930" s="9">
        <v>51.5</v>
      </c>
      <c r="BC930" s="9">
        <v>257.57</v>
      </c>
      <c r="BD930" s="11">
        <v>4015.21</v>
      </c>
    </row>
    <row r="931" spans="1:56" s="1" customFormat="1" ht="20.149999999999999" customHeight="1">
      <c r="A931" s="83"/>
      <c r="B931" s="25" t="s">
        <v>253</v>
      </c>
      <c r="C931" s="12">
        <v>4749.2518</v>
      </c>
      <c r="D931" s="12">
        <v>2323.4169000000002</v>
      </c>
      <c r="E931" s="12">
        <v>2997.8418999999999</v>
      </c>
      <c r="F931" s="12">
        <v>2874.2080999999998</v>
      </c>
      <c r="G931" s="12">
        <v>1659.8593000000001</v>
      </c>
      <c r="H931" s="12">
        <v>84.3322</v>
      </c>
      <c r="I931" s="12">
        <v>3.7250000000000001</v>
      </c>
      <c r="J931" s="12">
        <v>0.34470000000000001</v>
      </c>
      <c r="K931" s="12">
        <v>14692.9799</v>
      </c>
      <c r="L931" s="12">
        <v>2849.4295000000002</v>
      </c>
      <c r="M931" s="13" t="s">
        <v>80</v>
      </c>
      <c r="N931" s="13" t="s">
        <v>80</v>
      </c>
      <c r="O931" s="13" t="s">
        <v>80</v>
      </c>
      <c r="P931" s="12">
        <v>1095.7750000000001</v>
      </c>
      <c r="Q931" s="12">
        <v>399.5</v>
      </c>
      <c r="R931" s="12">
        <v>620</v>
      </c>
      <c r="S931" s="13" t="s">
        <v>80</v>
      </c>
      <c r="T931" s="12">
        <v>4964.7044999999998</v>
      </c>
      <c r="U931" s="12">
        <v>3910.0753</v>
      </c>
      <c r="V931" s="12">
        <v>491.22590000000002</v>
      </c>
      <c r="W931" s="12">
        <v>636.09630000000004</v>
      </c>
      <c r="X931" s="12">
        <v>608.95510000000002</v>
      </c>
      <c r="Y931" s="12">
        <v>2882.4182000000001</v>
      </c>
      <c r="Z931" s="12">
        <v>215.82249999999999</v>
      </c>
      <c r="AA931" s="12">
        <v>378.49869999999999</v>
      </c>
      <c r="AB931" s="12">
        <v>33.030900000000003</v>
      </c>
      <c r="AC931" s="12">
        <v>9156.1229000000003</v>
      </c>
      <c r="AD931" s="12">
        <v>522.75099999999998</v>
      </c>
      <c r="AE931" s="12">
        <v>199.01089999999999</v>
      </c>
      <c r="AF931" s="12">
        <v>467.75470000000001</v>
      </c>
      <c r="AG931" s="12">
        <v>802.29870000000005</v>
      </c>
      <c r="AH931" s="12">
        <v>38.695900000000002</v>
      </c>
      <c r="AI931" s="13" t="s">
        <v>80</v>
      </c>
      <c r="AJ931" s="13" t="s">
        <v>80</v>
      </c>
      <c r="AK931" s="13" t="s">
        <v>80</v>
      </c>
      <c r="AL931" s="12">
        <v>2030.5111999999999</v>
      </c>
      <c r="AM931" s="12">
        <v>3471.3501000000001</v>
      </c>
      <c r="AN931" s="12">
        <v>1.9438</v>
      </c>
      <c r="AO931" s="12">
        <v>3.6981000000000002</v>
      </c>
      <c r="AP931" s="12">
        <v>2.7504</v>
      </c>
      <c r="AQ931" s="12">
        <v>18.356400000000001</v>
      </c>
      <c r="AR931" s="12">
        <v>0.72150000000000003</v>
      </c>
      <c r="AS931" s="13" t="s">
        <v>80</v>
      </c>
      <c r="AT931" s="13" t="s">
        <v>80</v>
      </c>
      <c r="AU931" s="12">
        <v>3498.8202999999999</v>
      </c>
      <c r="AV931" s="12">
        <v>3248.7260999999999</v>
      </c>
      <c r="AW931" s="12">
        <v>1482.5884000000001</v>
      </c>
      <c r="AX931" s="12">
        <v>3101.5990999999999</v>
      </c>
      <c r="AY931" s="12">
        <v>2213.9611</v>
      </c>
      <c r="AZ931" s="12">
        <v>632.80119999999999</v>
      </c>
      <c r="BA931" s="12">
        <v>1477.2316000000001</v>
      </c>
      <c r="BB931" s="12">
        <v>239.28919999999999</v>
      </c>
      <c r="BC931" s="12">
        <v>526.59519999999998</v>
      </c>
      <c r="BD931" s="14">
        <v>12922.7919</v>
      </c>
    </row>
    <row r="932" spans="1:56" s="1" customFormat="1" ht="20.149999999999999" customHeight="1">
      <c r="A932" s="83"/>
      <c r="B932" s="25" t="s">
        <v>255</v>
      </c>
      <c r="C932" s="9">
        <v>5.21E-2</v>
      </c>
      <c r="D932" s="9">
        <v>1.0200000000000001E-2</v>
      </c>
      <c r="E932" s="9">
        <v>5</v>
      </c>
      <c r="F932" s="10" t="s">
        <v>80</v>
      </c>
      <c r="G932" s="10" t="s">
        <v>80</v>
      </c>
      <c r="H932" s="10" t="s">
        <v>80</v>
      </c>
      <c r="I932" s="10" t="s">
        <v>80</v>
      </c>
      <c r="J932" s="10" t="s">
        <v>80</v>
      </c>
      <c r="K932" s="9">
        <v>5.0622999999999996</v>
      </c>
      <c r="L932" s="9">
        <v>80.917199999999994</v>
      </c>
      <c r="M932" s="10" t="s">
        <v>80</v>
      </c>
      <c r="N932" s="9">
        <v>5.3879999999999999</v>
      </c>
      <c r="O932" s="9">
        <v>22.45</v>
      </c>
      <c r="P932" s="10" t="s">
        <v>80</v>
      </c>
      <c r="Q932" s="10" t="s">
        <v>80</v>
      </c>
      <c r="R932" s="10" t="s">
        <v>80</v>
      </c>
      <c r="S932" s="10" t="s">
        <v>80</v>
      </c>
      <c r="T932" s="9">
        <v>108.7552</v>
      </c>
      <c r="U932" s="9">
        <v>183.23650000000001</v>
      </c>
      <c r="V932" s="10" t="s">
        <v>80</v>
      </c>
      <c r="W932" s="9">
        <v>19.2395</v>
      </c>
      <c r="X932" s="9">
        <v>6.3239000000000001</v>
      </c>
      <c r="Y932" s="9">
        <v>0.2417</v>
      </c>
      <c r="Z932" s="10" t="s">
        <v>80</v>
      </c>
      <c r="AA932" s="10" t="s">
        <v>80</v>
      </c>
      <c r="AB932" s="9">
        <v>8.0100000000000005E-2</v>
      </c>
      <c r="AC932" s="9">
        <v>209.124</v>
      </c>
      <c r="AD932" s="9">
        <v>6.8715000000000002</v>
      </c>
      <c r="AE932" s="10" t="s">
        <v>80</v>
      </c>
      <c r="AF932" s="10" t="s">
        <v>80</v>
      </c>
      <c r="AG932" s="10" t="s">
        <v>80</v>
      </c>
      <c r="AH932" s="10" t="s">
        <v>80</v>
      </c>
      <c r="AI932" s="10" t="s">
        <v>80</v>
      </c>
      <c r="AJ932" s="10" t="s">
        <v>80</v>
      </c>
      <c r="AK932" s="9">
        <v>5.1635</v>
      </c>
      <c r="AL932" s="9">
        <v>12.035</v>
      </c>
      <c r="AM932" s="10" t="s">
        <v>80</v>
      </c>
      <c r="AN932" s="10" t="s">
        <v>80</v>
      </c>
      <c r="AO932" s="9">
        <v>5.3883999999999999</v>
      </c>
      <c r="AP932" s="9">
        <v>22.458400000000001</v>
      </c>
      <c r="AQ932" s="10" t="s">
        <v>80</v>
      </c>
      <c r="AR932" s="10" t="s">
        <v>80</v>
      </c>
      <c r="AS932" s="10" t="s">
        <v>80</v>
      </c>
      <c r="AT932" s="10" t="s">
        <v>80</v>
      </c>
      <c r="AU932" s="9">
        <v>27.846800000000002</v>
      </c>
      <c r="AV932" s="10" t="s">
        <v>80</v>
      </c>
      <c r="AW932" s="10" t="s">
        <v>80</v>
      </c>
      <c r="AX932" s="9">
        <v>20</v>
      </c>
      <c r="AY932" s="10" t="s">
        <v>80</v>
      </c>
      <c r="AZ932" s="10" t="s">
        <v>80</v>
      </c>
      <c r="BA932" s="10" t="s">
        <v>80</v>
      </c>
      <c r="BB932" s="10" t="s">
        <v>80</v>
      </c>
      <c r="BC932" s="10" t="s">
        <v>80</v>
      </c>
      <c r="BD932" s="11">
        <v>20</v>
      </c>
    </row>
    <row r="933" spans="1:56" s="1" customFormat="1" ht="20.149999999999999" customHeight="1">
      <c r="A933" s="83"/>
      <c r="B933" s="25" t="s">
        <v>256</v>
      </c>
      <c r="C933" s="12">
        <v>11405.980299999999</v>
      </c>
      <c r="D933" s="12">
        <v>4314.2973000000002</v>
      </c>
      <c r="E933" s="12">
        <v>6991.3392999999996</v>
      </c>
      <c r="F933" s="12">
        <v>4040.3226</v>
      </c>
      <c r="G933" s="12">
        <v>6128.9228999999996</v>
      </c>
      <c r="H933" s="12">
        <v>1835.0059000000001</v>
      </c>
      <c r="I933" s="12">
        <v>21031.769899999999</v>
      </c>
      <c r="J933" s="12">
        <v>0.1865</v>
      </c>
      <c r="K933" s="12">
        <v>55747.824699999997</v>
      </c>
      <c r="L933" s="12">
        <v>3101.3139000000001</v>
      </c>
      <c r="M933" s="12">
        <v>1796</v>
      </c>
      <c r="N933" s="12">
        <v>823.5</v>
      </c>
      <c r="O933" s="13" t="s">
        <v>80</v>
      </c>
      <c r="P933" s="12">
        <v>200</v>
      </c>
      <c r="Q933" s="13" t="s">
        <v>80</v>
      </c>
      <c r="R933" s="13" t="s">
        <v>80</v>
      </c>
      <c r="S933" s="13" t="s">
        <v>80</v>
      </c>
      <c r="T933" s="12">
        <v>5920.8139000000001</v>
      </c>
      <c r="U933" s="12">
        <v>344.52699999999999</v>
      </c>
      <c r="V933" s="12">
        <v>1897.2827</v>
      </c>
      <c r="W933" s="12">
        <v>9825.9042000000009</v>
      </c>
      <c r="X933" s="12">
        <v>6079.0605999999998</v>
      </c>
      <c r="Y933" s="12">
        <v>7409.6799000000001</v>
      </c>
      <c r="Z933" s="12">
        <v>8662.4696999999996</v>
      </c>
      <c r="AA933" s="12">
        <v>4196.7978999999996</v>
      </c>
      <c r="AB933" s="12">
        <v>2873.3436000000002</v>
      </c>
      <c r="AC933" s="12">
        <v>41289.065600000002</v>
      </c>
      <c r="AD933" s="12">
        <v>3093.2237</v>
      </c>
      <c r="AE933" s="12">
        <v>475.98020000000002</v>
      </c>
      <c r="AF933" s="12">
        <v>2382.0603999999998</v>
      </c>
      <c r="AG933" s="12">
        <v>2922.0792999999999</v>
      </c>
      <c r="AH933" s="12">
        <v>542.19989999999996</v>
      </c>
      <c r="AI933" s="12">
        <v>2466.7105000000001</v>
      </c>
      <c r="AJ933" s="12">
        <v>1884.019</v>
      </c>
      <c r="AK933" s="12">
        <v>970.13300000000004</v>
      </c>
      <c r="AL933" s="12">
        <v>14736.406000000001</v>
      </c>
      <c r="AM933" s="12">
        <v>3477.3069999999998</v>
      </c>
      <c r="AN933" s="12">
        <v>2035.8244</v>
      </c>
      <c r="AO933" s="12">
        <v>3663.2577999999999</v>
      </c>
      <c r="AP933" s="12">
        <v>1920.0437999999999</v>
      </c>
      <c r="AQ933" s="12">
        <v>3205.9484000000002</v>
      </c>
      <c r="AR933" s="12">
        <v>1917.5980999999999</v>
      </c>
      <c r="AS933" s="12">
        <v>2513.9241999999999</v>
      </c>
      <c r="AT933" s="12">
        <v>736.72190000000001</v>
      </c>
      <c r="AU933" s="12">
        <v>19470.625599999999</v>
      </c>
      <c r="AV933" s="12">
        <v>1931.4416000000001</v>
      </c>
      <c r="AW933" s="12">
        <v>1879.9457</v>
      </c>
      <c r="AX933" s="12">
        <v>4222.1556</v>
      </c>
      <c r="AY933" s="12">
        <v>3800.3897000000002</v>
      </c>
      <c r="AZ933" s="12">
        <v>1269.3442</v>
      </c>
      <c r="BA933" s="12">
        <v>2938.0376999999999</v>
      </c>
      <c r="BB933" s="12">
        <v>4630.1167999999998</v>
      </c>
      <c r="BC933" s="12">
        <v>2803.3357000000001</v>
      </c>
      <c r="BD933" s="14">
        <v>23474.767</v>
      </c>
    </row>
    <row r="934" spans="1:56" s="1" customFormat="1" ht="20.149999999999999" customHeight="1">
      <c r="A934" s="83"/>
      <c r="B934" s="25" t="s">
        <v>257</v>
      </c>
      <c r="C934" s="9">
        <v>6.1580000000000004</v>
      </c>
      <c r="D934" s="9">
        <v>1.7844</v>
      </c>
      <c r="E934" s="9">
        <v>16.987400000000001</v>
      </c>
      <c r="F934" s="9">
        <v>24.977499999999999</v>
      </c>
      <c r="G934" s="9">
        <v>47.114199999999997</v>
      </c>
      <c r="H934" s="9">
        <v>74.564999999999998</v>
      </c>
      <c r="I934" s="10" t="s">
        <v>80</v>
      </c>
      <c r="J934" s="10" t="s">
        <v>80</v>
      </c>
      <c r="K934" s="9">
        <v>171.5865</v>
      </c>
      <c r="L934" s="9">
        <v>6.7350000000000003</v>
      </c>
      <c r="M934" s="9">
        <v>4.49</v>
      </c>
      <c r="N934" s="9">
        <v>20.204999999999998</v>
      </c>
      <c r="O934" s="10" t="s">
        <v>80</v>
      </c>
      <c r="P934" s="10" t="s">
        <v>80</v>
      </c>
      <c r="Q934" s="10" t="s">
        <v>80</v>
      </c>
      <c r="R934" s="10" t="s">
        <v>80</v>
      </c>
      <c r="S934" s="10" t="s">
        <v>80</v>
      </c>
      <c r="T934" s="9">
        <v>31.43</v>
      </c>
      <c r="U934" s="10" t="s">
        <v>80</v>
      </c>
      <c r="V934" s="10" t="s">
        <v>80</v>
      </c>
      <c r="W934" s="10" t="s">
        <v>80</v>
      </c>
      <c r="X934" s="10" t="s">
        <v>80</v>
      </c>
      <c r="Y934" s="10" t="s">
        <v>80</v>
      </c>
      <c r="Z934" s="9">
        <v>62.879100000000001</v>
      </c>
      <c r="AA934" s="9">
        <v>30.9175</v>
      </c>
      <c r="AB934" s="10" t="s">
        <v>80</v>
      </c>
      <c r="AC934" s="9">
        <v>93.796599999999998</v>
      </c>
      <c r="AD934" s="9">
        <v>2.6011000000000002</v>
      </c>
      <c r="AE934" s="10" t="s">
        <v>80</v>
      </c>
      <c r="AF934" s="10" t="s">
        <v>80</v>
      </c>
      <c r="AG934" s="10" t="s">
        <v>80</v>
      </c>
      <c r="AH934" s="10" t="s">
        <v>80</v>
      </c>
      <c r="AI934" s="10" t="s">
        <v>80</v>
      </c>
      <c r="AJ934" s="10" t="s">
        <v>80</v>
      </c>
      <c r="AK934" s="9">
        <v>0.51639999999999997</v>
      </c>
      <c r="AL934" s="9">
        <v>3.1175000000000002</v>
      </c>
      <c r="AM934" s="9">
        <v>7.8155999999999999</v>
      </c>
      <c r="AN934" s="9">
        <v>5.9</v>
      </c>
      <c r="AO934" s="9">
        <v>30.631499999999999</v>
      </c>
      <c r="AP934" s="9">
        <v>10.709300000000001</v>
      </c>
      <c r="AQ934" s="9">
        <v>22.3065</v>
      </c>
      <c r="AR934" s="9">
        <v>0.1988</v>
      </c>
      <c r="AS934" s="10" t="s">
        <v>80</v>
      </c>
      <c r="AT934" s="10" t="s">
        <v>80</v>
      </c>
      <c r="AU934" s="9">
        <v>77.561700000000002</v>
      </c>
      <c r="AV934" s="10" t="s">
        <v>80</v>
      </c>
      <c r="AW934" s="10" t="s">
        <v>80</v>
      </c>
      <c r="AX934" s="10" t="s">
        <v>80</v>
      </c>
      <c r="AY934" s="9">
        <v>3.2899999999999999E-2</v>
      </c>
      <c r="AZ934" s="9">
        <v>6.3700000000000007E-2</v>
      </c>
      <c r="BA934" s="9">
        <v>8.1299999999999997E-2</v>
      </c>
      <c r="BB934" s="9">
        <v>0.47760000000000002</v>
      </c>
      <c r="BC934" s="9">
        <v>1.1342000000000001</v>
      </c>
      <c r="BD934" s="11">
        <v>1.7897000000000001</v>
      </c>
    </row>
    <row r="935" spans="1:56" s="1" customFormat="1" ht="20.149999999999999" customHeight="1">
      <c r="A935" s="83"/>
      <c r="B935" s="25" t="s">
        <v>259</v>
      </c>
      <c r="C935" s="12">
        <v>653.90779999999995</v>
      </c>
      <c r="D935" s="12">
        <v>429.24239999999998</v>
      </c>
      <c r="E935" s="12">
        <v>371.25</v>
      </c>
      <c r="F935" s="12">
        <v>138.1</v>
      </c>
      <c r="G935" s="12">
        <v>1462.625</v>
      </c>
      <c r="H935" s="12">
        <v>2604.0320000000002</v>
      </c>
      <c r="I935" s="12">
        <v>271.61</v>
      </c>
      <c r="J935" s="12">
        <v>0.17599999999999999</v>
      </c>
      <c r="K935" s="12">
        <v>5930.9431999999997</v>
      </c>
      <c r="L935" s="12">
        <v>2565.0936999999999</v>
      </c>
      <c r="M935" s="13" t="s">
        <v>80</v>
      </c>
      <c r="N935" s="13" t="s">
        <v>80</v>
      </c>
      <c r="O935" s="13" t="s">
        <v>80</v>
      </c>
      <c r="P935" s="13" t="s">
        <v>80</v>
      </c>
      <c r="Q935" s="13" t="s">
        <v>80</v>
      </c>
      <c r="R935" s="13" t="s">
        <v>80</v>
      </c>
      <c r="S935" s="13" t="s">
        <v>80</v>
      </c>
      <c r="T935" s="12">
        <v>2565.0936999999999</v>
      </c>
      <c r="U935" s="12">
        <v>7807.5814</v>
      </c>
      <c r="V935" s="12">
        <v>8.3125999999999998</v>
      </c>
      <c r="W935" s="12">
        <v>1243.7112</v>
      </c>
      <c r="X935" s="12">
        <v>102.2157</v>
      </c>
      <c r="Y935" s="13" t="s">
        <v>80</v>
      </c>
      <c r="Z935" s="13" t="s">
        <v>80</v>
      </c>
      <c r="AA935" s="13" t="s">
        <v>80</v>
      </c>
      <c r="AB935" s="13" t="s">
        <v>80</v>
      </c>
      <c r="AC935" s="12">
        <v>9161.8209000000006</v>
      </c>
      <c r="AD935" s="12">
        <v>54.172199999999997</v>
      </c>
      <c r="AE935" s="13" t="s">
        <v>80</v>
      </c>
      <c r="AF935" s="12">
        <v>10.8697</v>
      </c>
      <c r="AG935" s="12">
        <v>4.2606000000000002</v>
      </c>
      <c r="AH935" s="12">
        <v>7.3</v>
      </c>
      <c r="AI935" s="12">
        <v>47.924500000000002</v>
      </c>
      <c r="AJ935" s="12">
        <v>226.96459999999999</v>
      </c>
      <c r="AK935" s="13" t="s">
        <v>80</v>
      </c>
      <c r="AL935" s="12">
        <v>351.49160000000001</v>
      </c>
      <c r="AM935" s="12">
        <v>0.55549999999999999</v>
      </c>
      <c r="AN935" s="12">
        <v>4.4000000000000003E-3</v>
      </c>
      <c r="AO935" s="12">
        <v>0.37040000000000001</v>
      </c>
      <c r="AP935" s="12">
        <v>3.2198000000000002</v>
      </c>
      <c r="AQ935" s="12">
        <v>4.7828999999999997</v>
      </c>
      <c r="AR935" s="12">
        <v>41.066499999999998</v>
      </c>
      <c r="AS935" s="12">
        <v>1.0206</v>
      </c>
      <c r="AT935" s="13" t="s">
        <v>80</v>
      </c>
      <c r="AU935" s="12">
        <v>51.020099999999999</v>
      </c>
      <c r="AV935" s="12">
        <v>163.64250000000001</v>
      </c>
      <c r="AW935" s="12">
        <v>19.0031</v>
      </c>
      <c r="AX935" s="12">
        <v>333.96109999999999</v>
      </c>
      <c r="AY935" s="12">
        <v>178.51759999999999</v>
      </c>
      <c r="AZ935" s="12">
        <v>115.0729</v>
      </c>
      <c r="BA935" s="12">
        <v>199.6</v>
      </c>
      <c r="BB935" s="12">
        <v>2.4</v>
      </c>
      <c r="BC935" s="13" t="s">
        <v>80</v>
      </c>
      <c r="BD935" s="14">
        <v>1012.1972</v>
      </c>
    </row>
    <row r="936" spans="1:56" s="1" customFormat="1" ht="20.149999999999999" customHeight="1">
      <c r="A936" s="83"/>
      <c r="B936" s="25" t="s">
        <v>260</v>
      </c>
      <c r="C936" s="9">
        <v>0.03</v>
      </c>
      <c r="D936" s="10" t="s">
        <v>80</v>
      </c>
      <c r="E936" s="10" t="s">
        <v>80</v>
      </c>
      <c r="F936" s="10" t="s">
        <v>80</v>
      </c>
      <c r="G936" s="9">
        <v>5.0999999999999996</v>
      </c>
      <c r="H936" s="9">
        <v>0.19</v>
      </c>
      <c r="I936" s="10" t="s">
        <v>80</v>
      </c>
      <c r="J936" s="10" t="s">
        <v>80</v>
      </c>
      <c r="K936" s="9">
        <v>5.32</v>
      </c>
      <c r="L936" s="10" t="s">
        <v>80</v>
      </c>
      <c r="M936" s="10" t="s">
        <v>80</v>
      </c>
      <c r="N936" s="10" t="s">
        <v>80</v>
      </c>
      <c r="O936" s="10" t="s">
        <v>80</v>
      </c>
      <c r="P936" s="10" t="s">
        <v>80</v>
      </c>
      <c r="Q936" s="10" t="s">
        <v>80</v>
      </c>
      <c r="R936" s="10" t="s">
        <v>80</v>
      </c>
      <c r="S936" s="10" t="s">
        <v>80</v>
      </c>
      <c r="T936" s="9">
        <v>0</v>
      </c>
      <c r="U936" s="10" t="s">
        <v>80</v>
      </c>
      <c r="V936" s="10" t="s">
        <v>80</v>
      </c>
      <c r="W936" s="9">
        <v>0.74</v>
      </c>
      <c r="X936" s="9">
        <v>1.29</v>
      </c>
      <c r="Y936" s="10" t="s">
        <v>80</v>
      </c>
      <c r="Z936" s="10" t="s">
        <v>80</v>
      </c>
      <c r="AA936" s="10" t="s">
        <v>80</v>
      </c>
      <c r="AB936" s="10" t="s">
        <v>80</v>
      </c>
      <c r="AC936" s="9">
        <v>2.0299999999999998</v>
      </c>
      <c r="AD936" s="9">
        <v>0.46</v>
      </c>
      <c r="AE936" s="10" t="s">
        <v>80</v>
      </c>
      <c r="AF936" s="10" t="s">
        <v>80</v>
      </c>
      <c r="AG936" s="10" t="s">
        <v>80</v>
      </c>
      <c r="AH936" s="10" t="s">
        <v>80</v>
      </c>
      <c r="AI936" s="9">
        <v>2.6</v>
      </c>
      <c r="AJ936" s="10" t="s">
        <v>80</v>
      </c>
      <c r="AK936" s="10" t="s">
        <v>80</v>
      </c>
      <c r="AL936" s="9">
        <v>3.06</v>
      </c>
      <c r="AM936" s="9">
        <v>0.45</v>
      </c>
      <c r="AN936" s="10" t="s">
        <v>80</v>
      </c>
      <c r="AO936" s="9">
        <v>0.3</v>
      </c>
      <c r="AP936" s="10" t="s">
        <v>80</v>
      </c>
      <c r="AQ936" s="10" t="s">
        <v>80</v>
      </c>
      <c r="AR936" s="9">
        <v>2.52</v>
      </c>
      <c r="AS936" s="10" t="s">
        <v>80</v>
      </c>
      <c r="AT936" s="10" t="s">
        <v>80</v>
      </c>
      <c r="AU936" s="9">
        <v>3.27</v>
      </c>
      <c r="AV936" s="10" t="s">
        <v>80</v>
      </c>
      <c r="AW936" s="10" t="s">
        <v>80</v>
      </c>
      <c r="AX936" s="10" t="s">
        <v>80</v>
      </c>
      <c r="AY936" s="9">
        <v>2.41</v>
      </c>
      <c r="AZ936" s="10" t="s">
        <v>80</v>
      </c>
      <c r="BA936" s="9">
        <v>4.83</v>
      </c>
      <c r="BB936" s="9">
        <v>2.41</v>
      </c>
      <c r="BC936" s="10" t="s">
        <v>80</v>
      </c>
      <c r="BD936" s="11">
        <v>9.65</v>
      </c>
    </row>
    <row r="937" spans="1:56" s="1" customFormat="1" ht="20.149999999999999" customHeight="1">
      <c r="A937" s="83"/>
      <c r="B937" s="25" t="s">
        <v>261</v>
      </c>
      <c r="C937" s="12">
        <v>4.0266999999999999</v>
      </c>
      <c r="D937" s="13" t="s">
        <v>80</v>
      </c>
      <c r="E937" s="12">
        <v>3.05</v>
      </c>
      <c r="F937" s="12">
        <v>3.7334999999999998</v>
      </c>
      <c r="G937" s="12">
        <v>12.398199999999999</v>
      </c>
      <c r="H937" s="12">
        <v>33.877299999999998</v>
      </c>
      <c r="I937" s="13" t="s">
        <v>80</v>
      </c>
      <c r="J937" s="13" t="s">
        <v>80</v>
      </c>
      <c r="K937" s="12">
        <v>57.085700000000003</v>
      </c>
      <c r="L937" s="12">
        <v>126.1662</v>
      </c>
      <c r="M937" s="12">
        <v>58.6967</v>
      </c>
      <c r="N937" s="12">
        <v>228.68020000000001</v>
      </c>
      <c r="O937" s="13" t="s">
        <v>80</v>
      </c>
      <c r="P937" s="13" t="s">
        <v>80</v>
      </c>
      <c r="Q937" s="13" t="s">
        <v>80</v>
      </c>
      <c r="R937" s="13" t="s">
        <v>80</v>
      </c>
      <c r="S937" s="13" t="s">
        <v>80</v>
      </c>
      <c r="T937" s="12">
        <v>413.54309999999998</v>
      </c>
      <c r="U937" s="12">
        <v>80.319999999999993</v>
      </c>
      <c r="V937" s="12">
        <v>10.319900000000001</v>
      </c>
      <c r="W937" s="12">
        <v>40.065600000000003</v>
      </c>
      <c r="X937" s="12">
        <v>63.927500000000002</v>
      </c>
      <c r="Y937" s="13" t="s">
        <v>80</v>
      </c>
      <c r="Z937" s="13" t="s">
        <v>80</v>
      </c>
      <c r="AA937" s="13" t="s">
        <v>80</v>
      </c>
      <c r="AB937" s="13" t="s">
        <v>80</v>
      </c>
      <c r="AC937" s="12">
        <v>194.63300000000001</v>
      </c>
      <c r="AD937" s="12">
        <v>39.946800000000003</v>
      </c>
      <c r="AE937" s="12">
        <v>28.131900000000002</v>
      </c>
      <c r="AF937" s="12">
        <v>213.0421</v>
      </c>
      <c r="AG937" s="12">
        <v>98.417299999999997</v>
      </c>
      <c r="AH937" s="13" t="s">
        <v>80</v>
      </c>
      <c r="AI937" s="13" t="s">
        <v>80</v>
      </c>
      <c r="AJ937" s="13" t="s">
        <v>80</v>
      </c>
      <c r="AK937" s="12">
        <v>3.4580000000000002</v>
      </c>
      <c r="AL937" s="12">
        <v>382.99610000000001</v>
      </c>
      <c r="AM937" s="12">
        <v>62.686100000000003</v>
      </c>
      <c r="AN937" s="12">
        <v>57.1372</v>
      </c>
      <c r="AO937" s="12">
        <v>228.74629999999999</v>
      </c>
      <c r="AP937" s="13" t="s">
        <v>80</v>
      </c>
      <c r="AQ937" s="12">
        <v>3.2063000000000001</v>
      </c>
      <c r="AR937" s="12">
        <v>31.253599999999999</v>
      </c>
      <c r="AS937" s="13" t="s">
        <v>80</v>
      </c>
      <c r="AT937" s="13" t="s">
        <v>80</v>
      </c>
      <c r="AU937" s="12">
        <v>383.02949999999998</v>
      </c>
      <c r="AV937" s="12">
        <v>41.99</v>
      </c>
      <c r="AW937" s="12">
        <v>28.131900000000002</v>
      </c>
      <c r="AX937" s="12">
        <v>216.00370000000001</v>
      </c>
      <c r="AY937" s="12">
        <v>95.455699999999993</v>
      </c>
      <c r="AZ937" s="12">
        <v>1.77E-2</v>
      </c>
      <c r="BA937" s="12">
        <v>0.41909999999999997</v>
      </c>
      <c r="BB937" s="12">
        <v>6.9400000000000003E-2</v>
      </c>
      <c r="BC937" s="12">
        <v>64.055199999999999</v>
      </c>
      <c r="BD937" s="14">
        <v>446.14269999999999</v>
      </c>
    </row>
    <row r="938" spans="1:56" s="1" customFormat="1" ht="20.149999999999999" customHeight="1">
      <c r="A938" s="83"/>
      <c r="B938" s="25" t="s">
        <v>262</v>
      </c>
      <c r="C938" s="9">
        <v>5.1738</v>
      </c>
      <c r="D938" s="10" t="s">
        <v>80</v>
      </c>
      <c r="E938" s="9">
        <v>4.9877000000000002</v>
      </c>
      <c r="F938" s="9">
        <v>50.531700000000001</v>
      </c>
      <c r="G938" s="9">
        <v>28.593599999999999</v>
      </c>
      <c r="H938" s="9">
        <v>17.5152</v>
      </c>
      <c r="I938" s="10" t="s">
        <v>80</v>
      </c>
      <c r="J938" s="10" t="s">
        <v>80</v>
      </c>
      <c r="K938" s="9">
        <v>106.80200000000001</v>
      </c>
      <c r="L938" s="10" t="s">
        <v>80</v>
      </c>
      <c r="M938" s="10" t="s">
        <v>80</v>
      </c>
      <c r="N938" s="10" t="s">
        <v>80</v>
      </c>
      <c r="O938" s="10" t="s">
        <v>80</v>
      </c>
      <c r="P938" s="10" t="s">
        <v>80</v>
      </c>
      <c r="Q938" s="10" t="s">
        <v>80</v>
      </c>
      <c r="R938" s="10" t="s">
        <v>80</v>
      </c>
      <c r="S938" s="10" t="s">
        <v>80</v>
      </c>
      <c r="T938" s="9">
        <v>0</v>
      </c>
      <c r="U938" s="10" t="s">
        <v>80</v>
      </c>
      <c r="V938" s="10" t="s">
        <v>80</v>
      </c>
      <c r="W938" s="10" t="s">
        <v>80</v>
      </c>
      <c r="X938" s="10" t="s">
        <v>80</v>
      </c>
      <c r="Y938" s="10" t="s">
        <v>80</v>
      </c>
      <c r="Z938" s="9">
        <v>1.37</v>
      </c>
      <c r="AA938" s="9">
        <v>14.206</v>
      </c>
      <c r="AB938" s="9">
        <v>15.4275</v>
      </c>
      <c r="AC938" s="9">
        <v>31.003499999999999</v>
      </c>
      <c r="AD938" s="9">
        <v>10.225899999999999</v>
      </c>
      <c r="AE938" s="10" t="s">
        <v>80</v>
      </c>
      <c r="AF938" s="10" t="s">
        <v>80</v>
      </c>
      <c r="AG938" s="10" t="s">
        <v>80</v>
      </c>
      <c r="AH938" s="10" t="s">
        <v>80</v>
      </c>
      <c r="AI938" s="10" t="s">
        <v>80</v>
      </c>
      <c r="AJ938" s="10" t="s">
        <v>80</v>
      </c>
      <c r="AK938" s="10" t="s">
        <v>80</v>
      </c>
      <c r="AL938" s="9">
        <v>10.225899999999999</v>
      </c>
      <c r="AM938" s="9">
        <v>3.2650999999999999</v>
      </c>
      <c r="AN938" s="10" t="s">
        <v>80</v>
      </c>
      <c r="AO938" s="9">
        <v>0.82969999999999999</v>
      </c>
      <c r="AP938" s="10" t="s">
        <v>80</v>
      </c>
      <c r="AQ938" s="10" t="s">
        <v>80</v>
      </c>
      <c r="AR938" s="9">
        <v>8.2409999999999997</v>
      </c>
      <c r="AS938" s="10" t="s">
        <v>80</v>
      </c>
      <c r="AT938" s="10" t="s">
        <v>80</v>
      </c>
      <c r="AU938" s="9">
        <v>12.335800000000001</v>
      </c>
      <c r="AV938" s="9">
        <v>3.7105999999999999</v>
      </c>
      <c r="AW938" s="9">
        <v>0.59499999999999997</v>
      </c>
      <c r="AX938" s="9">
        <v>0.80979999999999996</v>
      </c>
      <c r="AY938" s="10" t="s">
        <v>80</v>
      </c>
      <c r="AZ938" s="10" t="s">
        <v>80</v>
      </c>
      <c r="BA938" s="10" t="s">
        <v>80</v>
      </c>
      <c r="BB938" s="10" t="s">
        <v>80</v>
      </c>
      <c r="BC938" s="10" t="s">
        <v>80</v>
      </c>
      <c r="BD938" s="11">
        <v>5.1154000000000002</v>
      </c>
    </row>
    <row r="939" spans="1:56" s="1" customFormat="1" ht="20.149999999999999" customHeight="1">
      <c r="A939" s="83"/>
      <c r="B939" s="25" t="s">
        <v>263</v>
      </c>
      <c r="C939" s="12">
        <v>6.9047000000000001</v>
      </c>
      <c r="D939" s="13" t="s">
        <v>80</v>
      </c>
      <c r="E939" s="12">
        <v>5.0900000000000001E-2</v>
      </c>
      <c r="F939" s="12">
        <v>2.7900000000000001E-2</v>
      </c>
      <c r="G939" s="12">
        <v>8.9899999999999994E-2</v>
      </c>
      <c r="H939" s="12">
        <v>35.074800000000003</v>
      </c>
      <c r="I939" s="13" t="s">
        <v>80</v>
      </c>
      <c r="J939" s="13" t="s">
        <v>80</v>
      </c>
      <c r="K939" s="12">
        <v>42.148200000000003</v>
      </c>
      <c r="L939" s="13" t="s">
        <v>80</v>
      </c>
      <c r="M939" s="13" t="s">
        <v>80</v>
      </c>
      <c r="N939" s="13" t="s">
        <v>80</v>
      </c>
      <c r="O939" s="13" t="s">
        <v>80</v>
      </c>
      <c r="P939" s="13" t="s">
        <v>80</v>
      </c>
      <c r="Q939" s="13" t="s">
        <v>80</v>
      </c>
      <c r="R939" s="13" t="s">
        <v>80</v>
      </c>
      <c r="S939" s="13" t="s">
        <v>80</v>
      </c>
      <c r="T939" s="12">
        <v>0</v>
      </c>
      <c r="U939" s="12">
        <v>2.5379999999999998</v>
      </c>
      <c r="V939" s="12">
        <v>6.4999999999999997E-3</v>
      </c>
      <c r="W939" s="12">
        <v>5.4100000000000002E-2</v>
      </c>
      <c r="X939" s="12">
        <v>0.122</v>
      </c>
      <c r="Y939" s="12">
        <v>0.59530000000000005</v>
      </c>
      <c r="Z939" s="12">
        <v>9.0861999999999998</v>
      </c>
      <c r="AA939" s="12">
        <v>21.348199999999999</v>
      </c>
      <c r="AB939" s="13" t="s">
        <v>80</v>
      </c>
      <c r="AC939" s="12">
        <v>33.750300000000003</v>
      </c>
      <c r="AD939" s="12">
        <v>13.1867</v>
      </c>
      <c r="AE939" s="12">
        <v>1.4679</v>
      </c>
      <c r="AF939" s="12">
        <v>9.7931000000000008</v>
      </c>
      <c r="AG939" s="12">
        <v>20.108599999999999</v>
      </c>
      <c r="AH939" s="12">
        <v>19.270199999999999</v>
      </c>
      <c r="AI939" s="12">
        <v>34.749299999999998</v>
      </c>
      <c r="AJ939" s="13" t="s">
        <v>80</v>
      </c>
      <c r="AK939" s="13" t="s">
        <v>80</v>
      </c>
      <c r="AL939" s="12">
        <v>98.575800000000001</v>
      </c>
      <c r="AM939" s="12">
        <v>5.4608999999999996</v>
      </c>
      <c r="AN939" s="12">
        <v>5.7999999999999996E-3</v>
      </c>
      <c r="AO939" s="12">
        <v>6.3899999999999998E-2</v>
      </c>
      <c r="AP939" s="12">
        <v>0.12039999999999999</v>
      </c>
      <c r="AQ939" s="12">
        <v>1.5871</v>
      </c>
      <c r="AR939" s="12">
        <v>30.749300000000002</v>
      </c>
      <c r="AS939" s="13" t="s">
        <v>80</v>
      </c>
      <c r="AT939" s="13" t="s">
        <v>80</v>
      </c>
      <c r="AU939" s="12">
        <v>37.987400000000001</v>
      </c>
      <c r="AV939" s="12">
        <v>7.0537000000000001</v>
      </c>
      <c r="AW939" s="12">
        <v>1.4679</v>
      </c>
      <c r="AX939" s="12">
        <v>9.7937999999999992</v>
      </c>
      <c r="AY939" s="12">
        <v>20.109000000000002</v>
      </c>
      <c r="AZ939" s="12">
        <v>17.7592</v>
      </c>
      <c r="BA939" s="12">
        <v>0.01</v>
      </c>
      <c r="BB939" s="13" t="s">
        <v>80</v>
      </c>
      <c r="BC939" s="13" t="s">
        <v>80</v>
      </c>
      <c r="BD939" s="14">
        <v>56.193600000000004</v>
      </c>
    </row>
    <row r="940" spans="1:56" s="1" customFormat="1" ht="20.149999999999999" customHeight="1">
      <c r="A940" s="83"/>
      <c r="B940" s="25" t="s">
        <v>264</v>
      </c>
      <c r="C940" s="9">
        <v>339.613</v>
      </c>
      <c r="D940" s="9">
        <v>203.922</v>
      </c>
      <c r="E940" s="9">
        <v>336.9862</v>
      </c>
      <c r="F940" s="9">
        <v>93.109399999999994</v>
      </c>
      <c r="G940" s="9">
        <v>9.6163000000000007</v>
      </c>
      <c r="H940" s="9">
        <v>204.86680000000001</v>
      </c>
      <c r="I940" s="10" t="s">
        <v>80</v>
      </c>
      <c r="J940" s="10" t="s">
        <v>80</v>
      </c>
      <c r="K940" s="9">
        <v>1188.1137000000001</v>
      </c>
      <c r="L940" s="10" t="s">
        <v>80</v>
      </c>
      <c r="M940" s="9">
        <v>92.045000000000002</v>
      </c>
      <c r="N940" s="9">
        <v>51.186</v>
      </c>
      <c r="O940" s="9">
        <v>26.94</v>
      </c>
      <c r="P940" s="10" t="s">
        <v>80</v>
      </c>
      <c r="Q940" s="10" t="s">
        <v>80</v>
      </c>
      <c r="R940" s="10" t="s">
        <v>80</v>
      </c>
      <c r="S940" s="10" t="s">
        <v>80</v>
      </c>
      <c r="T940" s="9">
        <v>170.17099999999999</v>
      </c>
      <c r="U940" s="10" t="s">
        <v>80</v>
      </c>
      <c r="V940" s="9">
        <v>39.948099999999997</v>
      </c>
      <c r="W940" s="9">
        <v>367.24450000000002</v>
      </c>
      <c r="X940" s="9">
        <v>39.335500000000003</v>
      </c>
      <c r="Y940" s="10" t="s">
        <v>80</v>
      </c>
      <c r="Z940" s="10" t="s">
        <v>80</v>
      </c>
      <c r="AA940" s="10" t="s">
        <v>80</v>
      </c>
      <c r="AB940" s="10" t="s">
        <v>80</v>
      </c>
      <c r="AC940" s="9">
        <v>446.52809999999999</v>
      </c>
      <c r="AD940" s="9">
        <v>368.85419999999999</v>
      </c>
      <c r="AE940" s="10" t="s">
        <v>80</v>
      </c>
      <c r="AF940" s="9">
        <v>49.39</v>
      </c>
      <c r="AG940" s="9">
        <v>120.5565</v>
      </c>
      <c r="AH940" s="10" t="s">
        <v>80</v>
      </c>
      <c r="AI940" s="10" t="s">
        <v>80</v>
      </c>
      <c r="AJ940" s="10" t="s">
        <v>80</v>
      </c>
      <c r="AK940" s="10" t="s">
        <v>80</v>
      </c>
      <c r="AL940" s="9">
        <v>538.80070000000001</v>
      </c>
      <c r="AM940" s="9">
        <v>156.2516</v>
      </c>
      <c r="AN940" s="9">
        <v>92.045000000000002</v>
      </c>
      <c r="AO940" s="9">
        <v>51.186</v>
      </c>
      <c r="AP940" s="9">
        <v>26.94</v>
      </c>
      <c r="AQ940" s="9">
        <v>6.1499999999999999E-2</v>
      </c>
      <c r="AR940" s="9">
        <v>2.81</v>
      </c>
      <c r="AS940" s="10" t="s">
        <v>80</v>
      </c>
      <c r="AT940" s="10" t="s">
        <v>80</v>
      </c>
      <c r="AU940" s="9">
        <v>329.29410000000001</v>
      </c>
      <c r="AV940" s="9">
        <v>260.733</v>
      </c>
      <c r="AW940" s="9">
        <v>173.70760000000001</v>
      </c>
      <c r="AX940" s="9">
        <v>111.952</v>
      </c>
      <c r="AY940" s="9">
        <v>172.44130000000001</v>
      </c>
      <c r="AZ940" s="9">
        <v>44.5946</v>
      </c>
      <c r="BA940" s="9">
        <v>46.545099999999998</v>
      </c>
      <c r="BB940" s="9">
        <v>272.72000000000003</v>
      </c>
      <c r="BC940" s="10" t="s">
        <v>80</v>
      </c>
      <c r="BD940" s="11">
        <v>1082.6936000000001</v>
      </c>
    </row>
    <row r="941" spans="1:56" s="1" customFormat="1" ht="20.149999999999999" customHeight="1">
      <c r="A941" s="83"/>
      <c r="B941" s="25" t="s">
        <v>265</v>
      </c>
      <c r="C941" s="12">
        <v>530.11</v>
      </c>
      <c r="D941" s="12">
        <v>288.25</v>
      </c>
      <c r="E941" s="12">
        <v>229.81</v>
      </c>
      <c r="F941" s="12">
        <v>88.61</v>
      </c>
      <c r="G941" s="12">
        <v>94.76</v>
      </c>
      <c r="H941" s="12">
        <v>967.84</v>
      </c>
      <c r="I941" s="12">
        <v>0.01</v>
      </c>
      <c r="J941" s="13" t="s">
        <v>80</v>
      </c>
      <c r="K941" s="12">
        <v>2199.39</v>
      </c>
      <c r="L941" s="12">
        <v>179.6</v>
      </c>
      <c r="M941" s="12">
        <v>314.3</v>
      </c>
      <c r="N941" s="12">
        <v>289.61</v>
      </c>
      <c r="O941" s="12">
        <v>134.69999999999999</v>
      </c>
      <c r="P941" s="13" t="s">
        <v>80</v>
      </c>
      <c r="Q941" s="13" t="s">
        <v>80</v>
      </c>
      <c r="R941" s="13" t="s">
        <v>80</v>
      </c>
      <c r="S941" s="13" t="s">
        <v>80</v>
      </c>
      <c r="T941" s="12">
        <v>918.21</v>
      </c>
      <c r="U941" s="13" t="s">
        <v>80</v>
      </c>
      <c r="V941" s="12">
        <v>123.82</v>
      </c>
      <c r="W941" s="12">
        <v>711.52</v>
      </c>
      <c r="X941" s="12">
        <v>348.89</v>
      </c>
      <c r="Y941" s="12">
        <v>255.99</v>
      </c>
      <c r="Z941" s="13" t="s">
        <v>80</v>
      </c>
      <c r="AA941" s="13" t="s">
        <v>80</v>
      </c>
      <c r="AB941" s="13" t="s">
        <v>80</v>
      </c>
      <c r="AC941" s="12">
        <v>1440.22</v>
      </c>
      <c r="AD941" s="12">
        <v>347.37</v>
      </c>
      <c r="AE941" s="12">
        <v>327.41000000000003</v>
      </c>
      <c r="AF941" s="12">
        <v>22.45</v>
      </c>
      <c r="AG941" s="12">
        <v>17.96</v>
      </c>
      <c r="AH941" s="13" t="s">
        <v>80</v>
      </c>
      <c r="AI941" s="13" t="s">
        <v>80</v>
      </c>
      <c r="AJ941" s="13" t="s">
        <v>80</v>
      </c>
      <c r="AK941" s="13" t="s">
        <v>80</v>
      </c>
      <c r="AL941" s="12">
        <v>715.19</v>
      </c>
      <c r="AM941" s="12">
        <v>291.48</v>
      </c>
      <c r="AN941" s="12">
        <v>317.3</v>
      </c>
      <c r="AO941" s="12">
        <v>290.60000000000002</v>
      </c>
      <c r="AP941" s="12">
        <v>135.12</v>
      </c>
      <c r="AQ941" s="12">
        <v>14.95</v>
      </c>
      <c r="AR941" s="12">
        <v>388.68</v>
      </c>
      <c r="AS941" s="13" t="s">
        <v>80</v>
      </c>
      <c r="AT941" s="13" t="s">
        <v>80</v>
      </c>
      <c r="AU941" s="12">
        <v>1438.13</v>
      </c>
      <c r="AV941" s="12">
        <v>824.65</v>
      </c>
      <c r="AW941" s="12">
        <v>460.38</v>
      </c>
      <c r="AX941" s="12">
        <v>485.11</v>
      </c>
      <c r="AY941" s="12">
        <v>832.74</v>
      </c>
      <c r="AZ941" s="12">
        <v>446.76</v>
      </c>
      <c r="BA941" s="12">
        <v>255.61</v>
      </c>
      <c r="BB941" s="12">
        <v>39.47</v>
      </c>
      <c r="BC941" s="12">
        <v>3.02</v>
      </c>
      <c r="BD941" s="14">
        <v>3347.74</v>
      </c>
    </row>
    <row r="942" spans="1:56" s="1" customFormat="1" ht="20.149999999999999" customHeight="1">
      <c r="A942" s="83"/>
      <c r="B942" s="25" t="s">
        <v>267</v>
      </c>
      <c r="C942" s="10" t="s">
        <v>80</v>
      </c>
      <c r="D942" s="10" t="s">
        <v>80</v>
      </c>
      <c r="E942" s="10" t="s">
        <v>80</v>
      </c>
      <c r="F942" s="10" t="s">
        <v>80</v>
      </c>
      <c r="G942" s="10" t="s">
        <v>80</v>
      </c>
      <c r="H942" s="10" t="s">
        <v>80</v>
      </c>
      <c r="I942" s="10" t="s">
        <v>80</v>
      </c>
      <c r="J942" s="10" t="s">
        <v>80</v>
      </c>
      <c r="K942" s="9">
        <v>0</v>
      </c>
      <c r="L942" s="10" t="s">
        <v>80</v>
      </c>
      <c r="M942" s="10" t="s">
        <v>80</v>
      </c>
      <c r="N942" s="10" t="s">
        <v>80</v>
      </c>
      <c r="O942" s="10" t="s">
        <v>80</v>
      </c>
      <c r="P942" s="10" t="s">
        <v>80</v>
      </c>
      <c r="Q942" s="10" t="s">
        <v>80</v>
      </c>
      <c r="R942" s="10" t="s">
        <v>80</v>
      </c>
      <c r="S942" s="10" t="s">
        <v>80</v>
      </c>
      <c r="T942" s="9">
        <v>0</v>
      </c>
      <c r="U942" s="10" t="s">
        <v>80</v>
      </c>
      <c r="V942" s="9">
        <v>0.08</v>
      </c>
      <c r="W942" s="10" t="s">
        <v>80</v>
      </c>
      <c r="X942" s="10" t="s">
        <v>80</v>
      </c>
      <c r="Y942" s="10" t="s">
        <v>80</v>
      </c>
      <c r="Z942" s="10" t="s">
        <v>80</v>
      </c>
      <c r="AA942" s="10" t="s">
        <v>80</v>
      </c>
      <c r="AB942" s="10" t="s">
        <v>80</v>
      </c>
      <c r="AC942" s="9">
        <v>0.08</v>
      </c>
      <c r="AD942" s="10" t="s">
        <v>80</v>
      </c>
      <c r="AE942" s="10" t="s">
        <v>80</v>
      </c>
      <c r="AF942" s="10" t="s">
        <v>80</v>
      </c>
      <c r="AG942" s="10" t="s">
        <v>80</v>
      </c>
      <c r="AH942" s="10" t="s">
        <v>80</v>
      </c>
      <c r="AI942" s="10" t="s">
        <v>80</v>
      </c>
      <c r="AJ942" s="10" t="s">
        <v>80</v>
      </c>
      <c r="AK942" s="10" t="s">
        <v>80</v>
      </c>
      <c r="AL942" s="9">
        <v>0</v>
      </c>
      <c r="AM942" s="10" t="s">
        <v>80</v>
      </c>
      <c r="AN942" s="10" t="s">
        <v>80</v>
      </c>
      <c r="AO942" s="10" t="s">
        <v>80</v>
      </c>
      <c r="AP942" s="10" t="s">
        <v>80</v>
      </c>
      <c r="AQ942" s="10" t="s">
        <v>80</v>
      </c>
      <c r="AR942" s="10" t="s">
        <v>80</v>
      </c>
      <c r="AS942" s="10" t="s">
        <v>80</v>
      </c>
      <c r="AT942" s="10" t="s">
        <v>80</v>
      </c>
      <c r="AU942" s="9">
        <v>0</v>
      </c>
      <c r="AV942" s="10" t="s">
        <v>80</v>
      </c>
      <c r="AW942" s="10" t="s">
        <v>80</v>
      </c>
      <c r="AX942" s="10" t="s">
        <v>80</v>
      </c>
      <c r="AY942" s="10" t="s">
        <v>80</v>
      </c>
      <c r="AZ942" s="10" t="s">
        <v>80</v>
      </c>
      <c r="BA942" s="10" t="s">
        <v>80</v>
      </c>
      <c r="BB942" s="10" t="s">
        <v>80</v>
      </c>
      <c r="BC942" s="10" t="s">
        <v>80</v>
      </c>
      <c r="BD942" s="11">
        <v>0</v>
      </c>
    </row>
    <row r="943" spans="1:56" s="1" customFormat="1" ht="20.149999999999999" customHeight="1">
      <c r="A943" s="83"/>
      <c r="B943" s="25" t="s">
        <v>268</v>
      </c>
      <c r="C943" s="12">
        <v>3251.4677000000001</v>
      </c>
      <c r="D943" s="12">
        <v>1658.8416</v>
      </c>
      <c r="E943" s="12">
        <v>1973.1374000000001</v>
      </c>
      <c r="F943" s="12">
        <v>496.02449999999999</v>
      </c>
      <c r="G943" s="12">
        <v>1918.2991999999999</v>
      </c>
      <c r="H943" s="12">
        <v>7271.0857999999998</v>
      </c>
      <c r="I943" s="12">
        <v>30.5032</v>
      </c>
      <c r="J943" s="12">
        <v>2.1200999999999999</v>
      </c>
      <c r="K943" s="12">
        <v>16601.479500000001</v>
      </c>
      <c r="L943" s="12">
        <v>501.58159999999998</v>
      </c>
      <c r="M943" s="13" t="s">
        <v>80</v>
      </c>
      <c r="N943" s="12">
        <v>289.94</v>
      </c>
      <c r="O943" s="12">
        <v>101.44</v>
      </c>
      <c r="P943" s="12">
        <v>197.72900000000001</v>
      </c>
      <c r="Q943" s="12">
        <v>611.94290000000001</v>
      </c>
      <c r="R943" s="12">
        <v>502.12799999999999</v>
      </c>
      <c r="S943" s="12">
        <v>1025.8811000000001</v>
      </c>
      <c r="T943" s="12">
        <v>3230.6426000000001</v>
      </c>
      <c r="U943" s="13" t="s">
        <v>80</v>
      </c>
      <c r="V943" s="12">
        <v>449.10570000000001</v>
      </c>
      <c r="W943" s="12">
        <v>1136.9992</v>
      </c>
      <c r="X943" s="12">
        <v>1061.1449</v>
      </c>
      <c r="Y943" s="12">
        <v>479.79820000000001</v>
      </c>
      <c r="Z943" s="12">
        <v>1394.998</v>
      </c>
      <c r="AA943" s="12">
        <v>1438.0972999999999</v>
      </c>
      <c r="AB943" s="12">
        <v>1305.2627</v>
      </c>
      <c r="AC943" s="12">
        <v>7265.4059999999999</v>
      </c>
      <c r="AD943" s="12">
        <v>1512.2795000000001</v>
      </c>
      <c r="AE943" s="12">
        <v>150.91720000000001</v>
      </c>
      <c r="AF943" s="12">
        <v>210.21260000000001</v>
      </c>
      <c r="AG943" s="12">
        <v>127.6374</v>
      </c>
      <c r="AH943" s="12">
        <v>164.8682</v>
      </c>
      <c r="AI943" s="12">
        <v>2659.7716999999998</v>
      </c>
      <c r="AJ943" s="13" t="s">
        <v>80</v>
      </c>
      <c r="AK943" s="13" t="s">
        <v>80</v>
      </c>
      <c r="AL943" s="12">
        <v>4825.6866</v>
      </c>
      <c r="AM943" s="12">
        <v>609.2704</v>
      </c>
      <c r="AN943" s="12">
        <v>5.4569000000000001</v>
      </c>
      <c r="AO943" s="12">
        <v>311.29969999999997</v>
      </c>
      <c r="AP943" s="12">
        <v>140.3586</v>
      </c>
      <c r="AQ943" s="12">
        <v>12403.6242</v>
      </c>
      <c r="AR943" s="12">
        <v>1387.5841</v>
      </c>
      <c r="AS943" s="12">
        <v>503.28460000000001</v>
      </c>
      <c r="AT943" s="12">
        <v>1025.8812</v>
      </c>
      <c r="AU943" s="12">
        <v>16386.759699999999</v>
      </c>
      <c r="AV943" s="12">
        <v>2601.5297</v>
      </c>
      <c r="AW943" s="12">
        <v>582.59879999999998</v>
      </c>
      <c r="AX943" s="12">
        <v>2241.8683999999998</v>
      </c>
      <c r="AY943" s="12">
        <v>1173.932</v>
      </c>
      <c r="AZ943" s="12">
        <v>798.01430000000005</v>
      </c>
      <c r="BA943" s="12">
        <v>5360.59</v>
      </c>
      <c r="BB943" s="12">
        <v>101.3372</v>
      </c>
      <c r="BC943" s="12">
        <v>546.17750000000001</v>
      </c>
      <c r="BD943" s="14">
        <v>13406.0479</v>
      </c>
    </row>
    <row r="944" spans="1:56" s="1" customFormat="1" ht="20.149999999999999" customHeight="1">
      <c r="A944" s="83"/>
      <c r="B944" s="25" t="s">
        <v>270</v>
      </c>
      <c r="C944" s="9">
        <v>30.35</v>
      </c>
      <c r="D944" s="9">
        <v>1.05</v>
      </c>
      <c r="E944" s="9">
        <v>3.03</v>
      </c>
      <c r="F944" s="9">
        <v>113.28</v>
      </c>
      <c r="G944" s="9">
        <v>121.15</v>
      </c>
      <c r="H944" s="9">
        <v>79.010000000000005</v>
      </c>
      <c r="I944" s="9">
        <v>0.02</v>
      </c>
      <c r="J944" s="10" t="s">
        <v>80</v>
      </c>
      <c r="K944" s="9">
        <v>347.89</v>
      </c>
      <c r="L944" s="10" t="s">
        <v>80</v>
      </c>
      <c r="M944" s="9">
        <v>35</v>
      </c>
      <c r="N944" s="9">
        <v>60</v>
      </c>
      <c r="O944" s="10" t="s">
        <v>80</v>
      </c>
      <c r="P944" s="10" t="s">
        <v>80</v>
      </c>
      <c r="Q944" s="10" t="s">
        <v>80</v>
      </c>
      <c r="R944" s="10" t="s">
        <v>80</v>
      </c>
      <c r="S944" s="10" t="s">
        <v>80</v>
      </c>
      <c r="T944" s="9">
        <v>95</v>
      </c>
      <c r="U944" s="9">
        <v>7.7</v>
      </c>
      <c r="V944" s="9">
        <v>9.16</v>
      </c>
      <c r="W944" s="9">
        <v>16.010000000000002</v>
      </c>
      <c r="X944" s="9">
        <v>28.77</v>
      </c>
      <c r="Y944" s="9">
        <v>30.77</v>
      </c>
      <c r="Z944" s="9">
        <v>29.76</v>
      </c>
      <c r="AA944" s="9">
        <v>7.0000000000000007E-2</v>
      </c>
      <c r="AB944" s="9">
        <v>0.11</v>
      </c>
      <c r="AC944" s="9">
        <v>122.35</v>
      </c>
      <c r="AD944" s="9">
        <v>2.98</v>
      </c>
      <c r="AE944" s="10" t="s">
        <v>80</v>
      </c>
      <c r="AF944" s="10" t="s">
        <v>80</v>
      </c>
      <c r="AG944" s="10" t="s">
        <v>80</v>
      </c>
      <c r="AH944" s="10" t="s">
        <v>80</v>
      </c>
      <c r="AI944" s="10" t="s">
        <v>80</v>
      </c>
      <c r="AJ944" s="10" t="s">
        <v>80</v>
      </c>
      <c r="AK944" s="10" t="s">
        <v>80</v>
      </c>
      <c r="AL944" s="9">
        <v>2.98</v>
      </c>
      <c r="AM944" s="9">
        <v>0.04</v>
      </c>
      <c r="AN944" s="10" t="s">
        <v>80</v>
      </c>
      <c r="AO944" s="9">
        <v>0.1</v>
      </c>
      <c r="AP944" s="9">
        <v>0.15</v>
      </c>
      <c r="AQ944" s="9">
        <v>15.62</v>
      </c>
      <c r="AR944" s="9">
        <v>0.01</v>
      </c>
      <c r="AS944" s="10" t="s">
        <v>80</v>
      </c>
      <c r="AT944" s="10" t="s">
        <v>80</v>
      </c>
      <c r="AU944" s="9">
        <v>15.92</v>
      </c>
      <c r="AV944" s="9">
        <v>36.869999999999997</v>
      </c>
      <c r="AW944" s="9">
        <v>42.32</v>
      </c>
      <c r="AX944" s="9">
        <v>84.97</v>
      </c>
      <c r="AY944" s="9">
        <v>68.180000000000007</v>
      </c>
      <c r="AZ944" s="9">
        <v>94.52</v>
      </c>
      <c r="BA944" s="9">
        <v>80.84</v>
      </c>
      <c r="BB944" s="9">
        <v>2.37</v>
      </c>
      <c r="BC944" s="9">
        <v>0.63</v>
      </c>
      <c r="BD944" s="11">
        <v>410.7</v>
      </c>
    </row>
    <row r="945" spans="1:56" s="1" customFormat="1" ht="20.149999999999999" customHeight="1">
      <c r="A945" s="83"/>
      <c r="B945" s="25" t="s">
        <v>271</v>
      </c>
      <c r="C945" s="12">
        <v>155.03</v>
      </c>
      <c r="D945" s="12">
        <v>71.099999999999994</v>
      </c>
      <c r="E945" s="12">
        <v>132.21</v>
      </c>
      <c r="F945" s="12">
        <v>8.57</v>
      </c>
      <c r="G945" s="12">
        <v>17.29</v>
      </c>
      <c r="H945" s="12">
        <v>303.20999999999998</v>
      </c>
      <c r="I945" s="12">
        <v>0.36</v>
      </c>
      <c r="J945" s="12">
        <v>4.5599999999999996</v>
      </c>
      <c r="K945" s="12">
        <v>692.33</v>
      </c>
      <c r="L945" s="12">
        <v>22.45</v>
      </c>
      <c r="M945" s="12">
        <v>36.270000000000003</v>
      </c>
      <c r="N945" s="13" t="s">
        <v>80</v>
      </c>
      <c r="O945" s="13" t="s">
        <v>80</v>
      </c>
      <c r="P945" s="13" t="s">
        <v>80</v>
      </c>
      <c r="Q945" s="13" t="s">
        <v>80</v>
      </c>
      <c r="R945" s="13" t="s">
        <v>80</v>
      </c>
      <c r="S945" s="13" t="s">
        <v>80</v>
      </c>
      <c r="T945" s="12">
        <v>58.72</v>
      </c>
      <c r="U945" s="12">
        <v>210</v>
      </c>
      <c r="V945" s="12">
        <v>118.14</v>
      </c>
      <c r="W945" s="12">
        <v>133.78</v>
      </c>
      <c r="X945" s="13" t="s">
        <v>80</v>
      </c>
      <c r="Y945" s="13" t="s">
        <v>80</v>
      </c>
      <c r="Z945" s="13" t="s">
        <v>80</v>
      </c>
      <c r="AA945" s="12">
        <v>10.210000000000001</v>
      </c>
      <c r="AB945" s="12">
        <v>19.2</v>
      </c>
      <c r="AC945" s="12">
        <v>491.33</v>
      </c>
      <c r="AD945" s="12">
        <v>27.74</v>
      </c>
      <c r="AE945" s="12">
        <v>35.89</v>
      </c>
      <c r="AF945" s="12">
        <v>12</v>
      </c>
      <c r="AG945" s="12">
        <v>6.74</v>
      </c>
      <c r="AH945" s="13" t="s">
        <v>80</v>
      </c>
      <c r="AI945" s="13" t="s">
        <v>80</v>
      </c>
      <c r="AJ945" s="13" t="s">
        <v>80</v>
      </c>
      <c r="AK945" s="13" t="s">
        <v>80</v>
      </c>
      <c r="AL945" s="12">
        <v>82.37</v>
      </c>
      <c r="AM945" s="12">
        <v>60.24</v>
      </c>
      <c r="AN945" s="13" t="s">
        <v>80</v>
      </c>
      <c r="AO945" s="13" t="s">
        <v>80</v>
      </c>
      <c r="AP945" s="13" t="s">
        <v>80</v>
      </c>
      <c r="AQ945" s="13" t="s">
        <v>80</v>
      </c>
      <c r="AR945" s="12">
        <v>8.64</v>
      </c>
      <c r="AS945" s="13" t="s">
        <v>80</v>
      </c>
      <c r="AT945" s="13" t="s">
        <v>80</v>
      </c>
      <c r="AU945" s="12">
        <v>68.88</v>
      </c>
      <c r="AV945" s="12">
        <v>26.07</v>
      </c>
      <c r="AW945" s="12">
        <v>58.8</v>
      </c>
      <c r="AX945" s="12">
        <v>42.38</v>
      </c>
      <c r="AY945" s="12">
        <v>105.03</v>
      </c>
      <c r="AZ945" s="12">
        <v>141.12</v>
      </c>
      <c r="BA945" s="12">
        <v>91.94</v>
      </c>
      <c r="BB945" s="12">
        <v>1.43</v>
      </c>
      <c r="BC945" s="12">
        <v>13.32</v>
      </c>
      <c r="BD945" s="14">
        <v>480.09</v>
      </c>
    </row>
    <row r="946" spans="1:56" s="1" customFormat="1" ht="20.149999999999999" customHeight="1">
      <c r="A946" s="83"/>
      <c r="B946" s="25" t="s">
        <v>272</v>
      </c>
      <c r="C946" s="9">
        <v>384.48660000000001</v>
      </c>
      <c r="D946" s="9">
        <v>140.2423</v>
      </c>
      <c r="E946" s="9">
        <v>108.74079999999999</v>
      </c>
      <c r="F946" s="9">
        <v>84.125699999999995</v>
      </c>
      <c r="G946" s="9">
        <v>43.052199999999999</v>
      </c>
      <c r="H946" s="9">
        <v>75.849299999999999</v>
      </c>
      <c r="I946" s="10" t="s">
        <v>80</v>
      </c>
      <c r="J946" s="10" t="s">
        <v>80</v>
      </c>
      <c r="K946" s="9">
        <v>836.49789999999996</v>
      </c>
      <c r="L946" s="9">
        <v>1100.9647</v>
      </c>
      <c r="M946" s="10" t="s">
        <v>80</v>
      </c>
      <c r="N946" s="10" t="s">
        <v>80</v>
      </c>
      <c r="O946" s="10" t="s">
        <v>80</v>
      </c>
      <c r="P946" s="10" t="s">
        <v>80</v>
      </c>
      <c r="Q946" s="10" t="s">
        <v>80</v>
      </c>
      <c r="R946" s="10" t="s">
        <v>80</v>
      </c>
      <c r="S946" s="10" t="s">
        <v>80</v>
      </c>
      <c r="T946" s="9">
        <v>1100.9647</v>
      </c>
      <c r="U946" s="9">
        <v>1328.6229000000001</v>
      </c>
      <c r="V946" s="9">
        <v>162.01650000000001</v>
      </c>
      <c r="W946" s="9">
        <v>17.712499999999999</v>
      </c>
      <c r="X946" s="9">
        <v>14.230499999999999</v>
      </c>
      <c r="Y946" s="9">
        <v>6.9974999999999996</v>
      </c>
      <c r="Z946" s="9">
        <v>258.42649999999998</v>
      </c>
      <c r="AA946" s="10" t="s">
        <v>80</v>
      </c>
      <c r="AB946" s="10" t="s">
        <v>80</v>
      </c>
      <c r="AC946" s="9">
        <v>1788.0065999999999</v>
      </c>
      <c r="AD946" s="9">
        <v>37.303400000000003</v>
      </c>
      <c r="AE946" s="10" t="s">
        <v>80</v>
      </c>
      <c r="AF946" s="9">
        <v>3.1535000000000002</v>
      </c>
      <c r="AG946" s="9">
        <v>17.389800000000001</v>
      </c>
      <c r="AH946" s="10" t="s">
        <v>80</v>
      </c>
      <c r="AI946" s="10" t="s">
        <v>80</v>
      </c>
      <c r="AJ946" s="10" t="s">
        <v>80</v>
      </c>
      <c r="AK946" s="10" t="s">
        <v>80</v>
      </c>
      <c r="AL946" s="9">
        <v>57.846699999999998</v>
      </c>
      <c r="AM946" s="9">
        <v>194.5635</v>
      </c>
      <c r="AN946" s="10" t="s">
        <v>80</v>
      </c>
      <c r="AO946" s="9">
        <v>0.31709999999999999</v>
      </c>
      <c r="AP946" s="9">
        <v>5.2739000000000003</v>
      </c>
      <c r="AQ946" s="10" t="s">
        <v>80</v>
      </c>
      <c r="AR946" s="10" t="s">
        <v>80</v>
      </c>
      <c r="AS946" s="10" t="s">
        <v>80</v>
      </c>
      <c r="AT946" s="10" t="s">
        <v>80</v>
      </c>
      <c r="AU946" s="9">
        <v>200.15450000000001</v>
      </c>
      <c r="AV946" s="9">
        <v>87.913399999999996</v>
      </c>
      <c r="AW946" s="9">
        <v>5.4720000000000004</v>
      </c>
      <c r="AX946" s="9">
        <v>131.6592</v>
      </c>
      <c r="AY946" s="9">
        <v>75.8429</v>
      </c>
      <c r="AZ946" s="9">
        <v>53.946399999999997</v>
      </c>
      <c r="BA946" s="9">
        <v>50.576000000000001</v>
      </c>
      <c r="BB946" s="10" t="s">
        <v>80</v>
      </c>
      <c r="BC946" s="9">
        <v>9.7230000000000008</v>
      </c>
      <c r="BD946" s="11">
        <v>415.13290000000001</v>
      </c>
    </row>
    <row r="947" spans="1:56" s="1" customFormat="1" ht="20.149999999999999" customHeight="1">
      <c r="A947" s="83"/>
      <c r="B947" s="25" t="s">
        <v>273</v>
      </c>
      <c r="C947" s="12">
        <v>3.6440000000000001</v>
      </c>
      <c r="D947" s="12">
        <v>2.2499999999999999E-2</v>
      </c>
      <c r="E947" s="12">
        <v>4.5199999999999997E-2</v>
      </c>
      <c r="F947" s="12">
        <v>0.74639999999999995</v>
      </c>
      <c r="G947" s="12">
        <v>0.68669999999999998</v>
      </c>
      <c r="H947" s="12">
        <v>26.100999999999999</v>
      </c>
      <c r="I947" s="12">
        <v>7.3700000000000002E-2</v>
      </c>
      <c r="J947" s="12">
        <v>0.1391</v>
      </c>
      <c r="K947" s="12">
        <v>31.458600000000001</v>
      </c>
      <c r="L947" s="13" t="s">
        <v>80</v>
      </c>
      <c r="M947" s="13" t="s">
        <v>80</v>
      </c>
      <c r="N947" s="13" t="s">
        <v>80</v>
      </c>
      <c r="O947" s="13" t="s">
        <v>80</v>
      </c>
      <c r="P947" s="13" t="s">
        <v>80</v>
      </c>
      <c r="Q947" s="13" t="s">
        <v>80</v>
      </c>
      <c r="R947" s="13" t="s">
        <v>80</v>
      </c>
      <c r="S947" s="13" t="s">
        <v>80</v>
      </c>
      <c r="T947" s="12">
        <v>0</v>
      </c>
      <c r="U947" s="13" t="s">
        <v>80</v>
      </c>
      <c r="V947" s="13" t="s">
        <v>80</v>
      </c>
      <c r="W947" s="13" t="s">
        <v>80</v>
      </c>
      <c r="X947" s="12">
        <v>0.20069999999999999</v>
      </c>
      <c r="Y947" s="12">
        <v>1.0142</v>
      </c>
      <c r="Z947" s="13" t="s">
        <v>80</v>
      </c>
      <c r="AA947" s="13" t="s">
        <v>80</v>
      </c>
      <c r="AB947" s="12">
        <v>3.7416</v>
      </c>
      <c r="AC947" s="12">
        <v>4.9565000000000001</v>
      </c>
      <c r="AD947" s="12">
        <v>0.98199999999999998</v>
      </c>
      <c r="AE947" s="13" t="s">
        <v>80</v>
      </c>
      <c r="AF947" s="13" t="s">
        <v>80</v>
      </c>
      <c r="AG947" s="13" t="s">
        <v>80</v>
      </c>
      <c r="AH947" s="13" t="s">
        <v>80</v>
      </c>
      <c r="AI947" s="12">
        <v>18.6509</v>
      </c>
      <c r="AJ947" s="13" t="s">
        <v>80</v>
      </c>
      <c r="AK947" s="13" t="s">
        <v>80</v>
      </c>
      <c r="AL947" s="12">
        <v>19.632899999999999</v>
      </c>
      <c r="AM947" s="12">
        <v>3.0268000000000002</v>
      </c>
      <c r="AN947" s="13" t="s">
        <v>80</v>
      </c>
      <c r="AO947" s="13" t="s">
        <v>80</v>
      </c>
      <c r="AP947" s="13" t="s">
        <v>80</v>
      </c>
      <c r="AQ947" s="13" t="s">
        <v>80</v>
      </c>
      <c r="AR947" s="12">
        <v>17.149000000000001</v>
      </c>
      <c r="AS947" s="13" t="s">
        <v>80</v>
      </c>
      <c r="AT947" s="13" t="s">
        <v>80</v>
      </c>
      <c r="AU947" s="12">
        <v>20.175799999999999</v>
      </c>
      <c r="AV947" s="12">
        <v>3.1457000000000002</v>
      </c>
      <c r="AW947" s="12">
        <v>1.8466</v>
      </c>
      <c r="AX947" s="12">
        <v>0.22620000000000001</v>
      </c>
      <c r="AY947" s="12">
        <v>0.72609999999999997</v>
      </c>
      <c r="AZ947" s="12">
        <v>0.90259999999999996</v>
      </c>
      <c r="BA947" s="13" t="s">
        <v>80</v>
      </c>
      <c r="BB947" s="13" t="s">
        <v>80</v>
      </c>
      <c r="BC947" s="12">
        <v>0.91790000000000005</v>
      </c>
      <c r="BD947" s="14">
        <v>7.7651000000000003</v>
      </c>
    </row>
    <row r="948" spans="1:56" s="1" customFormat="1" ht="20.149999999999999" customHeight="1">
      <c r="A948" s="83"/>
      <c r="B948" s="25" t="s">
        <v>274</v>
      </c>
      <c r="C948" s="9">
        <v>12620.468199999999</v>
      </c>
      <c r="D948" s="9">
        <v>4431.0625</v>
      </c>
      <c r="E948" s="9">
        <v>8111.5865000000003</v>
      </c>
      <c r="F948" s="9">
        <v>2586.4371000000001</v>
      </c>
      <c r="G948" s="9">
        <v>4187.9485000000004</v>
      </c>
      <c r="H948" s="9">
        <v>15978.6209</v>
      </c>
      <c r="I948" s="9">
        <v>261.26170000000002</v>
      </c>
      <c r="J948" s="9">
        <v>15.0001</v>
      </c>
      <c r="K948" s="9">
        <v>48192.385499999997</v>
      </c>
      <c r="L948" s="9">
        <v>2117.6165999999998</v>
      </c>
      <c r="M948" s="9">
        <v>500</v>
      </c>
      <c r="N948" s="9">
        <v>1162.3243</v>
      </c>
      <c r="O948" s="9">
        <v>2046.5535</v>
      </c>
      <c r="P948" s="10" t="s">
        <v>80</v>
      </c>
      <c r="Q948" s="9">
        <v>650</v>
      </c>
      <c r="R948" s="10" t="s">
        <v>80</v>
      </c>
      <c r="S948" s="9">
        <v>2245</v>
      </c>
      <c r="T948" s="9">
        <v>8721.4943999999996</v>
      </c>
      <c r="U948" s="9">
        <v>6852.2554</v>
      </c>
      <c r="V948" s="9">
        <v>949.32650000000001</v>
      </c>
      <c r="W948" s="9">
        <v>2960.0142999999998</v>
      </c>
      <c r="X948" s="9">
        <v>972.60230000000001</v>
      </c>
      <c r="Y948" s="9">
        <v>2040.0681</v>
      </c>
      <c r="Z948" s="9">
        <v>4173.3512000000001</v>
      </c>
      <c r="AA948" s="9">
        <v>215.9495</v>
      </c>
      <c r="AB948" s="9">
        <v>249.88560000000001</v>
      </c>
      <c r="AC948" s="9">
        <v>18413.4529</v>
      </c>
      <c r="AD948" s="9">
        <v>1184.7261000000001</v>
      </c>
      <c r="AE948" s="9">
        <v>888.54520000000002</v>
      </c>
      <c r="AF948" s="9">
        <v>4686.6768000000002</v>
      </c>
      <c r="AG948" s="9">
        <v>5549.1821</v>
      </c>
      <c r="AH948" s="9">
        <v>2580.3206</v>
      </c>
      <c r="AI948" s="9">
        <v>2431.2739999999999</v>
      </c>
      <c r="AJ948" s="9">
        <v>2416.9312</v>
      </c>
      <c r="AK948" s="9">
        <v>1143.8449000000001</v>
      </c>
      <c r="AL948" s="9">
        <v>20881.500899999999</v>
      </c>
      <c r="AM948" s="9">
        <v>3895.8571000000002</v>
      </c>
      <c r="AN948" s="9">
        <v>177.2</v>
      </c>
      <c r="AO948" s="9">
        <v>46747.910400000001</v>
      </c>
      <c r="AP948" s="9">
        <v>4538.1472999999996</v>
      </c>
      <c r="AQ948" s="9">
        <v>4233.7465000000002</v>
      </c>
      <c r="AR948" s="9">
        <v>2932.6821</v>
      </c>
      <c r="AS948" s="9">
        <v>1921.7962</v>
      </c>
      <c r="AT948" s="9">
        <v>2908.9159</v>
      </c>
      <c r="AU948" s="9">
        <v>67356.255499999999</v>
      </c>
      <c r="AV948" s="9">
        <v>5354.5574999999999</v>
      </c>
      <c r="AW948" s="9">
        <v>2016.1686</v>
      </c>
      <c r="AX948" s="9">
        <v>6228.8283000000001</v>
      </c>
      <c r="AY948" s="9">
        <v>6255.0654000000004</v>
      </c>
      <c r="AZ948" s="9">
        <v>3940.9220999999998</v>
      </c>
      <c r="BA948" s="9">
        <v>7891.1597000000002</v>
      </c>
      <c r="BB948" s="9">
        <v>2342.4830999999999</v>
      </c>
      <c r="BC948" s="9">
        <v>7522.9666999999999</v>
      </c>
      <c r="BD948" s="11">
        <v>41552.151400000002</v>
      </c>
    </row>
    <row r="949" spans="1:56" s="1" customFormat="1" ht="20.149999999999999" customHeight="1">
      <c r="A949" s="83"/>
      <c r="B949" s="25" t="s">
        <v>276</v>
      </c>
      <c r="C949" s="12">
        <v>0.65790000000000004</v>
      </c>
      <c r="D949" s="12">
        <v>163.0454</v>
      </c>
      <c r="E949" s="12">
        <v>35</v>
      </c>
      <c r="F949" s="12">
        <v>9.5000000000000001E-2</v>
      </c>
      <c r="G949" s="12">
        <v>1.1924999999999999</v>
      </c>
      <c r="H949" s="12">
        <v>4.0789</v>
      </c>
      <c r="I949" s="13" t="s">
        <v>80</v>
      </c>
      <c r="J949" s="13" t="s">
        <v>80</v>
      </c>
      <c r="K949" s="12">
        <v>204.06970000000001</v>
      </c>
      <c r="L949" s="13" t="s">
        <v>80</v>
      </c>
      <c r="M949" s="13" t="s">
        <v>80</v>
      </c>
      <c r="N949" s="13" t="s">
        <v>80</v>
      </c>
      <c r="O949" s="13" t="s">
        <v>80</v>
      </c>
      <c r="P949" s="13" t="s">
        <v>80</v>
      </c>
      <c r="Q949" s="13" t="s">
        <v>80</v>
      </c>
      <c r="R949" s="13" t="s">
        <v>80</v>
      </c>
      <c r="S949" s="13" t="s">
        <v>80</v>
      </c>
      <c r="T949" s="12">
        <v>0</v>
      </c>
      <c r="U949" s="12">
        <v>434.77440000000001</v>
      </c>
      <c r="V949" s="12">
        <v>74.799300000000002</v>
      </c>
      <c r="W949" s="12">
        <v>65.573099999999997</v>
      </c>
      <c r="X949" s="12">
        <v>127.4572</v>
      </c>
      <c r="Y949" s="12">
        <v>403.37630000000001</v>
      </c>
      <c r="Z949" s="12">
        <v>96.143799999999999</v>
      </c>
      <c r="AA949" s="12">
        <v>149.96</v>
      </c>
      <c r="AB949" s="12">
        <v>53.267299999999999</v>
      </c>
      <c r="AC949" s="12">
        <v>1405.3514</v>
      </c>
      <c r="AD949" s="12">
        <v>5.2823000000000002</v>
      </c>
      <c r="AE949" s="13" t="s">
        <v>80</v>
      </c>
      <c r="AF949" s="12">
        <v>2.5234000000000001</v>
      </c>
      <c r="AG949" s="13" t="s">
        <v>80</v>
      </c>
      <c r="AH949" s="13" t="s">
        <v>80</v>
      </c>
      <c r="AI949" s="13" t="s">
        <v>80</v>
      </c>
      <c r="AJ949" s="13" t="s">
        <v>80</v>
      </c>
      <c r="AK949" s="12">
        <v>4.49</v>
      </c>
      <c r="AL949" s="12">
        <v>12.2957</v>
      </c>
      <c r="AM949" s="12">
        <v>0.62150000000000005</v>
      </c>
      <c r="AN949" s="13" t="s">
        <v>80</v>
      </c>
      <c r="AO949" s="13" t="s">
        <v>80</v>
      </c>
      <c r="AP949" s="13" t="s">
        <v>80</v>
      </c>
      <c r="AQ949" s="13" t="s">
        <v>80</v>
      </c>
      <c r="AR949" s="12">
        <v>3.5219</v>
      </c>
      <c r="AS949" s="13" t="s">
        <v>80</v>
      </c>
      <c r="AT949" s="13" t="s">
        <v>80</v>
      </c>
      <c r="AU949" s="12">
        <v>4.1433999999999997</v>
      </c>
      <c r="AV949" s="13" t="s">
        <v>80</v>
      </c>
      <c r="AW949" s="12">
        <v>25</v>
      </c>
      <c r="AX949" s="13" t="s">
        <v>80</v>
      </c>
      <c r="AY949" s="13" t="s">
        <v>80</v>
      </c>
      <c r="AZ949" s="13" t="s">
        <v>80</v>
      </c>
      <c r="BA949" s="13" t="s">
        <v>80</v>
      </c>
      <c r="BB949" s="13" t="s">
        <v>80</v>
      </c>
      <c r="BC949" s="13" t="s">
        <v>80</v>
      </c>
      <c r="BD949" s="14">
        <v>25</v>
      </c>
    </row>
    <row r="950" spans="1:56" s="1" customFormat="1" ht="14.5" customHeight="1">
      <c r="A950" s="83"/>
      <c r="B950" s="15" t="s">
        <v>169</v>
      </c>
      <c r="C950" s="16">
        <v>51095.175600000002</v>
      </c>
      <c r="D950" s="16">
        <v>19220.957600000002</v>
      </c>
      <c r="E950" s="16">
        <v>34455.768900000003</v>
      </c>
      <c r="F950" s="16">
        <v>17715.947100000001</v>
      </c>
      <c r="G950" s="16">
        <v>25399.185799999999</v>
      </c>
      <c r="H950" s="16">
        <v>62132.063699999999</v>
      </c>
      <c r="I950" s="16">
        <v>21978.258999999998</v>
      </c>
      <c r="J950" s="16">
        <v>70.6143</v>
      </c>
      <c r="K950" s="16">
        <v>232067.97200000001</v>
      </c>
      <c r="L950" s="16">
        <v>32022.6787</v>
      </c>
      <c r="M950" s="16">
        <v>3307.8854000000001</v>
      </c>
      <c r="N950" s="16">
        <v>5719.6894000000002</v>
      </c>
      <c r="O950" s="16">
        <v>5392.3329000000003</v>
      </c>
      <c r="P950" s="16">
        <v>4458.6615000000002</v>
      </c>
      <c r="Q950" s="16">
        <v>10037.4329</v>
      </c>
      <c r="R950" s="16">
        <v>3121.3649999999998</v>
      </c>
      <c r="S950" s="16">
        <v>4187.3010999999997</v>
      </c>
      <c r="T950" s="16">
        <v>68247.346900000004</v>
      </c>
      <c r="U950" s="16">
        <v>58225.438800000004</v>
      </c>
      <c r="V950" s="16">
        <v>9367.4943999999996</v>
      </c>
      <c r="W950" s="16">
        <v>22481.864799999999</v>
      </c>
      <c r="X950" s="16">
        <v>13557.980600000001</v>
      </c>
      <c r="Y950" s="16">
        <v>18345.959900000002</v>
      </c>
      <c r="Z950" s="16">
        <v>24241.256600000001</v>
      </c>
      <c r="AA950" s="16">
        <v>6727.2267000000002</v>
      </c>
      <c r="AB950" s="16">
        <v>6684.1216999999997</v>
      </c>
      <c r="AC950" s="16">
        <v>159631.34349999999</v>
      </c>
      <c r="AD950" s="16">
        <v>23192.4676</v>
      </c>
      <c r="AE950" s="16">
        <v>4634.9549999999999</v>
      </c>
      <c r="AF950" s="16">
        <v>12875.15</v>
      </c>
      <c r="AG950" s="16">
        <v>13048.4462</v>
      </c>
      <c r="AH950" s="16">
        <v>3724.5147999999999</v>
      </c>
      <c r="AI950" s="16">
        <v>8221.3171999999995</v>
      </c>
      <c r="AJ950" s="16">
        <v>4705.6034</v>
      </c>
      <c r="AK950" s="16">
        <v>8530.2358000000004</v>
      </c>
      <c r="AL950" s="16">
        <v>78932.69</v>
      </c>
      <c r="AM950" s="16">
        <v>16868.975999999999</v>
      </c>
      <c r="AN950" s="16">
        <v>3317.6354999999999</v>
      </c>
      <c r="AO950" s="16">
        <v>54400.861700000001</v>
      </c>
      <c r="AP950" s="16">
        <v>10926.200800000001</v>
      </c>
      <c r="AQ950" s="16">
        <v>25045.584599999998</v>
      </c>
      <c r="AR950" s="16">
        <v>18259.623800000001</v>
      </c>
      <c r="AS950" s="16">
        <v>6797.9278000000004</v>
      </c>
      <c r="AT950" s="16">
        <v>15916.439</v>
      </c>
      <c r="AU950" s="16">
        <v>151533.24919999999</v>
      </c>
      <c r="AV950" s="16">
        <v>23508.910500000002</v>
      </c>
      <c r="AW950" s="16">
        <v>12565.126399999999</v>
      </c>
      <c r="AX950" s="16">
        <v>28790.0167</v>
      </c>
      <c r="AY950" s="16">
        <v>22630.273700000002</v>
      </c>
      <c r="AZ950" s="16">
        <v>12259.4804</v>
      </c>
      <c r="BA950" s="16">
        <v>32863.824200000003</v>
      </c>
      <c r="BB950" s="16">
        <v>10714.9902</v>
      </c>
      <c r="BC950" s="16">
        <v>19931.731199999998</v>
      </c>
      <c r="BD950" s="17">
        <v>163264.35329999999</v>
      </c>
    </row>
    <row r="951" spans="1:56" s="1" customFormat="1" ht="14.5" customHeight="1">
      <c r="A951" s="20">
        <v>2010</v>
      </c>
      <c r="B951" s="15" t="s">
        <v>178</v>
      </c>
      <c r="C951" s="21">
        <v>390619.8383</v>
      </c>
      <c r="D951" s="21">
        <v>152584.81760000001</v>
      </c>
      <c r="E951" s="21">
        <v>481835.85110000003</v>
      </c>
      <c r="F951" s="21">
        <v>539585.66099999996</v>
      </c>
      <c r="G951" s="21">
        <v>778993.53460000001</v>
      </c>
      <c r="H951" s="21">
        <v>1394135.5482000001</v>
      </c>
      <c r="I951" s="21">
        <v>363602.70549999998</v>
      </c>
      <c r="J951" s="21">
        <v>642756.07189999998</v>
      </c>
      <c r="K951" s="16">
        <v>4744114.0281999996</v>
      </c>
      <c r="L951" s="21">
        <v>79184.261499999993</v>
      </c>
      <c r="M951" s="21">
        <v>11632.1183</v>
      </c>
      <c r="N951" s="21">
        <v>50643.289100000002</v>
      </c>
      <c r="O951" s="21">
        <v>39603.909899999999</v>
      </c>
      <c r="P951" s="21">
        <v>45817.733899999999</v>
      </c>
      <c r="Q951" s="21">
        <v>78212.142600000006</v>
      </c>
      <c r="R951" s="21">
        <v>34608.204899999997</v>
      </c>
      <c r="S951" s="21">
        <v>173068.07079999999</v>
      </c>
      <c r="T951" s="16">
        <v>512769.73100000003</v>
      </c>
      <c r="U951" s="21">
        <v>132105.35320000001</v>
      </c>
      <c r="V951" s="21">
        <v>42799.686099999999</v>
      </c>
      <c r="W951" s="21">
        <v>107574.3793</v>
      </c>
      <c r="X951" s="21">
        <v>92061.342099999994</v>
      </c>
      <c r="Y951" s="21">
        <v>111033.8198</v>
      </c>
      <c r="Z951" s="21">
        <v>249547.6415</v>
      </c>
      <c r="AA951" s="21">
        <v>206406.85810000001</v>
      </c>
      <c r="AB951" s="21">
        <v>788352.88119999995</v>
      </c>
      <c r="AC951" s="16">
        <v>1729881.9613000001</v>
      </c>
      <c r="AD951" s="21">
        <v>102641.1207</v>
      </c>
      <c r="AE951" s="21">
        <v>25041.794000000002</v>
      </c>
      <c r="AF951" s="21">
        <v>92651.335999999996</v>
      </c>
      <c r="AG951" s="21">
        <v>84798.732499999998</v>
      </c>
      <c r="AH951" s="21">
        <v>50944.929499999998</v>
      </c>
      <c r="AI951" s="21">
        <v>68618.557199999996</v>
      </c>
      <c r="AJ951" s="21">
        <v>44219.119400000003</v>
      </c>
      <c r="AK951" s="21">
        <v>50512.357600000003</v>
      </c>
      <c r="AL951" s="16">
        <v>519427.94689999998</v>
      </c>
      <c r="AM951" s="21">
        <v>85713.906400000007</v>
      </c>
      <c r="AN951" s="21">
        <v>24035.458699999999</v>
      </c>
      <c r="AO951" s="21">
        <v>131572.03150000001</v>
      </c>
      <c r="AP951" s="21">
        <v>77251.732199999999</v>
      </c>
      <c r="AQ951" s="21">
        <v>92529.483999999997</v>
      </c>
      <c r="AR951" s="21">
        <v>81085.833100000003</v>
      </c>
      <c r="AS951" s="21">
        <v>35791.332900000001</v>
      </c>
      <c r="AT951" s="21">
        <v>41314.672100000003</v>
      </c>
      <c r="AU951" s="16">
        <v>569294.45090000005</v>
      </c>
      <c r="AV951" s="21">
        <v>314734.18469999998</v>
      </c>
      <c r="AW951" s="21">
        <v>90612.594200000007</v>
      </c>
      <c r="AX951" s="21">
        <v>332723.47940000001</v>
      </c>
      <c r="AY951" s="21">
        <v>276952.09620000003</v>
      </c>
      <c r="AZ951" s="21">
        <v>345722.82459999999</v>
      </c>
      <c r="BA951" s="21">
        <v>1162525.2453999999</v>
      </c>
      <c r="BB951" s="21">
        <v>391630.79639999999</v>
      </c>
      <c r="BC951" s="21">
        <v>580915.53130000003</v>
      </c>
      <c r="BD951" s="17">
        <v>3495816.7522</v>
      </c>
    </row>
    <row r="952" spans="1:56" s="1" customFormat="1" ht="20.149999999999999" customHeight="1">
      <c r="A952" s="83">
        <v>2009</v>
      </c>
      <c r="B952" s="25" t="s">
        <v>189</v>
      </c>
      <c r="C952" s="9">
        <v>1346.51</v>
      </c>
      <c r="D952" s="9">
        <v>629.55999999999995</v>
      </c>
      <c r="E952" s="9">
        <v>3555.15</v>
      </c>
      <c r="F952" s="9">
        <v>3678.28</v>
      </c>
      <c r="G952" s="9">
        <v>7042.13</v>
      </c>
      <c r="H952" s="9">
        <v>13051.44</v>
      </c>
      <c r="I952" s="9">
        <v>4770.88</v>
      </c>
      <c r="J952" s="9">
        <v>5150.47</v>
      </c>
      <c r="K952" s="9">
        <v>39224.42</v>
      </c>
      <c r="L952" s="9">
        <v>294.01</v>
      </c>
      <c r="M952" s="10" t="s">
        <v>80</v>
      </c>
      <c r="N952" s="9">
        <v>50.72</v>
      </c>
      <c r="O952" s="9">
        <v>350.72</v>
      </c>
      <c r="P952" s="9">
        <v>90</v>
      </c>
      <c r="Q952" s="10" t="s">
        <v>80</v>
      </c>
      <c r="R952" s="10" t="s">
        <v>80</v>
      </c>
      <c r="S952" s="10" t="s">
        <v>80</v>
      </c>
      <c r="T952" s="9">
        <v>785.45</v>
      </c>
      <c r="U952" s="9">
        <v>288.76</v>
      </c>
      <c r="V952" s="9">
        <v>222.2</v>
      </c>
      <c r="W952" s="9">
        <v>263.11</v>
      </c>
      <c r="X952" s="9">
        <v>967.77</v>
      </c>
      <c r="Y952" s="9">
        <v>625.83000000000004</v>
      </c>
      <c r="Z952" s="9">
        <v>2108.79</v>
      </c>
      <c r="AA952" s="9">
        <v>1325.68</v>
      </c>
      <c r="AB952" s="9">
        <v>5196.6499999999996</v>
      </c>
      <c r="AC952" s="9">
        <v>10998.79</v>
      </c>
      <c r="AD952" s="9">
        <v>412.75</v>
      </c>
      <c r="AE952" s="9">
        <v>20</v>
      </c>
      <c r="AF952" s="9">
        <v>17.510000000000002</v>
      </c>
      <c r="AG952" s="9">
        <v>28.1</v>
      </c>
      <c r="AH952" s="10" t="s">
        <v>80</v>
      </c>
      <c r="AI952" s="10" t="s">
        <v>80</v>
      </c>
      <c r="AJ952" s="10" t="s">
        <v>80</v>
      </c>
      <c r="AK952" s="9">
        <v>114.69</v>
      </c>
      <c r="AL952" s="9">
        <v>593.04999999999995</v>
      </c>
      <c r="AM952" s="9">
        <v>326.04000000000002</v>
      </c>
      <c r="AN952" s="9">
        <v>0.7</v>
      </c>
      <c r="AO952" s="9">
        <v>52.23</v>
      </c>
      <c r="AP952" s="9">
        <v>70.150000000000006</v>
      </c>
      <c r="AQ952" s="9">
        <v>22.73</v>
      </c>
      <c r="AR952" s="9">
        <v>24.02</v>
      </c>
      <c r="AS952" s="9">
        <v>8.51</v>
      </c>
      <c r="AT952" s="10" t="s">
        <v>80</v>
      </c>
      <c r="AU952" s="9">
        <v>504.38</v>
      </c>
      <c r="AV952" s="9">
        <v>1102.9000000000001</v>
      </c>
      <c r="AW952" s="9">
        <v>706.3</v>
      </c>
      <c r="AX952" s="9">
        <v>1106.8900000000001</v>
      </c>
      <c r="AY952" s="9">
        <v>1620.94</v>
      </c>
      <c r="AZ952" s="9">
        <v>2348.77</v>
      </c>
      <c r="BA952" s="9">
        <v>16180.2</v>
      </c>
      <c r="BB952" s="9">
        <v>2922.78</v>
      </c>
      <c r="BC952" s="9">
        <v>3861.93</v>
      </c>
      <c r="BD952" s="11">
        <v>29850.71</v>
      </c>
    </row>
    <row r="953" spans="1:56" s="1" customFormat="1" ht="20.149999999999999" customHeight="1">
      <c r="A953" s="83"/>
      <c r="B953" s="25" t="s">
        <v>190</v>
      </c>
      <c r="C953" s="12">
        <v>2115.2600000000002</v>
      </c>
      <c r="D953" s="12">
        <v>992.47</v>
      </c>
      <c r="E953" s="12">
        <v>2393.98</v>
      </c>
      <c r="F953" s="12">
        <v>6452.81</v>
      </c>
      <c r="G953" s="12">
        <v>6288.49</v>
      </c>
      <c r="H953" s="12">
        <v>21002.85</v>
      </c>
      <c r="I953" s="12">
        <v>437.76</v>
      </c>
      <c r="J953" s="12">
        <v>22481.200000000001</v>
      </c>
      <c r="K953" s="12">
        <v>62164.82</v>
      </c>
      <c r="L953" s="12">
        <v>1207.29</v>
      </c>
      <c r="M953" s="12">
        <v>54.98</v>
      </c>
      <c r="N953" s="12">
        <v>0.09</v>
      </c>
      <c r="O953" s="12">
        <v>550.11</v>
      </c>
      <c r="P953" s="12">
        <v>100.19</v>
      </c>
      <c r="Q953" s="12">
        <v>0.39</v>
      </c>
      <c r="R953" s="12">
        <v>0.01</v>
      </c>
      <c r="S953" s="13" t="s">
        <v>80</v>
      </c>
      <c r="T953" s="12">
        <v>1913.06</v>
      </c>
      <c r="U953" s="12">
        <v>1561.2</v>
      </c>
      <c r="V953" s="12">
        <v>189.76</v>
      </c>
      <c r="W953" s="12">
        <v>1529.32</v>
      </c>
      <c r="X953" s="12">
        <v>1133.54</v>
      </c>
      <c r="Y953" s="12">
        <v>667.88</v>
      </c>
      <c r="Z953" s="12">
        <v>2898.16</v>
      </c>
      <c r="AA953" s="12">
        <v>2880.43</v>
      </c>
      <c r="AB953" s="12">
        <v>10026.51</v>
      </c>
      <c r="AC953" s="12">
        <v>20886.8</v>
      </c>
      <c r="AD953" s="12">
        <v>51.96</v>
      </c>
      <c r="AE953" s="12">
        <v>1.53</v>
      </c>
      <c r="AF953" s="12">
        <v>1.1499999999999999</v>
      </c>
      <c r="AG953" s="12">
        <v>163.63999999999999</v>
      </c>
      <c r="AH953" s="12">
        <v>97.68</v>
      </c>
      <c r="AI953" s="12">
        <v>50.94</v>
      </c>
      <c r="AJ953" s="12">
        <v>43.83</v>
      </c>
      <c r="AK953" s="13" t="s">
        <v>80</v>
      </c>
      <c r="AL953" s="12">
        <v>410.73</v>
      </c>
      <c r="AM953" s="12">
        <v>222.41</v>
      </c>
      <c r="AN953" s="12">
        <v>53.67</v>
      </c>
      <c r="AO953" s="12">
        <v>345.63</v>
      </c>
      <c r="AP953" s="12">
        <v>29.17</v>
      </c>
      <c r="AQ953" s="12">
        <v>50.04</v>
      </c>
      <c r="AR953" s="12">
        <v>34.29</v>
      </c>
      <c r="AS953" s="12">
        <v>0.28999999999999998</v>
      </c>
      <c r="AT953" s="13" t="s">
        <v>80</v>
      </c>
      <c r="AU953" s="12">
        <v>735.5</v>
      </c>
      <c r="AV953" s="12">
        <v>8888.2800000000007</v>
      </c>
      <c r="AW953" s="12">
        <v>436.07</v>
      </c>
      <c r="AX953" s="12">
        <v>1207.55</v>
      </c>
      <c r="AY953" s="12">
        <v>1172.92</v>
      </c>
      <c r="AZ953" s="12">
        <v>1779.34</v>
      </c>
      <c r="BA953" s="12">
        <v>20494.95</v>
      </c>
      <c r="BB953" s="12">
        <v>3761.55</v>
      </c>
      <c r="BC953" s="12">
        <v>5544.92</v>
      </c>
      <c r="BD953" s="14">
        <v>43285.58</v>
      </c>
    </row>
    <row r="954" spans="1:56" s="1" customFormat="1" ht="20.149999999999999" customHeight="1">
      <c r="A954" s="83"/>
      <c r="B954" s="25" t="s">
        <v>191</v>
      </c>
      <c r="C954" s="9">
        <v>83690.399999999994</v>
      </c>
      <c r="D954" s="9">
        <v>14592.93</v>
      </c>
      <c r="E954" s="9">
        <v>37853.31</v>
      </c>
      <c r="F954" s="9">
        <v>56627.41</v>
      </c>
      <c r="G954" s="9">
        <v>86114.19</v>
      </c>
      <c r="H954" s="9">
        <v>181909.61</v>
      </c>
      <c r="I954" s="9">
        <v>102864.77</v>
      </c>
      <c r="J954" s="9">
        <v>178420.51</v>
      </c>
      <c r="K954" s="9">
        <v>742073.13</v>
      </c>
      <c r="L954" s="9">
        <v>12362.18</v>
      </c>
      <c r="M954" s="9">
        <v>5531.82</v>
      </c>
      <c r="N954" s="9">
        <v>10490.96</v>
      </c>
      <c r="O954" s="9">
        <v>8523.6</v>
      </c>
      <c r="P954" s="9">
        <v>4384.83</v>
      </c>
      <c r="Q954" s="9">
        <v>9173.8799999999992</v>
      </c>
      <c r="R954" s="9">
        <v>3052.88</v>
      </c>
      <c r="S954" s="9">
        <v>30537.79</v>
      </c>
      <c r="T954" s="9">
        <v>84057.94</v>
      </c>
      <c r="U954" s="9">
        <v>18024.740000000002</v>
      </c>
      <c r="V954" s="9">
        <v>4494.75</v>
      </c>
      <c r="W954" s="9">
        <v>21733.42</v>
      </c>
      <c r="X954" s="9">
        <v>7848.99</v>
      </c>
      <c r="Y954" s="9">
        <v>6777.18</v>
      </c>
      <c r="Z954" s="9">
        <v>32238.61</v>
      </c>
      <c r="AA954" s="9">
        <v>60331.76</v>
      </c>
      <c r="AB954" s="9">
        <v>124504.5</v>
      </c>
      <c r="AC954" s="9">
        <v>275953.95</v>
      </c>
      <c r="AD954" s="9">
        <v>28940.13</v>
      </c>
      <c r="AE954" s="9">
        <v>7332.46</v>
      </c>
      <c r="AF954" s="9">
        <v>29855.55</v>
      </c>
      <c r="AG954" s="9">
        <v>19109.41</v>
      </c>
      <c r="AH954" s="9">
        <v>5943.45</v>
      </c>
      <c r="AI954" s="9">
        <v>17732.689999999999</v>
      </c>
      <c r="AJ954" s="9">
        <v>11663.61</v>
      </c>
      <c r="AK954" s="9">
        <v>11379.36</v>
      </c>
      <c r="AL954" s="9">
        <v>131956.66</v>
      </c>
      <c r="AM954" s="9">
        <v>31287.61</v>
      </c>
      <c r="AN954" s="9">
        <v>9152.31</v>
      </c>
      <c r="AO954" s="9">
        <v>14704.28</v>
      </c>
      <c r="AP954" s="9">
        <v>15303.09</v>
      </c>
      <c r="AQ954" s="9">
        <v>14831.34</v>
      </c>
      <c r="AR954" s="9">
        <v>17878.41</v>
      </c>
      <c r="AS954" s="9">
        <v>6550.34</v>
      </c>
      <c r="AT954" s="9">
        <v>1677.01</v>
      </c>
      <c r="AU954" s="9">
        <v>111384.39</v>
      </c>
      <c r="AV954" s="9">
        <v>87221.68</v>
      </c>
      <c r="AW954" s="9">
        <v>8026.04</v>
      </c>
      <c r="AX954" s="9">
        <v>33299.25</v>
      </c>
      <c r="AY954" s="9">
        <v>26620.89</v>
      </c>
      <c r="AZ954" s="9">
        <v>19452.189999999999</v>
      </c>
      <c r="BA954" s="9">
        <v>240706.9</v>
      </c>
      <c r="BB954" s="9">
        <v>42276.2</v>
      </c>
      <c r="BC954" s="9">
        <v>84900.05</v>
      </c>
      <c r="BD954" s="11">
        <v>542503.19999999995</v>
      </c>
    </row>
    <row r="955" spans="1:56" s="1" customFormat="1" ht="20.149999999999999" customHeight="1">
      <c r="A955" s="83"/>
      <c r="B955" s="25" t="s">
        <v>281</v>
      </c>
      <c r="C955" s="12">
        <v>816</v>
      </c>
      <c r="D955" s="12">
        <v>487</v>
      </c>
      <c r="E955" s="12">
        <v>2154</v>
      </c>
      <c r="F955" s="12">
        <v>3263</v>
      </c>
      <c r="G955" s="12">
        <v>3987</v>
      </c>
      <c r="H955" s="12">
        <v>9819</v>
      </c>
      <c r="I955" s="12">
        <v>147</v>
      </c>
      <c r="J955" s="12">
        <v>7659</v>
      </c>
      <c r="K955" s="12">
        <v>28332</v>
      </c>
      <c r="L955" s="12">
        <v>24</v>
      </c>
      <c r="M955" s="12">
        <v>76</v>
      </c>
      <c r="N955" s="12">
        <v>346</v>
      </c>
      <c r="O955" s="12">
        <v>80</v>
      </c>
      <c r="P955" s="12">
        <v>67</v>
      </c>
      <c r="Q955" s="12">
        <v>238</v>
      </c>
      <c r="R955" s="12">
        <v>71</v>
      </c>
      <c r="S955" s="12">
        <v>1</v>
      </c>
      <c r="T955" s="12">
        <v>903</v>
      </c>
      <c r="U955" s="12">
        <v>656</v>
      </c>
      <c r="V955" s="12">
        <v>42</v>
      </c>
      <c r="W955" s="12">
        <v>323</v>
      </c>
      <c r="X955" s="12">
        <v>35</v>
      </c>
      <c r="Y955" s="12">
        <v>335</v>
      </c>
      <c r="Z955" s="12">
        <v>775</v>
      </c>
      <c r="AA955" s="12">
        <v>1401</v>
      </c>
      <c r="AB955" s="12">
        <v>4484</v>
      </c>
      <c r="AC955" s="12">
        <v>8051</v>
      </c>
      <c r="AD955" s="12">
        <v>119</v>
      </c>
      <c r="AE955" s="12">
        <v>293</v>
      </c>
      <c r="AF955" s="12">
        <v>90</v>
      </c>
      <c r="AG955" s="12">
        <v>25</v>
      </c>
      <c r="AH955" s="12">
        <v>6</v>
      </c>
      <c r="AI955" s="13" t="s">
        <v>80</v>
      </c>
      <c r="AJ955" s="12">
        <v>93</v>
      </c>
      <c r="AK955" s="13" t="s">
        <v>80</v>
      </c>
      <c r="AL955" s="12">
        <v>626</v>
      </c>
      <c r="AM955" s="12">
        <v>143</v>
      </c>
      <c r="AN955" s="12">
        <v>184</v>
      </c>
      <c r="AO955" s="12">
        <v>230</v>
      </c>
      <c r="AP955" s="12">
        <v>21</v>
      </c>
      <c r="AQ955" s="12">
        <v>29</v>
      </c>
      <c r="AR955" s="12">
        <v>18</v>
      </c>
      <c r="AS955" s="12">
        <v>1</v>
      </c>
      <c r="AT955" s="13" t="s">
        <v>80</v>
      </c>
      <c r="AU955" s="12">
        <v>626</v>
      </c>
      <c r="AV955" s="12">
        <v>837</v>
      </c>
      <c r="AW955" s="12">
        <v>157</v>
      </c>
      <c r="AX955" s="12">
        <v>1594</v>
      </c>
      <c r="AY955" s="12">
        <v>965</v>
      </c>
      <c r="AZ955" s="12">
        <v>1895</v>
      </c>
      <c r="BA955" s="12">
        <v>11441</v>
      </c>
      <c r="BB955" s="12">
        <v>1917</v>
      </c>
      <c r="BC955" s="12">
        <v>2806</v>
      </c>
      <c r="BD955" s="14">
        <v>21612</v>
      </c>
    </row>
    <row r="956" spans="1:56" s="1" customFormat="1" ht="20.149999999999999" customHeight="1">
      <c r="A956" s="83"/>
      <c r="B956" s="25" t="s">
        <v>192</v>
      </c>
      <c r="C956" s="9">
        <v>1075.49</v>
      </c>
      <c r="D956" s="9">
        <v>351.47</v>
      </c>
      <c r="E956" s="9">
        <v>3433.31</v>
      </c>
      <c r="F956" s="9">
        <v>2893.41</v>
      </c>
      <c r="G956" s="9">
        <v>4745.46</v>
      </c>
      <c r="H956" s="9">
        <v>8810.35</v>
      </c>
      <c r="I956" s="9">
        <v>5357.76</v>
      </c>
      <c r="J956" s="9">
        <v>6248.52</v>
      </c>
      <c r="K956" s="9">
        <v>32915.769999999997</v>
      </c>
      <c r="L956" s="9">
        <v>499.92</v>
      </c>
      <c r="M956" s="10" t="s">
        <v>80</v>
      </c>
      <c r="N956" s="9">
        <v>476.17</v>
      </c>
      <c r="O956" s="9">
        <v>993.92</v>
      </c>
      <c r="P956" s="9">
        <v>360.05</v>
      </c>
      <c r="Q956" s="9">
        <v>197.63</v>
      </c>
      <c r="R956" s="9">
        <v>69.39</v>
      </c>
      <c r="S956" s="9">
        <v>165</v>
      </c>
      <c r="T956" s="9">
        <v>2762.08</v>
      </c>
      <c r="U956" s="9">
        <v>854.71</v>
      </c>
      <c r="V956" s="9">
        <v>167.57</v>
      </c>
      <c r="W956" s="9">
        <v>1109.54</v>
      </c>
      <c r="X956" s="9">
        <v>669.27</v>
      </c>
      <c r="Y956" s="9">
        <v>1405.47</v>
      </c>
      <c r="Z956" s="9">
        <v>2126.52</v>
      </c>
      <c r="AA956" s="9">
        <v>1312.98</v>
      </c>
      <c r="AB956" s="9">
        <v>3731.9</v>
      </c>
      <c r="AC956" s="9">
        <v>11377.96</v>
      </c>
      <c r="AD956" s="9">
        <v>469.14</v>
      </c>
      <c r="AE956" s="9">
        <v>9.43</v>
      </c>
      <c r="AF956" s="9">
        <v>83.69</v>
      </c>
      <c r="AG956" s="9">
        <v>83.4</v>
      </c>
      <c r="AH956" s="9">
        <v>5.73</v>
      </c>
      <c r="AI956" s="9">
        <v>126.8</v>
      </c>
      <c r="AJ956" s="9">
        <v>4.18</v>
      </c>
      <c r="AK956" s="10" t="s">
        <v>80</v>
      </c>
      <c r="AL956" s="9">
        <v>782.37</v>
      </c>
      <c r="AM956" s="9">
        <v>136.80000000000001</v>
      </c>
      <c r="AN956" s="9">
        <v>3.51</v>
      </c>
      <c r="AO956" s="9">
        <v>108.31</v>
      </c>
      <c r="AP956" s="9">
        <v>67.44</v>
      </c>
      <c r="AQ956" s="9">
        <v>64.540000000000006</v>
      </c>
      <c r="AR956" s="9">
        <v>35.049999999999997</v>
      </c>
      <c r="AS956" s="9">
        <v>1.68</v>
      </c>
      <c r="AT956" s="10" t="s">
        <v>80</v>
      </c>
      <c r="AU956" s="9">
        <v>417.33</v>
      </c>
      <c r="AV956" s="9">
        <v>941.98</v>
      </c>
      <c r="AW956" s="9">
        <v>207.65</v>
      </c>
      <c r="AX956" s="9">
        <v>1648.43</v>
      </c>
      <c r="AY956" s="9">
        <v>1605.1</v>
      </c>
      <c r="AZ956" s="9">
        <v>2953.63</v>
      </c>
      <c r="BA956" s="9">
        <v>11405.7</v>
      </c>
      <c r="BB956" s="9">
        <v>2990.49</v>
      </c>
      <c r="BC956" s="9">
        <v>3863.07</v>
      </c>
      <c r="BD956" s="11">
        <v>25616.05</v>
      </c>
    </row>
    <row r="957" spans="1:56" s="1" customFormat="1" ht="20.149999999999999" customHeight="1">
      <c r="A957" s="83"/>
      <c r="B957" s="25" t="s">
        <v>193</v>
      </c>
      <c r="C957" s="12">
        <v>2664</v>
      </c>
      <c r="D957" s="12">
        <v>1350</v>
      </c>
      <c r="E957" s="12">
        <v>5581</v>
      </c>
      <c r="F957" s="12">
        <v>15690</v>
      </c>
      <c r="G957" s="12">
        <v>12961</v>
      </c>
      <c r="H957" s="12">
        <v>20621</v>
      </c>
      <c r="I957" s="12">
        <v>477</v>
      </c>
      <c r="J957" s="12">
        <v>162</v>
      </c>
      <c r="K957" s="12">
        <v>59506</v>
      </c>
      <c r="L957" s="13" t="s">
        <v>80</v>
      </c>
      <c r="M957" s="13" t="s">
        <v>80</v>
      </c>
      <c r="N957" s="13" t="s">
        <v>80</v>
      </c>
      <c r="O957" s="12">
        <v>131</v>
      </c>
      <c r="P957" s="12">
        <v>131</v>
      </c>
      <c r="Q957" s="12">
        <v>373</v>
      </c>
      <c r="R957" s="12">
        <v>56</v>
      </c>
      <c r="S957" s="13" t="s">
        <v>80</v>
      </c>
      <c r="T957" s="12">
        <v>691</v>
      </c>
      <c r="U957" s="12">
        <v>1213</v>
      </c>
      <c r="V957" s="12">
        <v>333</v>
      </c>
      <c r="W957" s="12">
        <v>1594</v>
      </c>
      <c r="X957" s="12">
        <v>1070</v>
      </c>
      <c r="Y957" s="12">
        <v>2315</v>
      </c>
      <c r="Z957" s="12">
        <v>2026</v>
      </c>
      <c r="AA957" s="12">
        <v>1886</v>
      </c>
      <c r="AB957" s="12">
        <v>6592</v>
      </c>
      <c r="AC957" s="12">
        <v>17029</v>
      </c>
      <c r="AD957" s="12">
        <v>265</v>
      </c>
      <c r="AE957" s="12">
        <v>161</v>
      </c>
      <c r="AF957" s="12">
        <v>124</v>
      </c>
      <c r="AG957" s="12">
        <v>68</v>
      </c>
      <c r="AH957" s="12">
        <v>19</v>
      </c>
      <c r="AI957" s="12">
        <v>121</v>
      </c>
      <c r="AJ957" s="12">
        <v>58</v>
      </c>
      <c r="AK957" s="12">
        <v>57</v>
      </c>
      <c r="AL957" s="12">
        <v>873</v>
      </c>
      <c r="AM957" s="12">
        <v>25</v>
      </c>
      <c r="AN957" s="12">
        <v>11</v>
      </c>
      <c r="AO957" s="12">
        <v>107</v>
      </c>
      <c r="AP957" s="12">
        <v>176</v>
      </c>
      <c r="AQ957" s="12">
        <v>243</v>
      </c>
      <c r="AR957" s="12">
        <v>91</v>
      </c>
      <c r="AS957" s="12">
        <v>3</v>
      </c>
      <c r="AT957" s="13" t="s">
        <v>80</v>
      </c>
      <c r="AU957" s="12">
        <v>656</v>
      </c>
      <c r="AV957" s="12">
        <v>4058</v>
      </c>
      <c r="AW957" s="12">
        <v>603</v>
      </c>
      <c r="AX957" s="12">
        <v>3580</v>
      </c>
      <c r="AY957" s="12">
        <v>6443</v>
      </c>
      <c r="AZ957" s="12">
        <v>6970</v>
      </c>
      <c r="BA957" s="12">
        <v>8917</v>
      </c>
      <c r="BB957" s="12">
        <v>4933</v>
      </c>
      <c r="BC957" s="12">
        <v>7509</v>
      </c>
      <c r="BD957" s="14">
        <v>43013</v>
      </c>
    </row>
    <row r="958" spans="1:56" s="1" customFormat="1" ht="20.149999999999999" customHeight="1">
      <c r="A958" s="83"/>
      <c r="B958" s="25" t="s">
        <v>194</v>
      </c>
      <c r="C958" s="9">
        <v>2167.39</v>
      </c>
      <c r="D958" s="9">
        <v>286.89999999999998</v>
      </c>
      <c r="E958" s="9">
        <v>1614.73</v>
      </c>
      <c r="F958" s="9">
        <v>2731.14</v>
      </c>
      <c r="G958" s="9">
        <v>6704.38</v>
      </c>
      <c r="H958" s="9">
        <v>8242.83</v>
      </c>
      <c r="I958" s="9">
        <v>9469.65</v>
      </c>
      <c r="J958" s="9">
        <v>10824.05</v>
      </c>
      <c r="K958" s="9">
        <v>42041.07</v>
      </c>
      <c r="L958" s="9">
        <v>10.53</v>
      </c>
      <c r="M958" s="10" t="s">
        <v>80</v>
      </c>
      <c r="N958" s="9">
        <v>3.86</v>
      </c>
      <c r="O958" s="9">
        <v>63.83</v>
      </c>
      <c r="P958" s="9">
        <v>74.459999999999994</v>
      </c>
      <c r="Q958" s="9">
        <v>646.74</v>
      </c>
      <c r="R958" s="9">
        <v>8.1</v>
      </c>
      <c r="S958" s="9">
        <v>1740.25</v>
      </c>
      <c r="T958" s="9">
        <v>2547.77</v>
      </c>
      <c r="U958" s="9">
        <v>828.71</v>
      </c>
      <c r="V958" s="9">
        <v>132.26</v>
      </c>
      <c r="W958" s="9">
        <v>565.01</v>
      </c>
      <c r="X958" s="9">
        <v>88.38</v>
      </c>
      <c r="Y958" s="9">
        <v>464.71</v>
      </c>
      <c r="Z958" s="9">
        <v>2755.53</v>
      </c>
      <c r="AA958" s="9">
        <v>2118.8000000000002</v>
      </c>
      <c r="AB958" s="9">
        <v>6278.3</v>
      </c>
      <c r="AC958" s="9">
        <v>13231.7</v>
      </c>
      <c r="AD958" s="9">
        <v>652.9</v>
      </c>
      <c r="AE958" s="9">
        <v>0.42</v>
      </c>
      <c r="AF958" s="9">
        <v>93.5</v>
      </c>
      <c r="AG958" s="9">
        <v>52.39</v>
      </c>
      <c r="AH958" s="9">
        <v>182.11</v>
      </c>
      <c r="AI958" s="9">
        <v>161.63999999999999</v>
      </c>
      <c r="AJ958" s="9">
        <v>126.48</v>
      </c>
      <c r="AK958" s="9">
        <v>28.43</v>
      </c>
      <c r="AL958" s="9">
        <v>1297.8699999999999</v>
      </c>
      <c r="AM958" s="9">
        <v>161.44</v>
      </c>
      <c r="AN958" s="9">
        <v>21.27</v>
      </c>
      <c r="AO958" s="9">
        <v>117.22</v>
      </c>
      <c r="AP958" s="9">
        <v>191.15</v>
      </c>
      <c r="AQ958" s="9">
        <v>420.03</v>
      </c>
      <c r="AR958" s="9">
        <v>373.72</v>
      </c>
      <c r="AS958" s="9">
        <v>13.04</v>
      </c>
      <c r="AT958" s="10" t="s">
        <v>80</v>
      </c>
      <c r="AU958" s="9">
        <v>1297.8699999999999</v>
      </c>
      <c r="AV958" s="9">
        <v>802.34</v>
      </c>
      <c r="AW958" s="9">
        <v>1002.29</v>
      </c>
      <c r="AX958" s="9">
        <v>5375.31</v>
      </c>
      <c r="AY958" s="9">
        <v>4140.17</v>
      </c>
      <c r="AZ958" s="9">
        <v>6153.11</v>
      </c>
      <c r="BA958" s="9">
        <v>5049.43</v>
      </c>
      <c r="BB958" s="9">
        <v>2390.75</v>
      </c>
      <c r="BC958" s="9">
        <v>7688.03</v>
      </c>
      <c r="BD958" s="11">
        <v>32601.43</v>
      </c>
    </row>
    <row r="959" spans="1:56" s="1" customFormat="1" ht="14.5" customHeight="1">
      <c r="A959" s="83"/>
      <c r="B959" s="15" t="s">
        <v>184</v>
      </c>
      <c r="C959" s="16">
        <v>93875.05</v>
      </c>
      <c r="D959" s="16">
        <v>18690.330000000002</v>
      </c>
      <c r="E959" s="16">
        <v>56585.48</v>
      </c>
      <c r="F959" s="16">
        <v>91336.05</v>
      </c>
      <c r="G959" s="16">
        <v>127842.65</v>
      </c>
      <c r="H959" s="16">
        <v>263457.08</v>
      </c>
      <c r="I959" s="16">
        <v>123524.82</v>
      </c>
      <c r="J959" s="16">
        <v>230945.75</v>
      </c>
      <c r="K959" s="16">
        <v>1006257.21</v>
      </c>
      <c r="L959" s="16">
        <v>14397.93</v>
      </c>
      <c r="M959" s="16">
        <v>5662.8</v>
      </c>
      <c r="N959" s="16">
        <v>11367.8</v>
      </c>
      <c r="O959" s="16">
        <v>10693.18</v>
      </c>
      <c r="P959" s="16">
        <v>5207.53</v>
      </c>
      <c r="Q959" s="16">
        <v>10629.64</v>
      </c>
      <c r="R959" s="16">
        <v>3257.38</v>
      </c>
      <c r="S959" s="16">
        <v>32444.04</v>
      </c>
      <c r="T959" s="16">
        <v>93660.3</v>
      </c>
      <c r="U959" s="16">
        <v>23427.119999999999</v>
      </c>
      <c r="V959" s="16">
        <v>5581.54</v>
      </c>
      <c r="W959" s="16">
        <v>27117.4</v>
      </c>
      <c r="X959" s="16">
        <v>11812.95</v>
      </c>
      <c r="Y959" s="16">
        <v>12591.07</v>
      </c>
      <c r="Z959" s="16">
        <v>44928.61</v>
      </c>
      <c r="AA959" s="16">
        <v>71256.649999999994</v>
      </c>
      <c r="AB959" s="16">
        <v>160813.85999999999</v>
      </c>
      <c r="AC959" s="16">
        <v>357529.2</v>
      </c>
      <c r="AD959" s="16">
        <v>30910.880000000001</v>
      </c>
      <c r="AE959" s="16">
        <v>7817.84</v>
      </c>
      <c r="AF959" s="16">
        <v>30265.4</v>
      </c>
      <c r="AG959" s="16">
        <v>19529.939999999999</v>
      </c>
      <c r="AH959" s="16">
        <v>6253.97</v>
      </c>
      <c r="AI959" s="16">
        <v>18193.07</v>
      </c>
      <c r="AJ959" s="16">
        <v>11989.1</v>
      </c>
      <c r="AK959" s="16">
        <v>11579.48</v>
      </c>
      <c r="AL959" s="16">
        <v>136539.68</v>
      </c>
      <c r="AM959" s="16">
        <v>32302.3</v>
      </c>
      <c r="AN959" s="16">
        <v>9426.4599999999991</v>
      </c>
      <c r="AO959" s="16">
        <v>15664.67</v>
      </c>
      <c r="AP959" s="16">
        <v>15858</v>
      </c>
      <c r="AQ959" s="16">
        <v>15660.68</v>
      </c>
      <c r="AR959" s="16">
        <v>18454.490000000002</v>
      </c>
      <c r="AS959" s="16">
        <v>6577.86</v>
      </c>
      <c r="AT959" s="16">
        <v>1677.01</v>
      </c>
      <c r="AU959" s="16">
        <v>115621.47</v>
      </c>
      <c r="AV959" s="16">
        <v>103852.18</v>
      </c>
      <c r="AW959" s="16">
        <v>11138.35</v>
      </c>
      <c r="AX959" s="16">
        <v>47811.43</v>
      </c>
      <c r="AY959" s="16">
        <v>42568.02</v>
      </c>
      <c r="AZ959" s="16">
        <v>41552.04</v>
      </c>
      <c r="BA959" s="16">
        <v>314195.18</v>
      </c>
      <c r="BB959" s="16">
        <v>61191.77</v>
      </c>
      <c r="BC959" s="16">
        <v>116173</v>
      </c>
      <c r="BD959" s="17">
        <v>738481.97</v>
      </c>
    </row>
    <row r="960" spans="1:56" s="1" customFormat="1" ht="20.149999999999999" customHeight="1">
      <c r="A960" s="83"/>
      <c r="B960" s="25" t="s">
        <v>195</v>
      </c>
      <c r="C960" s="9">
        <v>4485.57</v>
      </c>
      <c r="D960" s="9">
        <v>1525.16</v>
      </c>
      <c r="E960" s="9">
        <v>4027.31</v>
      </c>
      <c r="F960" s="9">
        <v>10040.959999999999</v>
      </c>
      <c r="G960" s="9">
        <v>12906.78</v>
      </c>
      <c r="H960" s="9">
        <v>36554.81</v>
      </c>
      <c r="I960" s="9">
        <v>6566.23</v>
      </c>
      <c r="J960" s="9">
        <v>8864.9699999999993</v>
      </c>
      <c r="K960" s="9">
        <v>84971.79</v>
      </c>
      <c r="L960" s="9">
        <v>139.25</v>
      </c>
      <c r="M960" s="9">
        <v>91.3</v>
      </c>
      <c r="N960" s="9">
        <v>200.83</v>
      </c>
      <c r="O960" s="9">
        <v>121.54</v>
      </c>
      <c r="P960" s="9">
        <v>313.93</v>
      </c>
      <c r="Q960" s="9">
        <v>18</v>
      </c>
      <c r="R960" s="9">
        <v>12</v>
      </c>
      <c r="S960" s="9">
        <v>40.19</v>
      </c>
      <c r="T960" s="9">
        <v>937.04</v>
      </c>
      <c r="U960" s="9">
        <v>6094.29</v>
      </c>
      <c r="V960" s="9">
        <v>157.74</v>
      </c>
      <c r="W960" s="9">
        <v>655.28</v>
      </c>
      <c r="X960" s="9">
        <v>1162.3</v>
      </c>
      <c r="Y960" s="9">
        <v>2023.32</v>
      </c>
      <c r="Z960" s="9">
        <v>2262.88</v>
      </c>
      <c r="AA960" s="9">
        <v>3987.87</v>
      </c>
      <c r="AB960" s="9">
        <v>13307.37</v>
      </c>
      <c r="AC960" s="9">
        <v>29651.05</v>
      </c>
      <c r="AD960" s="9">
        <v>212.21</v>
      </c>
      <c r="AE960" s="9">
        <v>136.65</v>
      </c>
      <c r="AF960" s="9">
        <v>362.36</v>
      </c>
      <c r="AG960" s="9">
        <v>297.60000000000002</v>
      </c>
      <c r="AH960" s="9">
        <v>203.65</v>
      </c>
      <c r="AI960" s="10" t="s">
        <v>80</v>
      </c>
      <c r="AJ960" s="9">
        <v>25.66</v>
      </c>
      <c r="AK960" s="9">
        <v>50.53</v>
      </c>
      <c r="AL960" s="9">
        <v>1288.6600000000001</v>
      </c>
      <c r="AM960" s="9">
        <v>270.75</v>
      </c>
      <c r="AN960" s="9">
        <v>100.35</v>
      </c>
      <c r="AO960" s="9">
        <v>270.06</v>
      </c>
      <c r="AP960" s="9">
        <v>373.03</v>
      </c>
      <c r="AQ960" s="9">
        <v>239.82</v>
      </c>
      <c r="AR960" s="9">
        <v>13.21</v>
      </c>
      <c r="AS960" s="9">
        <v>2.0499999999999998</v>
      </c>
      <c r="AT960" s="10" t="s">
        <v>80</v>
      </c>
      <c r="AU960" s="9">
        <v>1269.27</v>
      </c>
      <c r="AV960" s="9">
        <v>4088.15</v>
      </c>
      <c r="AW960" s="9">
        <v>2206.5</v>
      </c>
      <c r="AX960" s="9">
        <v>4602.16</v>
      </c>
      <c r="AY960" s="9">
        <v>5209.17</v>
      </c>
      <c r="AZ960" s="9">
        <v>3183.52</v>
      </c>
      <c r="BA960" s="9">
        <v>18513.48</v>
      </c>
      <c r="BB960" s="9">
        <v>6273.42</v>
      </c>
      <c r="BC960" s="9">
        <v>14725.36</v>
      </c>
      <c r="BD960" s="11">
        <v>58801.760000000002</v>
      </c>
    </row>
    <row r="961" spans="1:56" s="1" customFormat="1" ht="20.149999999999999" customHeight="1">
      <c r="A961" s="83"/>
      <c r="B961" s="25" t="s">
        <v>196</v>
      </c>
      <c r="C961" s="12">
        <v>1599.43</v>
      </c>
      <c r="D961" s="12">
        <v>1607.17</v>
      </c>
      <c r="E961" s="12">
        <v>5395.32</v>
      </c>
      <c r="F961" s="12">
        <v>10677.18</v>
      </c>
      <c r="G961" s="12">
        <v>13389.46</v>
      </c>
      <c r="H961" s="12">
        <v>24839.82</v>
      </c>
      <c r="I961" s="12">
        <v>980.3</v>
      </c>
      <c r="J961" s="12">
        <v>901.35</v>
      </c>
      <c r="K961" s="12">
        <v>59390.03</v>
      </c>
      <c r="L961" s="12">
        <v>0.09</v>
      </c>
      <c r="M961" s="13" t="s">
        <v>80</v>
      </c>
      <c r="N961" s="12">
        <v>0.09</v>
      </c>
      <c r="O961" s="12">
        <v>76.260000000000005</v>
      </c>
      <c r="P961" s="12">
        <v>138.06</v>
      </c>
      <c r="Q961" s="12">
        <v>973.97</v>
      </c>
      <c r="R961" s="12">
        <v>122.13</v>
      </c>
      <c r="S961" s="12">
        <v>0.63</v>
      </c>
      <c r="T961" s="12">
        <v>1311.23</v>
      </c>
      <c r="U961" s="12">
        <v>773.94</v>
      </c>
      <c r="V961" s="12">
        <v>302.31</v>
      </c>
      <c r="W961" s="12">
        <v>783.56</v>
      </c>
      <c r="X961" s="12">
        <v>629.73</v>
      </c>
      <c r="Y961" s="12">
        <v>625.54</v>
      </c>
      <c r="Z961" s="12">
        <v>2444.4</v>
      </c>
      <c r="AA961" s="12">
        <v>1825.67</v>
      </c>
      <c r="AB961" s="12">
        <v>9525.9599999999991</v>
      </c>
      <c r="AC961" s="12">
        <v>16911.11</v>
      </c>
      <c r="AD961" s="12">
        <v>174.78</v>
      </c>
      <c r="AE961" s="12">
        <v>8.65</v>
      </c>
      <c r="AF961" s="12">
        <v>85.25</v>
      </c>
      <c r="AG961" s="12">
        <v>111.39</v>
      </c>
      <c r="AH961" s="13" t="s">
        <v>80</v>
      </c>
      <c r="AI961" s="13" t="s">
        <v>80</v>
      </c>
      <c r="AJ961" s="13" t="s">
        <v>80</v>
      </c>
      <c r="AK961" s="13" t="s">
        <v>80</v>
      </c>
      <c r="AL961" s="12">
        <v>380.07</v>
      </c>
      <c r="AM961" s="12">
        <v>78.959999999999994</v>
      </c>
      <c r="AN961" s="12">
        <v>4.0999999999999996</v>
      </c>
      <c r="AO961" s="12">
        <v>16.87</v>
      </c>
      <c r="AP961" s="12">
        <v>21.96</v>
      </c>
      <c r="AQ961" s="12">
        <v>123.24</v>
      </c>
      <c r="AR961" s="12">
        <v>444.83</v>
      </c>
      <c r="AS961" s="12">
        <v>3.7</v>
      </c>
      <c r="AT961" s="13" t="s">
        <v>80</v>
      </c>
      <c r="AU961" s="12">
        <v>693.66</v>
      </c>
      <c r="AV961" s="12">
        <v>1220.6099999999999</v>
      </c>
      <c r="AW961" s="12">
        <v>713.29</v>
      </c>
      <c r="AX961" s="12">
        <v>5201.4399999999996</v>
      </c>
      <c r="AY961" s="12">
        <v>3096.5</v>
      </c>
      <c r="AZ961" s="12">
        <v>4738.63</v>
      </c>
      <c r="BA961" s="12">
        <v>17792.02</v>
      </c>
      <c r="BB961" s="12">
        <v>4865.21</v>
      </c>
      <c r="BC961" s="12">
        <v>6511.59</v>
      </c>
      <c r="BD961" s="14">
        <v>44139.29</v>
      </c>
    </row>
    <row r="962" spans="1:56" s="1" customFormat="1" ht="20.149999999999999" customHeight="1">
      <c r="A962" s="83"/>
      <c r="B962" s="25" t="s">
        <v>197</v>
      </c>
      <c r="C962" s="9">
        <v>15789.59</v>
      </c>
      <c r="D962" s="9">
        <v>5952.98</v>
      </c>
      <c r="E962" s="9">
        <v>22165.57</v>
      </c>
      <c r="F962" s="9">
        <v>28900.31</v>
      </c>
      <c r="G962" s="9">
        <v>43289.11</v>
      </c>
      <c r="H962" s="9">
        <v>37265.379999999997</v>
      </c>
      <c r="I962" s="9">
        <v>6506.5</v>
      </c>
      <c r="J962" s="9">
        <v>32527.51</v>
      </c>
      <c r="K962" s="9">
        <v>192396.95</v>
      </c>
      <c r="L962" s="9">
        <v>241.56</v>
      </c>
      <c r="M962" s="9">
        <v>205.98</v>
      </c>
      <c r="N962" s="9">
        <v>699.32</v>
      </c>
      <c r="O962" s="9">
        <v>2476.4499999999998</v>
      </c>
      <c r="P962" s="9">
        <v>210.03</v>
      </c>
      <c r="Q962" s="9">
        <v>1792.17</v>
      </c>
      <c r="R962" s="9">
        <v>8.4600000000000009</v>
      </c>
      <c r="S962" s="9">
        <v>2.12</v>
      </c>
      <c r="T962" s="9">
        <v>5636.09</v>
      </c>
      <c r="U962" s="9">
        <v>811.62</v>
      </c>
      <c r="V962" s="9">
        <v>564.25</v>
      </c>
      <c r="W962" s="9">
        <v>1802.39</v>
      </c>
      <c r="X962" s="9">
        <v>2424.92</v>
      </c>
      <c r="Y962" s="9">
        <v>5263.79</v>
      </c>
      <c r="Z962" s="9">
        <v>8198.5400000000009</v>
      </c>
      <c r="AA962" s="9">
        <v>6523.73</v>
      </c>
      <c r="AB962" s="9">
        <v>26856.63</v>
      </c>
      <c r="AC962" s="9">
        <v>52445.87</v>
      </c>
      <c r="AD962" s="9">
        <v>9022.9</v>
      </c>
      <c r="AE962" s="9">
        <v>3521.53</v>
      </c>
      <c r="AF962" s="9">
        <v>12488.53</v>
      </c>
      <c r="AG962" s="9">
        <v>7887.75</v>
      </c>
      <c r="AH962" s="9">
        <v>6860.76</v>
      </c>
      <c r="AI962" s="9">
        <v>6980.2</v>
      </c>
      <c r="AJ962" s="9">
        <v>7867.23</v>
      </c>
      <c r="AK962" s="9">
        <v>3927.59</v>
      </c>
      <c r="AL962" s="9">
        <v>58556.49</v>
      </c>
      <c r="AM962" s="9">
        <v>12131.17</v>
      </c>
      <c r="AN962" s="9">
        <v>4275.34</v>
      </c>
      <c r="AO962" s="9">
        <v>10904.51</v>
      </c>
      <c r="AP962" s="9">
        <v>9220.0300000000007</v>
      </c>
      <c r="AQ962" s="9">
        <v>7658.72</v>
      </c>
      <c r="AR962" s="9">
        <v>7137.39</v>
      </c>
      <c r="AS962" s="9">
        <v>6051.11</v>
      </c>
      <c r="AT962" s="9">
        <v>4151.2</v>
      </c>
      <c r="AU962" s="9">
        <v>61529.47</v>
      </c>
      <c r="AV962" s="9">
        <v>7031.87</v>
      </c>
      <c r="AW962" s="9">
        <v>3403.21</v>
      </c>
      <c r="AX962" s="9">
        <v>22893.77</v>
      </c>
      <c r="AY962" s="9">
        <v>17330.939999999999</v>
      </c>
      <c r="AZ962" s="9">
        <v>17709.169999999998</v>
      </c>
      <c r="BA962" s="9">
        <v>37010.03</v>
      </c>
      <c r="BB962" s="9">
        <v>15980.25</v>
      </c>
      <c r="BC962" s="9">
        <v>22626.66</v>
      </c>
      <c r="BD962" s="11">
        <v>143985.9</v>
      </c>
    </row>
    <row r="963" spans="1:56" s="1" customFormat="1" ht="20.149999999999999" customHeight="1">
      <c r="A963" s="83"/>
      <c r="B963" s="25" t="s">
        <v>198</v>
      </c>
      <c r="C963" s="12">
        <v>20328.48</v>
      </c>
      <c r="D963" s="12">
        <v>10374.530000000001</v>
      </c>
      <c r="E963" s="12">
        <v>16769.36</v>
      </c>
      <c r="F963" s="12">
        <v>31717.93</v>
      </c>
      <c r="G963" s="12">
        <v>20666.41</v>
      </c>
      <c r="H963" s="12">
        <v>25805.46</v>
      </c>
      <c r="I963" s="12">
        <v>16130.92</v>
      </c>
      <c r="J963" s="12">
        <v>47915.39</v>
      </c>
      <c r="K963" s="12">
        <v>189708.48</v>
      </c>
      <c r="L963" s="12">
        <v>2431.7399999999998</v>
      </c>
      <c r="M963" s="12">
        <v>244.83</v>
      </c>
      <c r="N963" s="12">
        <v>428.58</v>
      </c>
      <c r="O963" s="12">
        <v>1011.17</v>
      </c>
      <c r="P963" s="12">
        <v>288.55</v>
      </c>
      <c r="Q963" s="12">
        <v>4619.97</v>
      </c>
      <c r="R963" s="12">
        <v>45.26</v>
      </c>
      <c r="S963" s="12">
        <v>416.87</v>
      </c>
      <c r="T963" s="12">
        <v>9486.9699999999993</v>
      </c>
      <c r="U963" s="12">
        <v>464.65</v>
      </c>
      <c r="V963" s="12">
        <v>681.03</v>
      </c>
      <c r="W963" s="12">
        <v>2045.89</v>
      </c>
      <c r="X963" s="12">
        <v>906.25</v>
      </c>
      <c r="Y963" s="12">
        <v>1945.52</v>
      </c>
      <c r="Z963" s="12">
        <v>6826.7</v>
      </c>
      <c r="AA963" s="12">
        <v>5892.91</v>
      </c>
      <c r="AB963" s="12">
        <v>33844.239999999998</v>
      </c>
      <c r="AC963" s="12">
        <v>52607.19</v>
      </c>
      <c r="AD963" s="12">
        <v>2990.46</v>
      </c>
      <c r="AE963" s="12">
        <v>696.49</v>
      </c>
      <c r="AF963" s="12">
        <v>730.33</v>
      </c>
      <c r="AG963" s="12">
        <v>238.75</v>
      </c>
      <c r="AH963" s="12">
        <v>116.63</v>
      </c>
      <c r="AI963" s="12">
        <v>199.28</v>
      </c>
      <c r="AJ963" s="12">
        <v>6.2</v>
      </c>
      <c r="AK963" s="12">
        <v>3423.8</v>
      </c>
      <c r="AL963" s="12">
        <v>8401.94</v>
      </c>
      <c r="AM963" s="12">
        <v>1214.8</v>
      </c>
      <c r="AN963" s="12">
        <v>334.9</v>
      </c>
      <c r="AO963" s="12">
        <v>3725.09</v>
      </c>
      <c r="AP963" s="12">
        <v>1417.3</v>
      </c>
      <c r="AQ963" s="12">
        <v>1310.99</v>
      </c>
      <c r="AR963" s="12">
        <v>995.23</v>
      </c>
      <c r="AS963" s="12">
        <v>180.85</v>
      </c>
      <c r="AT963" s="12">
        <v>871.34</v>
      </c>
      <c r="AU963" s="12">
        <v>10050.5</v>
      </c>
      <c r="AV963" s="12">
        <v>20754.150000000001</v>
      </c>
      <c r="AW963" s="12">
        <v>4670.8599999999997</v>
      </c>
      <c r="AX963" s="12">
        <v>22907.19</v>
      </c>
      <c r="AY963" s="12">
        <v>14949.46</v>
      </c>
      <c r="AZ963" s="12">
        <v>10757.38</v>
      </c>
      <c r="BA963" s="12">
        <v>20288.25</v>
      </c>
      <c r="BB963" s="12">
        <v>14225.46</v>
      </c>
      <c r="BC963" s="12">
        <v>34356.629999999997</v>
      </c>
      <c r="BD963" s="14">
        <v>142909.38</v>
      </c>
    </row>
    <row r="964" spans="1:56" s="1" customFormat="1" ht="20.149999999999999" customHeight="1">
      <c r="A964" s="83"/>
      <c r="B964" s="25" t="s">
        <v>199</v>
      </c>
      <c r="C964" s="9">
        <v>1965.93</v>
      </c>
      <c r="D964" s="9">
        <v>938.56</v>
      </c>
      <c r="E964" s="9">
        <v>5269.43</v>
      </c>
      <c r="F964" s="9">
        <v>5891.12</v>
      </c>
      <c r="G964" s="9">
        <v>9583.42</v>
      </c>
      <c r="H964" s="9">
        <v>25578.5</v>
      </c>
      <c r="I964" s="9">
        <v>2054.34</v>
      </c>
      <c r="J964" s="9">
        <v>973.62</v>
      </c>
      <c r="K964" s="9">
        <v>52254.92</v>
      </c>
      <c r="L964" s="9">
        <v>80.010000000000005</v>
      </c>
      <c r="M964" s="10" t="s">
        <v>80</v>
      </c>
      <c r="N964" s="9">
        <v>0.24</v>
      </c>
      <c r="O964" s="9">
        <v>18.41</v>
      </c>
      <c r="P964" s="9">
        <v>79.92</v>
      </c>
      <c r="Q964" s="9">
        <v>10.42</v>
      </c>
      <c r="R964" s="9">
        <v>0.94</v>
      </c>
      <c r="S964" s="9">
        <v>0.08</v>
      </c>
      <c r="T964" s="9">
        <v>190.02</v>
      </c>
      <c r="U964" s="9">
        <v>3091.82</v>
      </c>
      <c r="V964" s="9">
        <v>180.37</v>
      </c>
      <c r="W964" s="9">
        <v>636.07000000000005</v>
      </c>
      <c r="X964" s="9">
        <v>346.83</v>
      </c>
      <c r="Y964" s="9">
        <v>250.39</v>
      </c>
      <c r="Z964" s="9">
        <v>1397.67</v>
      </c>
      <c r="AA964" s="9">
        <v>2433.4699999999998</v>
      </c>
      <c r="AB964" s="9">
        <v>10045.52</v>
      </c>
      <c r="AC964" s="9">
        <v>18382.14</v>
      </c>
      <c r="AD964" s="9">
        <v>72.11</v>
      </c>
      <c r="AE964" s="9">
        <v>89.87</v>
      </c>
      <c r="AF964" s="9">
        <v>219.77</v>
      </c>
      <c r="AG964" s="9">
        <v>103.43</v>
      </c>
      <c r="AH964" s="9">
        <v>0.5</v>
      </c>
      <c r="AI964" s="9">
        <v>0.78</v>
      </c>
      <c r="AJ964" s="10" t="s">
        <v>80</v>
      </c>
      <c r="AK964" s="9">
        <v>7.1</v>
      </c>
      <c r="AL964" s="9">
        <v>493.56</v>
      </c>
      <c r="AM964" s="9">
        <v>91.29</v>
      </c>
      <c r="AN964" s="9">
        <v>12.09</v>
      </c>
      <c r="AO964" s="9">
        <v>114.24</v>
      </c>
      <c r="AP964" s="9">
        <v>44.36</v>
      </c>
      <c r="AQ964" s="9">
        <v>105.09</v>
      </c>
      <c r="AR964" s="9">
        <v>56.4</v>
      </c>
      <c r="AS964" s="9">
        <v>1.58</v>
      </c>
      <c r="AT964" s="10" t="s">
        <v>80</v>
      </c>
      <c r="AU964" s="9">
        <v>425.05</v>
      </c>
      <c r="AV964" s="9">
        <v>2391.17</v>
      </c>
      <c r="AW964" s="9">
        <v>1036.1500000000001</v>
      </c>
      <c r="AX964" s="9">
        <v>1683.97</v>
      </c>
      <c r="AY964" s="9">
        <v>1994.1</v>
      </c>
      <c r="AZ964" s="9">
        <v>3073.48</v>
      </c>
      <c r="BA964" s="9">
        <v>16726.21</v>
      </c>
      <c r="BB964" s="9">
        <v>4137.3100000000004</v>
      </c>
      <c r="BC964" s="9">
        <v>3248.38</v>
      </c>
      <c r="BD964" s="11">
        <v>34290.769999999997</v>
      </c>
    </row>
    <row r="965" spans="1:56" s="1" customFormat="1" ht="20.149999999999999" customHeight="1">
      <c r="A965" s="83"/>
      <c r="B965" s="25" t="s">
        <v>201</v>
      </c>
      <c r="C965" s="12">
        <v>16070.29</v>
      </c>
      <c r="D965" s="12">
        <v>2431.62</v>
      </c>
      <c r="E965" s="12">
        <v>8543.64</v>
      </c>
      <c r="F965" s="12">
        <v>21769.42</v>
      </c>
      <c r="G965" s="12">
        <v>39417.97</v>
      </c>
      <c r="H965" s="12">
        <v>27706.27</v>
      </c>
      <c r="I965" s="12">
        <v>35758.800000000003</v>
      </c>
      <c r="J965" s="12">
        <v>35194.480000000003</v>
      </c>
      <c r="K965" s="12">
        <v>186892.49</v>
      </c>
      <c r="L965" s="12">
        <v>2530</v>
      </c>
      <c r="M965" s="12">
        <v>1000</v>
      </c>
      <c r="N965" s="12">
        <v>1400.84</v>
      </c>
      <c r="O965" s="12">
        <v>1116.32</v>
      </c>
      <c r="P965" s="12">
        <v>542.78</v>
      </c>
      <c r="Q965" s="12">
        <v>778.54</v>
      </c>
      <c r="R965" s="12">
        <v>436.61</v>
      </c>
      <c r="S965" s="12">
        <v>6195.86</v>
      </c>
      <c r="T965" s="12">
        <v>14000.95</v>
      </c>
      <c r="U965" s="12">
        <v>2145.41</v>
      </c>
      <c r="V965" s="12">
        <v>1150.3599999999999</v>
      </c>
      <c r="W965" s="12">
        <v>2318.48</v>
      </c>
      <c r="X965" s="12">
        <v>3317.83</v>
      </c>
      <c r="Y965" s="12">
        <v>2151.48</v>
      </c>
      <c r="Z965" s="12">
        <v>7843.57</v>
      </c>
      <c r="AA965" s="12">
        <v>8339.2999999999993</v>
      </c>
      <c r="AB965" s="12">
        <v>30510.47</v>
      </c>
      <c r="AC965" s="12">
        <v>57776.9</v>
      </c>
      <c r="AD965" s="12">
        <v>7007.94</v>
      </c>
      <c r="AE965" s="12">
        <v>464.82</v>
      </c>
      <c r="AF965" s="12">
        <v>1265.6300000000001</v>
      </c>
      <c r="AG965" s="12">
        <v>1473.88</v>
      </c>
      <c r="AH965" s="12">
        <v>580.46</v>
      </c>
      <c r="AI965" s="12">
        <v>2043.87</v>
      </c>
      <c r="AJ965" s="12">
        <v>525.41</v>
      </c>
      <c r="AK965" s="12">
        <v>1061.58</v>
      </c>
      <c r="AL965" s="12">
        <v>14423.59</v>
      </c>
      <c r="AM965" s="12">
        <v>5463.1</v>
      </c>
      <c r="AN965" s="12">
        <v>502.23</v>
      </c>
      <c r="AO965" s="12">
        <v>1542.61</v>
      </c>
      <c r="AP965" s="12">
        <v>1515.96</v>
      </c>
      <c r="AQ965" s="12">
        <v>1564.87</v>
      </c>
      <c r="AR965" s="12">
        <v>1759.71</v>
      </c>
      <c r="AS965" s="12">
        <v>32.19</v>
      </c>
      <c r="AT965" s="12">
        <v>2316.77</v>
      </c>
      <c r="AU965" s="12">
        <v>14697.44</v>
      </c>
      <c r="AV965" s="12">
        <v>14618.22</v>
      </c>
      <c r="AW965" s="12">
        <v>3164.64</v>
      </c>
      <c r="AX965" s="12">
        <v>17281.990000000002</v>
      </c>
      <c r="AY965" s="12">
        <v>7634.07</v>
      </c>
      <c r="AZ965" s="12">
        <v>21687.52</v>
      </c>
      <c r="BA965" s="12">
        <v>28843.71</v>
      </c>
      <c r="BB965" s="12">
        <v>14055.6</v>
      </c>
      <c r="BC965" s="12">
        <v>30933.65</v>
      </c>
      <c r="BD965" s="14">
        <v>138219.4</v>
      </c>
    </row>
    <row r="966" spans="1:56" s="1" customFormat="1" ht="20.149999999999999" customHeight="1">
      <c r="A966" s="83"/>
      <c r="B966" s="25" t="s">
        <v>202</v>
      </c>
      <c r="C966" s="9">
        <v>8042.31</v>
      </c>
      <c r="D966" s="9">
        <v>4175.8900000000003</v>
      </c>
      <c r="E966" s="9">
        <v>8503.15</v>
      </c>
      <c r="F966" s="9">
        <v>4525.59</v>
      </c>
      <c r="G966" s="9">
        <v>20873.3</v>
      </c>
      <c r="H966" s="9">
        <v>57144.89</v>
      </c>
      <c r="I966" s="9">
        <v>14088.79</v>
      </c>
      <c r="J966" s="9">
        <v>13182.49</v>
      </c>
      <c r="K966" s="9">
        <v>130536.41</v>
      </c>
      <c r="L966" s="9">
        <v>72.36</v>
      </c>
      <c r="M966" s="10" t="s">
        <v>80</v>
      </c>
      <c r="N966" s="9">
        <v>690</v>
      </c>
      <c r="O966" s="9">
        <v>32.42</v>
      </c>
      <c r="P966" s="9">
        <v>2.2000000000000002</v>
      </c>
      <c r="Q966" s="9">
        <v>4.6500000000000004</v>
      </c>
      <c r="R966" s="9">
        <v>1.66</v>
      </c>
      <c r="S966" s="9">
        <v>0.96</v>
      </c>
      <c r="T966" s="9">
        <v>804.25</v>
      </c>
      <c r="U966" s="9">
        <v>9863.0499999999993</v>
      </c>
      <c r="V966" s="9">
        <v>2921.57</v>
      </c>
      <c r="W966" s="9">
        <v>6308.99</v>
      </c>
      <c r="X966" s="9">
        <v>7614.45</v>
      </c>
      <c r="Y966" s="9">
        <v>6619.41</v>
      </c>
      <c r="Z966" s="9">
        <v>34127.949999999997</v>
      </c>
      <c r="AA966" s="9">
        <v>8362.6299999999992</v>
      </c>
      <c r="AB966" s="9">
        <v>8982.35</v>
      </c>
      <c r="AC966" s="9">
        <v>84800.4</v>
      </c>
      <c r="AD966" s="9">
        <v>549.48</v>
      </c>
      <c r="AE966" s="9">
        <v>21.51</v>
      </c>
      <c r="AF966" s="9">
        <v>96.87</v>
      </c>
      <c r="AG966" s="9">
        <v>494.39</v>
      </c>
      <c r="AH966" s="9">
        <v>12.56</v>
      </c>
      <c r="AI966" s="9">
        <v>12.69</v>
      </c>
      <c r="AJ966" s="10" t="s">
        <v>80</v>
      </c>
      <c r="AK966" s="10" t="s">
        <v>80</v>
      </c>
      <c r="AL966" s="9">
        <v>1187.5</v>
      </c>
      <c r="AM966" s="9">
        <v>666.2</v>
      </c>
      <c r="AN966" s="9">
        <v>10.39</v>
      </c>
      <c r="AO966" s="9">
        <v>46.97</v>
      </c>
      <c r="AP966" s="9">
        <v>67.069999999999993</v>
      </c>
      <c r="AQ966" s="9">
        <v>188.82</v>
      </c>
      <c r="AR966" s="9">
        <v>273.19</v>
      </c>
      <c r="AS966" s="9">
        <v>46.8</v>
      </c>
      <c r="AT966" s="9">
        <v>5.3</v>
      </c>
      <c r="AU966" s="9">
        <v>1304.74</v>
      </c>
      <c r="AV966" s="9">
        <v>4899.88</v>
      </c>
      <c r="AW966" s="9">
        <v>195.08</v>
      </c>
      <c r="AX966" s="9">
        <v>553.73</v>
      </c>
      <c r="AY966" s="9">
        <v>577.27</v>
      </c>
      <c r="AZ966" s="9">
        <v>798.75</v>
      </c>
      <c r="BA966" s="9">
        <v>5237.05</v>
      </c>
      <c r="BB966" s="9">
        <v>6460.43</v>
      </c>
      <c r="BC966" s="9">
        <v>24338.52</v>
      </c>
      <c r="BD966" s="11">
        <v>43060.71</v>
      </c>
    </row>
    <row r="967" spans="1:56" s="1" customFormat="1" ht="20.149999999999999" customHeight="1">
      <c r="A967" s="83"/>
      <c r="B967" s="25" t="s">
        <v>203</v>
      </c>
      <c r="C967" s="12">
        <v>5236.05</v>
      </c>
      <c r="D967" s="12">
        <v>1417.23</v>
      </c>
      <c r="E967" s="12">
        <v>4092.92</v>
      </c>
      <c r="F967" s="12">
        <v>12993.25</v>
      </c>
      <c r="G967" s="12">
        <v>16407.990000000002</v>
      </c>
      <c r="H967" s="12">
        <v>8108.6</v>
      </c>
      <c r="I967" s="12">
        <v>15156.02</v>
      </c>
      <c r="J967" s="12">
        <v>10571.85</v>
      </c>
      <c r="K967" s="12">
        <v>73983.91</v>
      </c>
      <c r="L967" s="12">
        <v>728.54</v>
      </c>
      <c r="M967" s="12">
        <v>48.36</v>
      </c>
      <c r="N967" s="12">
        <v>346.33</v>
      </c>
      <c r="O967" s="12">
        <v>659.98</v>
      </c>
      <c r="P967" s="12">
        <v>11.66</v>
      </c>
      <c r="Q967" s="12">
        <v>276.83999999999997</v>
      </c>
      <c r="R967" s="12">
        <v>0.69</v>
      </c>
      <c r="S967" s="13" t="s">
        <v>80</v>
      </c>
      <c r="T967" s="12">
        <v>2072.4</v>
      </c>
      <c r="U967" s="12">
        <v>1308.3900000000001</v>
      </c>
      <c r="V967" s="12">
        <v>313.67</v>
      </c>
      <c r="W967" s="12">
        <v>1741.12</v>
      </c>
      <c r="X967" s="12">
        <v>4254.68</v>
      </c>
      <c r="Y967" s="12">
        <v>4614.82</v>
      </c>
      <c r="Z967" s="12">
        <v>2622.11</v>
      </c>
      <c r="AA967" s="12">
        <v>4087.76</v>
      </c>
      <c r="AB967" s="12">
        <v>5995.22</v>
      </c>
      <c r="AC967" s="12">
        <v>24937.77</v>
      </c>
      <c r="AD967" s="12">
        <v>4294.8599999999997</v>
      </c>
      <c r="AE967" s="12">
        <v>124.62</v>
      </c>
      <c r="AF967" s="12">
        <v>1385.36</v>
      </c>
      <c r="AG967" s="12">
        <v>899.72</v>
      </c>
      <c r="AH967" s="12">
        <v>25.48</v>
      </c>
      <c r="AI967" s="13" t="s">
        <v>80</v>
      </c>
      <c r="AJ967" s="12">
        <v>59.91</v>
      </c>
      <c r="AK967" s="13" t="s">
        <v>80</v>
      </c>
      <c r="AL967" s="12">
        <v>6789.95</v>
      </c>
      <c r="AM967" s="12">
        <v>137.13</v>
      </c>
      <c r="AN967" s="12">
        <v>29.92</v>
      </c>
      <c r="AO967" s="12">
        <v>302.05</v>
      </c>
      <c r="AP967" s="12">
        <v>472.04</v>
      </c>
      <c r="AQ967" s="12">
        <v>514.17999999999995</v>
      </c>
      <c r="AR967" s="12">
        <v>275.70999999999998</v>
      </c>
      <c r="AS967" s="12">
        <v>17.03</v>
      </c>
      <c r="AT967" s="13" t="s">
        <v>80</v>
      </c>
      <c r="AU967" s="12">
        <v>1748.06</v>
      </c>
      <c r="AV967" s="12">
        <v>5909.91</v>
      </c>
      <c r="AW967" s="12">
        <v>1778.97</v>
      </c>
      <c r="AX967" s="12">
        <v>8785.64</v>
      </c>
      <c r="AY967" s="12">
        <v>4840.03</v>
      </c>
      <c r="AZ967" s="12">
        <v>7443.09</v>
      </c>
      <c r="BA967" s="12">
        <v>11878.37</v>
      </c>
      <c r="BB967" s="12">
        <v>4564.07</v>
      </c>
      <c r="BC967" s="12">
        <v>3312.08</v>
      </c>
      <c r="BD967" s="14">
        <v>48512.160000000003</v>
      </c>
    </row>
    <row r="968" spans="1:56" s="1" customFormat="1" ht="20.149999999999999" customHeight="1">
      <c r="A968" s="83"/>
      <c r="B968" s="25" t="s">
        <v>204</v>
      </c>
      <c r="C968" s="9">
        <v>1821.66</v>
      </c>
      <c r="D968" s="9">
        <v>750.46</v>
      </c>
      <c r="E968" s="9">
        <v>3493.35</v>
      </c>
      <c r="F968" s="9">
        <v>3561.79</v>
      </c>
      <c r="G968" s="9">
        <v>7477.52</v>
      </c>
      <c r="H968" s="9">
        <v>24288.45</v>
      </c>
      <c r="I968" s="9">
        <v>1082.0999999999999</v>
      </c>
      <c r="J968" s="9">
        <v>575.27</v>
      </c>
      <c r="K968" s="9">
        <v>43050.6</v>
      </c>
      <c r="L968" s="9">
        <v>52.08</v>
      </c>
      <c r="M968" s="10" t="s">
        <v>80</v>
      </c>
      <c r="N968" s="9">
        <v>0.05</v>
      </c>
      <c r="O968" s="10" t="s">
        <v>80</v>
      </c>
      <c r="P968" s="10" t="s">
        <v>80</v>
      </c>
      <c r="Q968" s="10" t="s">
        <v>80</v>
      </c>
      <c r="R968" s="10" t="s">
        <v>80</v>
      </c>
      <c r="S968" s="10" t="s">
        <v>80</v>
      </c>
      <c r="T968" s="9">
        <v>52.13</v>
      </c>
      <c r="U968" s="9">
        <v>154.99</v>
      </c>
      <c r="V968" s="9">
        <v>265.3</v>
      </c>
      <c r="W968" s="9">
        <v>306.8</v>
      </c>
      <c r="X968" s="9">
        <v>215.88</v>
      </c>
      <c r="Y968" s="9">
        <v>473.14</v>
      </c>
      <c r="Z968" s="9">
        <v>1099.05</v>
      </c>
      <c r="AA968" s="9">
        <v>2473.75</v>
      </c>
      <c r="AB968" s="9">
        <v>7484.16</v>
      </c>
      <c r="AC968" s="9">
        <v>12473.07</v>
      </c>
      <c r="AD968" s="9">
        <v>712.45</v>
      </c>
      <c r="AE968" s="9">
        <v>27.36</v>
      </c>
      <c r="AF968" s="9">
        <v>235.32</v>
      </c>
      <c r="AG968" s="9">
        <v>203.12</v>
      </c>
      <c r="AH968" s="9">
        <v>7.41</v>
      </c>
      <c r="AI968" s="9">
        <v>21.37</v>
      </c>
      <c r="AJ968" s="10" t="s">
        <v>80</v>
      </c>
      <c r="AK968" s="9">
        <v>0.11</v>
      </c>
      <c r="AL968" s="9">
        <v>1207.1400000000001</v>
      </c>
      <c r="AM968" s="9">
        <v>103.22</v>
      </c>
      <c r="AN968" s="9">
        <v>6.07</v>
      </c>
      <c r="AO968" s="9">
        <v>25.34</v>
      </c>
      <c r="AP968" s="9">
        <v>50.82</v>
      </c>
      <c r="AQ968" s="9">
        <v>186.54</v>
      </c>
      <c r="AR968" s="9">
        <v>186.48</v>
      </c>
      <c r="AS968" s="9">
        <v>27.97</v>
      </c>
      <c r="AT968" s="9">
        <v>7.28</v>
      </c>
      <c r="AU968" s="9">
        <v>593.72</v>
      </c>
      <c r="AV968" s="9">
        <v>1539.82</v>
      </c>
      <c r="AW968" s="9">
        <v>1007.73</v>
      </c>
      <c r="AX968" s="9">
        <v>1893.19</v>
      </c>
      <c r="AY968" s="9">
        <v>2124.15</v>
      </c>
      <c r="AZ968" s="9">
        <v>4054.01</v>
      </c>
      <c r="BA968" s="9">
        <v>10578.1</v>
      </c>
      <c r="BB968" s="9">
        <v>2597.12</v>
      </c>
      <c r="BC968" s="9">
        <v>5083.84</v>
      </c>
      <c r="BD968" s="11">
        <v>28877.96</v>
      </c>
    </row>
    <row r="969" spans="1:56" s="1" customFormat="1" ht="20.149999999999999" customHeight="1">
      <c r="A969" s="83"/>
      <c r="B969" s="25" t="s">
        <v>205</v>
      </c>
      <c r="C969" s="12">
        <v>9255.82</v>
      </c>
      <c r="D969" s="12">
        <v>2331.29</v>
      </c>
      <c r="E969" s="12">
        <v>12085.27</v>
      </c>
      <c r="F969" s="12">
        <v>16456.53</v>
      </c>
      <c r="G969" s="12">
        <v>39948.18</v>
      </c>
      <c r="H969" s="12">
        <v>26385.95</v>
      </c>
      <c r="I969" s="12">
        <v>3376.31</v>
      </c>
      <c r="J969" s="12">
        <v>2328.13</v>
      </c>
      <c r="K969" s="12">
        <v>112167.48</v>
      </c>
      <c r="L969" s="12">
        <v>1257.46</v>
      </c>
      <c r="M969" s="12">
        <v>55.88</v>
      </c>
      <c r="N969" s="12">
        <v>1418.33</v>
      </c>
      <c r="O969" s="12">
        <v>2598.0300000000002</v>
      </c>
      <c r="P969" s="12">
        <v>3506.31</v>
      </c>
      <c r="Q969" s="12">
        <v>10503.28</v>
      </c>
      <c r="R969" s="12">
        <v>5915.22</v>
      </c>
      <c r="S969" s="12">
        <v>14985.37</v>
      </c>
      <c r="T969" s="12">
        <v>40239.879999999997</v>
      </c>
      <c r="U969" s="12">
        <v>6389</v>
      </c>
      <c r="V969" s="12">
        <v>144</v>
      </c>
      <c r="W969" s="12">
        <v>1658</v>
      </c>
      <c r="X969" s="12">
        <v>1120</v>
      </c>
      <c r="Y969" s="12">
        <v>1647</v>
      </c>
      <c r="Z969" s="12">
        <v>2742</v>
      </c>
      <c r="AA969" s="12">
        <v>4649</v>
      </c>
      <c r="AB969" s="12">
        <v>31701</v>
      </c>
      <c r="AC969" s="12">
        <v>50050</v>
      </c>
      <c r="AD969" s="12">
        <v>197.77</v>
      </c>
      <c r="AE969" s="12">
        <v>84.08</v>
      </c>
      <c r="AF969" s="12">
        <v>1041.54</v>
      </c>
      <c r="AG969" s="12">
        <v>826.1</v>
      </c>
      <c r="AH969" s="12">
        <v>309.47000000000003</v>
      </c>
      <c r="AI969" s="12">
        <v>773.28</v>
      </c>
      <c r="AJ969" s="12">
        <v>328.33</v>
      </c>
      <c r="AK969" s="12">
        <v>687.21</v>
      </c>
      <c r="AL969" s="12">
        <v>4247.78</v>
      </c>
      <c r="AM969" s="12">
        <v>99.11</v>
      </c>
      <c r="AN969" s="12">
        <v>77.94</v>
      </c>
      <c r="AO969" s="12">
        <v>971.84</v>
      </c>
      <c r="AP969" s="12">
        <v>706.52</v>
      </c>
      <c r="AQ969" s="12">
        <v>1729.36</v>
      </c>
      <c r="AR969" s="12">
        <v>1264.53</v>
      </c>
      <c r="AS969" s="12">
        <v>19.55</v>
      </c>
      <c r="AT969" s="12">
        <v>10.87</v>
      </c>
      <c r="AU969" s="12">
        <v>4879.72</v>
      </c>
      <c r="AV969" s="12">
        <v>6632</v>
      </c>
      <c r="AW969" s="12">
        <v>1194</v>
      </c>
      <c r="AX969" s="12">
        <v>5961</v>
      </c>
      <c r="AY969" s="12">
        <v>7053</v>
      </c>
      <c r="AZ969" s="12">
        <v>12391</v>
      </c>
      <c r="BA969" s="12">
        <v>32270</v>
      </c>
      <c r="BB969" s="12">
        <v>12812</v>
      </c>
      <c r="BC969" s="12">
        <v>25115</v>
      </c>
      <c r="BD969" s="14">
        <v>103428</v>
      </c>
    </row>
    <row r="970" spans="1:56" s="1" customFormat="1" ht="20.149999999999999" customHeight="1">
      <c r="A970" s="83"/>
      <c r="B970" s="25" t="s">
        <v>206</v>
      </c>
      <c r="C970" s="9">
        <v>3684.47</v>
      </c>
      <c r="D970" s="9">
        <v>1904.25</v>
      </c>
      <c r="E970" s="9">
        <v>5575.59</v>
      </c>
      <c r="F970" s="9">
        <v>9823.7199999999993</v>
      </c>
      <c r="G970" s="9">
        <v>16295.66</v>
      </c>
      <c r="H970" s="9">
        <v>25740.67</v>
      </c>
      <c r="I970" s="9">
        <v>841.86</v>
      </c>
      <c r="J970" s="9">
        <v>8715.6200000000008</v>
      </c>
      <c r="K970" s="9">
        <v>72581.84</v>
      </c>
      <c r="L970" s="9">
        <v>128.87</v>
      </c>
      <c r="M970" s="10" t="s">
        <v>80</v>
      </c>
      <c r="N970" s="9">
        <v>0.34</v>
      </c>
      <c r="O970" s="9">
        <v>35.9</v>
      </c>
      <c r="P970" s="9">
        <v>40.64</v>
      </c>
      <c r="Q970" s="9">
        <v>532.28</v>
      </c>
      <c r="R970" s="9">
        <v>2.33</v>
      </c>
      <c r="S970" s="9">
        <v>90.43</v>
      </c>
      <c r="T970" s="9">
        <v>830.79</v>
      </c>
      <c r="U970" s="9">
        <v>1550.18</v>
      </c>
      <c r="V970" s="9">
        <v>949.79</v>
      </c>
      <c r="W970" s="9">
        <v>1707.99</v>
      </c>
      <c r="X970" s="9">
        <v>2176.75</v>
      </c>
      <c r="Y970" s="9">
        <v>4584.58</v>
      </c>
      <c r="Z970" s="9">
        <v>6801.99</v>
      </c>
      <c r="AA970" s="9">
        <v>874.01</v>
      </c>
      <c r="AB970" s="9">
        <v>4155.28</v>
      </c>
      <c r="AC970" s="9">
        <v>22800.57</v>
      </c>
      <c r="AD970" s="9">
        <v>330.61</v>
      </c>
      <c r="AE970" s="9">
        <v>582.52</v>
      </c>
      <c r="AF970" s="9">
        <v>1110.27</v>
      </c>
      <c r="AG970" s="9">
        <v>475.31</v>
      </c>
      <c r="AH970" s="9">
        <v>452.52</v>
      </c>
      <c r="AI970" s="9">
        <v>722.3</v>
      </c>
      <c r="AJ970" s="9">
        <v>490.39</v>
      </c>
      <c r="AK970" s="9">
        <v>443.04</v>
      </c>
      <c r="AL970" s="9">
        <v>4606.96</v>
      </c>
      <c r="AM970" s="9">
        <v>692.93</v>
      </c>
      <c r="AN970" s="9">
        <v>312.86</v>
      </c>
      <c r="AO970" s="9">
        <v>947.45</v>
      </c>
      <c r="AP970" s="9">
        <v>748.18</v>
      </c>
      <c r="AQ970" s="9">
        <v>767.62</v>
      </c>
      <c r="AR970" s="9">
        <v>768.44</v>
      </c>
      <c r="AS970" s="9">
        <v>14.86</v>
      </c>
      <c r="AT970" s="9">
        <v>0.04</v>
      </c>
      <c r="AU970" s="9">
        <v>4252.38</v>
      </c>
      <c r="AV970" s="9">
        <v>2794.42</v>
      </c>
      <c r="AW970" s="9">
        <v>1849.9</v>
      </c>
      <c r="AX970" s="9">
        <v>5733.94</v>
      </c>
      <c r="AY970" s="9">
        <v>3269.93</v>
      </c>
      <c r="AZ970" s="9">
        <v>5593.75</v>
      </c>
      <c r="BA970" s="9">
        <v>17287.75</v>
      </c>
      <c r="BB970" s="9">
        <v>6734.24</v>
      </c>
      <c r="BC970" s="9">
        <v>8201.35</v>
      </c>
      <c r="BD970" s="11">
        <v>51465.279999999999</v>
      </c>
    </row>
    <row r="971" spans="1:56" s="1" customFormat="1" ht="20.149999999999999" customHeight="1">
      <c r="A971" s="83"/>
      <c r="B971" s="25" t="s">
        <v>207</v>
      </c>
      <c r="C971" s="12">
        <v>7670.69</v>
      </c>
      <c r="D971" s="12">
        <v>3165.43</v>
      </c>
      <c r="E971" s="12">
        <v>8400.39</v>
      </c>
      <c r="F971" s="12">
        <v>12583.3</v>
      </c>
      <c r="G971" s="12">
        <v>13155.3</v>
      </c>
      <c r="H971" s="12">
        <v>49501.61</v>
      </c>
      <c r="I971" s="12">
        <v>2002.47</v>
      </c>
      <c r="J971" s="12">
        <v>3636.7</v>
      </c>
      <c r="K971" s="12">
        <v>100115.89</v>
      </c>
      <c r="L971" s="12">
        <v>2082.15</v>
      </c>
      <c r="M971" s="13" t="s">
        <v>80</v>
      </c>
      <c r="N971" s="12">
        <v>500.03</v>
      </c>
      <c r="O971" s="12">
        <v>300</v>
      </c>
      <c r="P971" s="12">
        <v>255.09</v>
      </c>
      <c r="Q971" s="12">
        <v>3411.01</v>
      </c>
      <c r="R971" s="13" t="s">
        <v>80</v>
      </c>
      <c r="S971" s="13" t="s">
        <v>80</v>
      </c>
      <c r="T971" s="12">
        <v>6548.28</v>
      </c>
      <c r="U971" s="12">
        <v>662.96</v>
      </c>
      <c r="V971" s="12">
        <v>222.52</v>
      </c>
      <c r="W971" s="12">
        <v>972.38</v>
      </c>
      <c r="X971" s="12">
        <v>1370.41</v>
      </c>
      <c r="Y971" s="12">
        <v>919.32</v>
      </c>
      <c r="Z971" s="12">
        <v>4948.71</v>
      </c>
      <c r="AA971" s="12">
        <v>4462.54</v>
      </c>
      <c r="AB971" s="12">
        <v>17994.810000000001</v>
      </c>
      <c r="AC971" s="12">
        <v>31553.65</v>
      </c>
      <c r="AD971" s="12">
        <v>454.34</v>
      </c>
      <c r="AE971" s="12">
        <v>112.82</v>
      </c>
      <c r="AF971" s="12">
        <v>1233.76</v>
      </c>
      <c r="AG971" s="12">
        <v>855.35</v>
      </c>
      <c r="AH971" s="12">
        <v>15.22</v>
      </c>
      <c r="AI971" s="12">
        <v>282</v>
      </c>
      <c r="AJ971" s="12">
        <v>126.8</v>
      </c>
      <c r="AK971" s="13" t="s">
        <v>80</v>
      </c>
      <c r="AL971" s="12">
        <v>3080.29</v>
      </c>
      <c r="AM971" s="12">
        <v>660.59</v>
      </c>
      <c r="AN971" s="12">
        <v>31.43</v>
      </c>
      <c r="AO971" s="12">
        <v>207.57</v>
      </c>
      <c r="AP971" s="12">
        <v>264.83999999999997</v>
      </c>
      <c r="AQ971" s="12">
        <v>579.9</v>
      </c>
      <c r="AR971" s="12">
        <v>2046.2</v>
      </c>
      <c r="AS971" s="12">
        <v>8.93</v>
      </c>
      <c r="AT971" s="13" t="s">
        <v>80</v>
      </c>
      <c r="AU971" s="12">
        <v>3799.46</v>
      </c>
      <c r="AV971" s="12">
        <v>8093.77</v>
      </c>
      <c r="AW971" s="12">
        <v>990.5</v>
      </c>
      <c r="AX971" s="12">
        <v>8078.88</v>
      </c>
      <c r="AY971" s="12">
        <v>4038.69</v>
      </c>
      <c r="AZ971" s="12">
        <v>7316.08</v>
      </c>
      <c r="BA971" s="12">
        <v>29225.07</v>
      </c>
      <c r="BB971" s="12">
        <v>7207.61</v>
      </c>
      <c r="BC971" s="12">
        <v>10858.94</v>
      </c>
      <c r="BD971" s="14">
        <v>75809.539999999994</v>
      </c>
    </row>
    <row r="972" spans="1:56" s="1" customFormat="1" ht="20.149999999999999" customHeight="1">
      <c r="A972" s="83"/>
      <c r="B972" s="25" t="s">
        <v>208</v>
      </c>
      <c r="C972" s="9">
        <v>5625.88</v>
      </c>
      <c r="D972" s="9">
        <v>3496.01</v>
      </c>
      <c r="E972" s="9">
        <v>8024.51</v>
      </c>
      <c r="F972" s="9">
        <v>20042.689999999999</v>
      </c>
      <c r="G972" s="9">
        <v>32701.01</v>
      </c>
      <c r="H972" s="9">
        <v>19163.43</v>
      </c>
      <c r="I972" s="9">
        <v>2903.74</v>
      </c>
      <c r="J972" s="9">
        <v>6411.58</v>
      </c>
      <c r="K972" s="9">
        <v>98368.85</v>
      </c>
      <c r="L972" s="9">
        <v>0.6</v>
      </c>
      <c r="M972" s="10" t="s">
        <v>80</v>
      </c>
      <c r="N972" s="10" t="s">
        <v>80</v>
      </c>
      <c r="O972" s="9">
        <v>33.090000000000003</v>
      </c>
      <c r="P972" s="9">
        <v>28.02</v>
      </c>
      <c r="Q972" s="9">
        <v>482.32</v>
      </c>
      <c r="R972" s="9">
        <v>13.71</v>
      </c>
      <c r="S972" s="9">
        <v>111.04</v>
      </c>
      <c r="T972" s="9">
        <v>668.78</v>
      </c>
      <c r="U972" s="9">
        <v>742.11</v>
      </c>
      <c r="V972" s="9">
        <v>478.47</v>
      </c>
      <c r="W972" s="9">
        <v>506.63</v>
      </c>
      <c r="X972" s="9">
        <v>405.33</v>
      </c>
      <c r="Y972" s="9">
        <v>214.71</v>
      </c>
      <c r="Z972" s="9">
        <v>4559.37</v>
      </c>
      <c r="AA972" s="9">
        <v>5148.49</v>
      </c>
      <c r="AB972" s="9">
        <v>16433.84</v>
      </c>
      <c r="AC972" s="9">
        <v>28488.95</v>
      </c>
      <c r="AD972" s="9">
        <v>1273.8699999999999</v>
      </c>
      <c r="AE972" s="9">
        <v>7.72</v>
      </c>
      <c r="AF972" s="9">
        <v>210.2</v>
      </c>
      <c r="AG972" s="9">
        <v>123.22</v>
      </c>
      <c r="AH972" s="9">
        <v>8.91</v>
      </c>
      <c r="AI972" s="10" t="s">
        <v>80</v>
      </c>
      <c r="AJ972" s="9">
        <v>2.2000000000000002</v>
      </c>
      <c r="AK972" s="9">
        <v>207.9</v>
      </c>
      <c r="AL972" s="9">
        <v>1834.02</v>
      </c>
      <c r="AM972" s="9">
        <v>1316.17</v>
      </c>
      <c r="AN972" s="9">
        <v>23.32</v>
      </c>
      <c r="AO972" s="9">
        <v>84.66</v>
      </c>
      <c r="AP972" s="9">
        <v>58.07</v>
      </c>
      <c r="AQ972" s="9">
        <v>184.23</v>
      </c>
      <c r="AR972" s="9">
        <v>45.81</v>
      </c>
      <c r="AS972" s="9">
        <v>2.17</v>
      </c>
      <c r="AT972" s="9">
        <v>0.7</v>
      </c>
      <c r="AU972" s="9">
        <v>1715.13</v>
      </c>
      <c r="AV972" s="9">
        <v>8550.4699999999993</v>
      </c>
      <c r="AW972" s="9">
        <v>3490.68</v>
      </c>
      <c r="AX972" s="9">
        <v>6323.89</v>
      </c>
      <c r="AY972" s="9">
        <v>6988.04</v>
      </c>
      <c r="AZ972" s="9">
        <v>8733.32</v>
      </c>
      <c r="BA972" s="9">
        <v>14192.38</v>
      </c>
      <c r="BB972" s="9">
        <v>8097.22</v>
      </c>
      <c r="BC972" s="9">
        <v>12688.42</v>
      </c>
      <c r="BD972" s="11">
        <v>69064.42</v>
      </c>
    </row>
    <row r="973" spans="1:56" s="1" customFormat="1" ht="20.149999999999999" customHeight="1">
      <c r="A973" s="83"/>
      <c r="B973" s="25" t="s">
        <v>209</v>
      </c>
      <c r="C973" s="12">
        <v>2998.06</v>
      </c>
      <c r="D973" s="12">
        <v>1096.68</v>
      </c>
      <c r="E973" s="12">
        <v>5095.2</v>
      </c>
      <c r="F973" s="12">
        <v>3462.45</v>
      </c>
      <c r="G973" s="12">
        <v>7664.78</v>
      </c>
      <c r="H973" s="12">
        <v>6452.54</v>
      </c>
      <c r="I973" s="12">
        <v>2004.72</v>
      </c>
      <c r="J973" s="12">
        <v>5901.22</v>
      </c>
      <c r="K973" s="12">
        <v>34675.65</v>
      </c>
      <c r="L973" s="12">
        <v>2474.98</v>
      </c>
      <c r="M973" s="13" t="s">
        <v>80</v>
      </c>
      <c r="N973" s="13" t="s">
        <v>80</v>
      </c>
      <c r="O973" s="12">
        <v>12.2</v>
      </c>
      <c r="P973" s="12">
        <v>12.15</v>
      </c>
      <c r="Q973" s="12">
        <v>12.15</v>
      </c>
      <c r="R973" s="13" t="s">
        <v>80</v>
      </c>
      <c r="S973" s="12">
        <v>200</v>
      </c>
      <c r="T973" s="12">
        <v>2711.48</v>
      </c>
      <c r="U973" s="12">
        <v>355.79</v>
      </c>
      <c r="V973" s="12">
        <v>94.45</v>
      </c>
      <c r="W973" s="12">
        <v>666.79</v>
      </c>
      <c r="X973" s="12">
        <v>588.04</v>
      </c>
      <c r="Y973" s="12">
        <v>172.32</v>
      </c>
      <c r="Z973" s="12">
        <v>1395.51</v>
      </c>
      <c r="AA973" s="12">
        <v>1204.54</v>
      </c>
      <c r="AB973" s="12">
        <v>8149.99</v>
      </c>
      <c r="AC973" s="12">
        <v>12627.43</v>
      </c>
      <c r="AD973" s="12">
        <v>201.03</v>
      </c>
      <c r="AE973" s="12">
        <v>60.81</v>
      </c>
      <c r="AF973" s="12">
        <v>289.88</v>
      </c>
      <c r="AG973" s="12">
        <v>130.18</v>
      </c>
      <c r="AH973" s="12">
        <v>3.7</v>
      </c>
      <c r="AI973" s="13" t="s">
        <v>80</v>
      </c>
      <c r="AJ973" s="13" t="s">
        <v>80</v>
      </c>
      <c r="AK973" s="13" t="s">
        <v>80</v>
      </c>
      <c r="AL973" s="12">
        <v>685.6</v>
      </c>
      <c r="AM973" s="12">
        <v>76.92</v>
      </c>
      <c r="AN973" s="12">
        <v>7.3</v>
      </c>
      <c r="AO973" s="12">
        <v>32.35</v>
      </c>
      <c r="AP973" s="12">
        <v>39.549999999999997</v>
      </c>
      <c r="AQ973" s="12">
        <v>116.5</v>
      </c>
      <c r="AR973" s="12">
        <v>41.3</v>
      </c>
      <c r="AS973" s="12">
        <v>1.59</v>
      </c>
      <c r="AT973" s="13" t="s">
        <v>80</v>
      </c>
      <c r="AU973" s="12">
        <v>315.51</v>
      </c>
      <c r="AV973" s="12">
        <v>1285.98</v>
      </c>
      <c r="AW973" s="12">
        <v>992.71</v>
      </c>
      <c r="AX973" s="12">
        <v>4716.84</v>
      </c>
      <c r="AY973" s="12">
        <v>2875.98</v>
      </c>
      <c r="AZ973" s="12">
        <v>2555.62</v>
      </c>
      <c r="BA973" s="12">
        <v>5632.61</v>
      </c>
      <c r="BB973" s="12">
        <v>3065.72</v>
      </c>
      <c r="BC973" s="12">
        <v>3489.89</v>
      </c>
      <c r="BD973" s="14">
        <v>24615.35</v>
      </c>
    </row>
    <row r="974" spans="1:56" s="1" customFormat="1" ht="20.149999999999999" customHeight="1">
      <c r="A974" s="83"/>
      <c r="B974" s="25" t="s">
        <v>210</v>
      </c>
      <c r="C974" s="9">
        <v>9919.23</v>
      </c>
      <c r="D974" s="9">
        <v>4098.1099999999997</v>
      </c>
      <c r="E974" s="9">
        <v>10275.85</v>
      </c>
      <c r="F974" s="9">
        <v>20947.2</v>
      </c>
      <c r="G974" s="9">
        <v>26693.26</v>
      </c>
      <c r="H974" s="9">
        <v>87068.1</v>
      </c>
      <c r="I974" s="9">
        <v>2237.64</v>
      </c>
      <c r="J974" s="9">
        <v>48521.11</v>
      </c>
      <c r="K974" s="9">
        <v>209760.5</v>
      </c>
      <c r="L974" s="9">
        <v>512.97</v>
      </c>
      <c r="M974" s="9">
        <v>145.72</v>
      </c>
      <c r="N974" s="9">
        <v>729.59</v>
      </c>
      <c r="O974" s="9">
        <v>1392.93</v>
      </c>
      <c r="P974" s="9">
        <v>54.16</v>
      </c>
      <c r="Q974" s="9">
        <v>976.88</v>
      </c>
      <c r="R974" s="9">
        <v>146.62</v>
      </c>
      <c r="S974" s="9">
        <v>7500.79</v>
      </c>
      <c r="T974" s="9">
        <v>11459.66</v>
      </c>
      <c r="U974" s="9">
        <v>1097.74</v>
      </c>
      <c r="V974" s="9">
        <v>888.69</v>
      </c>
      <c r="W974" s="9">
        <v>2037.16</v>
      </c>
      <c r="X974" s="9">
        <v>2252.52</v>
      </c>
      <c r="Y974" s="9">
        <v>2450.11</v>
      </c>
      <c r="Z974" s="9">
        <v>7119.31</v>
      </c>
      <c r="AA974" s="9">
        <v>11273.97</v>
      </c>
      <c r="AB974" s="9">
        <v>36641.15</v>
      </c>
      <c r="AC974" s="9">
        <v>63760.65</v>
      </c>
      <c r="AD974" s="9">
        <v>962.18</v>
      </c>
      <c r="AE974" s="9">
        <v>764.82</v>
      </c>
      <c r="AF974" s="9">
        <v>1427.33</v>
      </c>
      <c r="AG974" s="9">
        <v>2459.33</v>
      </c>
      <c r="AH974" s="9">
        <v>1064.97</v>
      </c>
      <c r="AI974" s="9">
        <v>884.92</v>
      </c>
      <c r="AJ974" s="9">
        <v>727.19</v>
      </c>
      <c r="AK974" s="9">
        <v>245.7</v>
      </c>
      <c r="AL974" s="9">
        <v>8536.44</v>
      </c>
      <c r="AM974" s="9">
        <v>781.51</v>
      </c>
      <c r="AN974" s="9">
        <v>572.16</v>
      </c>
      <c r="AO974" s="9">
        <v>2997.64</v>
      </c>
      <c r="AP974" s="9">
        <v>1772.14</v>
      </c>
      <c r="AQ974" s="9">
        <v>1211.55</v>
      </c>
      <c r="AR974" s="9">
        <v>371.91</v>
      </c>
      <c r="AS974" s="9">
        <v>30.61</v>
      </c>
      <c r="AT974" s="9">
        <v>285.74</v>
      </c>
      <c r="AU974" s="9">
        <v>8023.26</v>
      </c>
      <c r="AV974" s="9">
        <v>11217.53</v>
      </c>
      <c r="AW974" s="9">
        <v>5356.9</v>
      </c>
      <c r="AX974" s="9">
        <v>9196.65</v>
      </c>
      <c r="AY974" s="9">
        <v>9100.17</v>
      </c>
      <c r="AZ974" s="9">
        <v>19826.419999999998</v>
      </c>
      <c r="BA974" s="9">
        <v>64585.98</v>
      </c>
      <c r="BB974" s="9">
        <v>18754.759999999998</v>
      </c>
      <c r="BC974" s="9">
        <v>16664.580000000002</v>
      </c>
      <c r="BD974" s="11">
        <v>154702.99</v>
      </c>
    </row>
    <row r="975" spans="1:56" s="1" customFormat="1" ht="20.149999999999999" customHeight="1">
      <c r="A975" s="83"/>
      <c r="B975" s="25" t="s">
        <v>211</v>
      </c>
      <c r="C975" s="12">
        <v>9437.56</v>
      </c>
      <c r="D975" s="12">
        <v>2425.13</v>
      </c>
      <c r="E975" s="12">
        <v>9790.59</v>
      </c>
      <c r="F975" s="12">
        <v>15743.68</v>
      </c>
      <c r="G975" s="12">
        <v>27274.6</v>
      </c>
      <c r="H975" s="12">
        <v>35107.699999999997</v>
      </c>
      <c r="I975" s="12">
        <v>3258.62</v>
      </c>
      <c r="J975" s="12">
        <v>12847.27</v>
      </c>
      <c r="K975" s="12">
        <v>115885.15</v>
      </c>
      <c r="L975" s="12">
        <v>1.72</v>
      </c>
      <c r="M975" s="13" t="s">
        <v>80</v>
      </c>
      <c r="N975" s="13" t="s">
        <v>80</v>
      </c>
      <c r="O975" s="12">
        <v>141.72</v>
      </c>
      <c r="P975" s="12">
        <v>884.65</v>
      </c>
      <c r="Q975" s="12">
        <v>1001.88</v>
      </c>
      <c r="R975" s="12">
        <v>124.58</v>
      </c>
      <c r="S975" s="12">
        <v>35.92</v>
      </c>
      <c r="T975" s="12">
        <v>2190.4699999999998</v>
      </c>
      <c r="U975" s="12">
        <v>457.15</v>
      </c>
      <c r="V975" s="12">
        <v>173.58</v>
      </c>
      <c r="W975" s="12">
        <v>528.91</v>
      </c>
      <c r="X975" s="12">
        <v>307.27999999999997</v>
      </c>
      <c r="Y975" s="12">
        <v>1404.05</v>
      </c>
      <c r="Z975" s="12">
        <v>1966.64</v>
      </c>
      <c r="AA975" s="12">
        <v>4049.54</v>
      </c>
      <c r="AB975" s="12">
        <v>21650.080000000002</v>
      </c>
      <c r="AC975" s="12">
        <v>30537.23</v>
      </c>
      <c r="AD975" s="12">
        <v>4164.83</v>
      </c>
      <c r="AE975" s="12">
        <v>385.44</v>
      </c>
      <c r="AF975" s="12">
        <v>1749.76</v>
      </c>
      <c r="AG975" s="12">
        <v>974.01</v>
      </c>
      <c r="AH975" s="12">
        <v>304.39999999999998</v>
      </c>
      <c r="AI975" s="12">
        <v>729.91</v>
      </c>
      <c r="AJ975" s="12">
        <v>733.79</v>
      </c>
      <c r="AK975" s="12">
        <v>392.13</v>
      </c>
      <c r="AL975" s="12">
        <v>9434.27</v>
      </c>
      <c r="AM975" s="12">
        <v>3702.62</v>
      </c>
      <c r="AN975" s="12">
        <v>727.02</v>
      </c>
      <c r="AO975" s="12">
        <v>1594.26</v>
      </c>
      <c r="AP975" s="12">
        <v>1258.8699999999999</v>
      </c>
      <c r="AQ975" s="12">
        <v>627.85</v>
      </c>
      <c r="AR975" s="12">
        <v>533.91999999999996</v>
      </c>
      <c r="AS975" s="12">
        <v>1.5</v>
      </c>
      <c r="AT975" s="13" t="s">
        <v>80</v>
      </c>
      <c r="AU975" s="12">
        <v>8446.0400000000009</v>
      </c>
      <c r="AV975" s="12">
        <v>9865.7199999999993</v>
      </c>
      <c r="AW975" s="12">
        <v>3387.18</v>
      </c>
      <c r="AX975" s="12">
        <v>5107.75</v>
      </c>
      <c r="AY975" s="12">
        <v>5958.26</v>
      </c>
      <c r="AZ975" s="12">
        <v>9316.5400000000009</v>
      </c>
      <c r="BA975" s="12">
        <v>29298.43</v>
      </c>
      <c r="BB975" s="12">
        <v>8067.68</v>
      </c>
      <c r="BC975" s="12">
        <v>10530.7</v>
      </c>
      <c r="BD975" s="14">
        <v>81532.259999999995</v>
      </c>
    </row>
    <row r="976" spans="1:56" s="1" customFormat="1" ht="20.149999999999999" customHeight="1">
      <c r="A976" s="83"/>
      <c r="B976" s="25" t="s">
        <v>212</v>
      </c>
      <c r="C976" s="9">
        <v>5581.22</v>
      </c>
      <c r="D976" s="9">
        <v>3002.52</v>
      </c>
      <c r="E976" s="9">
        <v>8310.0300000000007</v>
      </c>
      <c r="F976" s="9">
        <v>13402.21</v>
      </c>
      <c r="G976" s="9">
        <v>31547.72</v>
      </c>
      <c r="H976" s="9">
        <v>12604.34</v>
      </c>
      <c r="I976" s="9">
        <v>2932.8</v>
      </c>
      <c r="J976" s="9">
        <v>22840.73</v>
      </c>
      <c r="K976" s="9">
        <v>100221.57</v>
      </c>
      <c r="L976" s="9">
        <v>149.07</v>
      </c>
      <c r="M976" s="10" t="s">
        <v>80</v>
      </c>
      <c r="N976" s="10" t="s">
        <v>80</v>
      </c>
      <c r="O976" s="9">
        <v>242.69</v>
      </c>
      <c r="P976" s="9">
        <v>546.09</v>
      </c>
      <c r="Q976" s="9">
        <v>802.88</v>
      </c>
      <c r="R976" s="9">
        <v>286.88</v>
      </c>
      <c r="S976" s="9">
        <v>34.81</v>
      </c>
      <c r="T976" s="9">
        <v>2062.42</v>
      </c>
      <c r="U976" s="9">
        <v>1776.58</v>
      </c>
      <c r="V976" s="9">
        <v>681.5</v>
      </c>
      <c r="W976" s="9">
        <v>2210.5300000000002</v>
      </c>
      <c r="X976" s="9">
        <v>3281.4</v>
      </c>
      <c r="Y976" s="9">
        <v>8126.31</v>
      </c>
      <c r="Z976" s="9">
        <v>3554.04</v>
      </c>
      <c r="AA976" s="9">
        <v>3780.53</v>
      </c>
      <c r="AB976" s="9">
        <v>5973.88</v>
      </c>
      <c r="AC976" s="9">
        <v>29384.77</v>
      </c>
      <c r="AD976" s="9">
        <v>1339.69</v>
      </c>
      <c r="AE976" s="9">
        <v>497.63</v>
      </c>
      <c r="AF976" s="9">
        <v>2715.73</v>
      </c>
      <c r="AG976" s="9">
        <v>1051.46</v>
      </c>
      <c r="AH976" s="9">
        <v>90.03</v>
      </c>
      <c r="AI976" s="9">
        <v>862.42</v>
      </c>
      <c r="AJ976" s="9">
        <v>1113.8399999999999</v>
      </c>
      <c r="AK976" s="9">
        <v>999.18</v>
      </c>
      <c r="AL976" s="9">
        <v>8669.98</v>
      </c>
      <c r="AM976" s="9">
        <v>1529.49</v>
      </c>
      <c r="AN976" s="9">
        <v>598.17999999999995</v>
      </c>
      <c r="AO976" s="9">
        <v>2057.14</v>
      </c>
      <c r="AP976" s="9">
        <v>1401.65</v>
      </c>
      <c r="AQ976" s="9">
        <v>540.79</v>
      </c>
      <c r="AR976" s="9">
        <v>323.14</v>
      </c>
      <c r="AS976" s="9">
        <v>770.43</v>
      </c>
      <c r="AT976" s="9">
        <v>1463.47</v>
      </c>
      <c r="AU976" s="9">
        <v>8684.2900000000009</v>
      </c>
      <c r="AV976" s="9">
        <v>3621.73</v>
      </c>
      <c r="AW976" s="9">
        <v>1115.46</v>
      </c>
      <c r="AX976" s="9">
        <v>5491.42</v>
      </c>
      <c r="AY976" s="9">
        <v>5193.1899999999996</v>
      </c>
      <c r="AZ976" s="9">
        <v>6936.13</v>
      </c>
      <c r="BA976" s="9">
        <v>8719.6299999999992</v>
      </c>
      <c r="BB976" s="9">
        <v>9324.06</v>
      </c>
      <c r="BC976" s="9">
        <v>28402.240000000002</v>
      </c>
      <c r="BD976" s="11">
        <v>68803.86</v>
      </c>
    </row>
    <row r="977" spans="1:56" s="1" customFormat="1" ht="20.149999999999999" customHeight="1">
      <c r="A977" s="83"/>
      <c r="B977" s="25" t="s">
        <v>213</v>
      </c>
      <c r="C977" s="12">
        <v>7028.23</v>
      </c>
      <c r="D977" s="12">
        <v>1518.45</v>
      </c>
      <c r="E977" s="12">
        <v>10029.07</v>
      </c>
      <c r="F977" s="12">
        <v>13066.22</v>
      </c>
      <c r="G977" s="12">
        <v>27901.02</v>
      </c>
      <c r="H977" s="12">
        <v>24353.39</v>
      </c>
      <c r="I977" s="12">
        <v>6898.48</v>
      </c>
      <c r="J977" s="12">
        <v>47907.96</v>
      </c>
      <c r="K977" s="12">
        <v>138702.82</v>
      </c>
      <c r="L977" s="12">
        <v>826.48</v>
      </c>
      <c r="M977" s="12">
        <v>50.72</v>
      </c>
      <c r="N977" s="12">
        <v>2047.37</v>
      </c>
      <c r="O977" s="12">
        <v>190.8</v>
      </c>
      <c r="P977" s="12">
        <v>78.28</v>
      </c>
      <c r="Q977" s="12">
        <v>668.98</v>
      </c>
      <c r="R977" s="12">
        <v>17.27</v>
      </c>
      <c r="S977" s="12">
        <v>4.99</v>
      </c>
      <c r="T977" s="12">
        <v>3884.89</v>
      </c>
      <c r="U977" s="12">
        <v>322.05</v>
      </c>
      <c r="V977" s="12">
        <v>276.66000000000003</v>
      </c>
      <c r="W977" s="12">
        <v>417.24</v>
      </c>
      <c r="X977" s="12">
        <v>1113.21</v>
      </c>
      <c r="Y977" s="12">
        <v>2256.7800000000002</v>
      </c>
      <c r="Z977" s="12">
        <v>4040.08</v>
      </c>
      <c r="AA977" s="12">
        <v>5733.02</v>
      </c>
      <c r="AB977" s="12">
        <v>28838.1</v>
      </c>
      <c r="AC977" s="12">
        <v>42997.14</v>
      </c>
      <c r="AD977" s="12">
        <v>4601.38</v>
      </c>
      <c r="AE977" s="12">
        <v>154.52000000000001</v>
      </c>
      <c r="AF977" s="12">
        <v>1596.05</v>
      </c>
      <c r="AG977" s="12">
        <v>1623.02</v>
      </c>
      <c r="AH977" s="12">
        <v>390.86</v>
      </c>
      <c r="AI977" s="12">
        <v>167.99</v>
      </c>
      <c r="AJ977" s="12">
        <v>37.04</v>
      </c>
      <c r="AK977" s="12">
        <v>22.73</v>
      </c>
      <c r="AL977" s="12">
        <v>8593.59</v>
      </c>
      <c r="AM977" s="12">
        <v>1375.73</v>
      </c>
      <c r="AN977" s="12">
        <v>148.79</v>
      </c>
      <c r="AO977" s="12">
        <v>200.62</v>
      </c>
      <c r="AP977" s="12">
        <v>439.05</v>
      </c>
      <c r="AQ977" s="12">
        <v>958.31</v>
      </c>
      <c r="AR977" s="12">
        <v>797.36</v>
      </c>
      <c r="AS977" s="12">
        <v>7.33</v>
      </c>
      <c r="AT977" s="13" t="s">
        <v>80</v>
      </c>
      <c r="AU977" s="12">
        <v>3927.19</v>
      </c>
      <c r="AV977" s="12">
        <v>6692.83</v>
      </c>
      <c r="AW977" s="12">
        <v>3443.43</v>
      </c>
      <c r="AX977" s="12">
        <v>8925.6200000000008</v>
      </c>
      <c r="AY977" s="12">
        <v>10963.31</v>
      </c>
      <c r="AZ977" s="12">
        <v>16850.95</v>
      </c>
      <c r="BA977" s="12">
        <v>31154.560000000001</v>
      </c>
      <c r="BB977" s="12">
        <v>7919.38</v>
      </c>
      <c r="BC977" s="12">
        <v>10853.16</v>
      </c>
      <c r="BD977" s="14">
        <v>96803.24</v>
      </c>
    </row>
    <row r="978" spans="1:56" s="1" customFormat="1" ht="20.149999999999999" customHeight="1">
      <c r="A978" s="83"/>
      <c r="B978" s="25" t="s">
        <v>214</v>
      </c>
      <c r="C978" s="9">
        <v>2188.27</v>
      </c>
      <c r="D978" s="9">
        <v>1096.17</v>
      </c>
      <c r="E978" s="9">
        <v>3760.36</v>
      </c>
      <c r="F978" s="9">
        <v>2756.14</v>
      </c>
      <c r="G978" s="9">
        <v>8799.06</v>
      </c>
      <c r="H978" s="9">
        <v>9511.0499999999993</v>
      </c>
      <c r="I978" s="9">
        <v>5048.83</v>
      </c>
      <c r="J978" s="9">
        <v>21376.02</v>
      </c>
      <c r="K978" s="9">
        <v>54535.9</v>
      </c>
      <c r="L978" s="9">
        <v>41.45</v>
      </c>
      <c r="M978" s="10" t="s">
        <v>80</v>
      </c>
      <c r="N978" s="9">
        <v>0.06</v>
      </c>
      <c r="O978" s="9">
        <v>35.04</v>
      </c>
      <c r="P978" s="9">
        <v>184.4</v>
      </c>
      <c r="Q978" s="9">
        <v>90.25</v>
      </c>
      <c r="R978" s="9">
        <v>30.33</v>
      </c>
      <c r="S978" s="9">
        <v>75.239999999999995</v>
      </c>
      <c r="T978" s="9">
        <v>456.77</v>
      </c>
      <c r="U978" s="9">
        <v>423.59</v>
      </c>
      <c r="V978" s="9">
        <v>305.54000000000002</v>
      </c>
      <c r="W978" s="9">
        <v>1195.1400000000001</v>
      </c>
      <c r="X978" s="9">
        <v>218.84</v>
      </c>
      <c r="Y978" s="9">
        <v>695.25</v>
      </c>
      <c r="Z978" s="9">
        <v>1439.1</v>
      </c>
      <c r="AA978" s="9">
        <v>1423.35</v>
      </c>
      <c r="AB978" s="9">
        <v>12223.4</v>
      </c>
      <c r="AC978" s="9">
        <v>17924.21</v>
      </c>
      <c r="AD978" s="9">
        <v>287.82</v>
      </c>
      <c r="AE978" s="9">
        <v>46.18</v>
      </c>
      <c r="AF978" s="9">
        <v>383.92</v>
      </c>
      <c r="AG978" s="9">
        <v>483.39</v>
      </c>
      <c r="AH978" s="9">
        <v>273.33</v>
      </c>
      <c r="AI978" s="9">
        <v>2.2799999999999998</v>
      </c>
      <c r="AJ978" s="10" t="s">
        <v>80</v>
      </c>
      <c r="AK978" s="10" t="s">
        <v>80</v>
      </c>
      <c r="AL978" s="9">
        <v>1476.92</v>
      </c>
      <c r="AM978" s="9">
        <v>325.29000000000002</v>
      </c>
      <c r="AN978" s="9">
        <v>23.6</v>
      </c>
      <c r="AO978" s="9">
        <v>462.35</v>
      </c>
      <c r="AP978" s="9">
        <v>557.4</v>
      </c>
      <c r="AQ978" s="9">
        <v>217.63</v>
      </c>
      <c r="AR978" s="9">
        <v>5.27</v>
      </c>
      <c r="AS978" s="9">
        <v>0.17</v>
      </c>
      <c r="AT978" s="9">
        <v>0.01</v>
      </c>
      <c r="AU978" s="9">
        <v>1591.72</v>
      </c>
      <c r="AV978" s="9">
        <v>7125.06</v>
      </c>
      <c r="AW978" s="9">
        <v>1241.0999999999999</v>
      </c>
      <c r="AX978" s="9">
        <v>6265.38</v>
      </c>
      <c r="AY978" s="9">
        <v>2213.46</v>
      </c>
      <c r="AZ978" s="9">
        <v>3115.98</v>
      </c>
      <c r="BA978" s="9">
        <v>11069.51</v>
      </c>
      <c r="BB978" s="9">
        <v>1758.68</v>
      </c>
      <c r="BC978" s="9">
        <v>2604.38</v>
      </c>
      <c r="BD978" s="11">
        <v>35393.550000000003</v>
      </c>
    </row>
    <row r="979" spans="1:56" s="1" customFormat="1" ht="20.149999999999999" customHeight="1">
      <c r="A979" s="83"/>
      <c r="B979" s="25" t="s">
        <v>215</v>
      </c>
      <c r="C979" s="12">
        <v>2936.93</v>
      </c>
      <c r="D979" s="12">
        <v>1712.3</v>
      </c>
      <c r="E979" s="12">
        <v>5781.3</v>
      </c>
      <c r="F979" s="12">
        <v>9092.4500000000007</v>
      </c>
      <c r="G979" s="12">
        <v>16845.25</v>
      </c>
      <c r="H979" s="12">
        <v>17083.060000000001</v>
      </c>
      <c r="I979" s="12">
        <v>786.34</v>
      </c>
      <c r="J979" s="12">
        <v>297.79000000000002</v>
      </c>
      <c r="K979" s="12">
        <v>54535.42</v>
      </c>
      <c r="L979" s="12">
        <v>1.62</v>
      </c>
      <c r="M979" s="13" t="s">
        <v>80</v>
      </c>
      <c r="N979" s="12">
        <v>450.04</v>
      </c>
      <c r="O979" s="12">
        <v>151.37</v>
      </c>
      <c r="P979" s="12">
        <v>2.68</v>
      </c>
      <c r="Q979" s="12">
        <v>7.37</v>
      </c>
      <c r="R979" s="12">
        <v>3.76</v>
      </c>
      <c r="S979" s="12">
        <v>2.4</v>
      </c>
      <c r="T979" s="12">
        <v>619.24</v>
      </c>
      <c r="U979" s="12">
        <v>750.47</v>
      </c>
      <c r="V979" s="12">
        <v>332.95</v>
      </c>
      <c r="W979" s="12">
        <v>496.93</v>
      </c>
      <c r="X979" s="12">
        <v>205.48</v>
      </c>
      <c r="Y979" s="12">
        <v>288.7</v>
      </c>
      <c r="Z979" s="12">
        <v>2214.09</v>
      </c>
      <c r="AA979" s="12">
        <v>2204.17</v>
      </c>
      <c r="AB979" s="12">
        <v>10894.91</v>
      </c>
      <c r="AC979" s="12">
        <v>17387.7</v>
      </c>
      <c r="AD979" s="12">
        <v>199.46</v>
      </c>
      <c r="AE979" s="12">
        <v>92.79</v>
      </c>
      <c r="AF979" s="12">
        <v>36.840000000000003</v>
      </c>
      <c r="AG979" s="12">
        <v>55.89</v>
      </c>
      <c r="AH979" s="12">
        <v>8.4600000000000009</v>
      </c>
      <c r="AI979" s="13" t="s">
        <v>80</v>
      </c>
      <c r="AJ979" s="13" t="s">
        <v>80</v>
      </c>
      <c r="AK979" s="13" t="s">
        <v>80</v>
      </c>
      <c r="AL979" s="12">
        <v>393.44</v>
      </c>
      <c r="AM979" s="12">
        <v>213.79</v>
      </c>
      <c r="AN979" s="12">
        <v>6.48</v>
      </c>
      <c r="AO979" s="12">
        <v>15.32</v>
      </c>
      <c r="AP979" s="12">
        <v>40.11</v>
      </c>
      <c r="AQ979" s="12">
        <v>73.3</v>
      </c>
      <c r="AR979" s="12">
        <v>43.9</v>
      </c>
      <c r="AS979" s="12">
        <v>0.54</v>
      </c>
      <c r="AT979" s="13" t="s">
        <v>80</v>
      </c>
      <c r="AU979" s="12">
        <v>393.44</v>
      </c>
      <c r="AV979" s="12">
        <v>1652.19</v>
      </c>
      <c r="AW979" s="12">
        <v>964.43</v>
      </c>
      <c r="AX979" s="12">
        <v>2850.15</v>
      </c>
      <c r="AY979" s="12">
        <v>2351.6799999999998</v>
      </c>
      <c r="AZ979" s="12">
        <v>3445.36</v>
      </c>
      <c r="BA979" s="12">
        <v>16352.56</v>
      </c>
      <c r="BB979" s="12">
        <v>3730.61</v>
      </c>
      <c r="BC979" s="12">
        <v>4121.1400000000003</v>
      </c>
      <c r="BD979" s="14">
        <v>35468.120000000003</v>
      </c>
    </row>
    <row r="980" spans="1:56" s="1" customFormat="1" ht="14.5" customHeight="1">
      <c r="A980" s="83"/>
      <c r="B980" s="15" t="s">
        <v>186</v>
      </c>
      <c r="C980" s="16">
        <v>141665.67000000001</v>
      </c>
      <c r="D980" s="16">
        <v>55019.94</v>
      </c>
      <c r="E980" s="16">
        <v>165388.21</v>
      </c>
      <c r="F980" s="16">
        <v>267454.14</v>
      </c>
      <c r="G980" s="16">
        <v>432837.8</v>
      </c>
      <c r="H980" s="16">
        <v>580264.02</v>
      </c>
      <c r="I980" s="16">
        <v>130615.81</v>
      </c>
      <c r="J980" s="16">
        <v>331491.06</v>
      </c>
      <c r="K980" s="16">
        <v>2104736.65</v>
      </c>
      <c r="L980" s="16">
        <v>13753</v>
      </c>
      <c r="M980" s="16">
        <v>1842.79</v>
      </c>
      <c r="N980" s="16">
        <v>8912.0400000000009</v>
      </c>
      <c r="O980" s="16">
        <v>10646.32</v>
      </c>
      <c r="P980" s="16">
        <v>7179.6</v>
      </c>
      <c r="Q980" s="16">
        <v>26963.84</v>
      </c>
      <c r="R980" s="16">
        <v>7168.45</v>
      </c>
      <c r="S980" s="16">
        <v>29697.7</v>
      </c>
      <c r="T980" s="16">
        <v>106163.74</v>
      </c>
      <c r="U980" s="16">
        <v>39235.78</v>
      </c>
      <c r="V980" s="16">
        <v>11084.75</v>
      </c>
      <c r="W980" s="16">
        <v>28996.28</v>
      </c>
      <c r="X980" s="16">
        <v>33912.129999999997</v>
      </c>
      <c r="Y980" s="16">
        <v>46726.54</v>
      </c>
      <c r="Z980" s="16">
        <v>107603.71</v>
      </c>
      <c r="AA980" s="16">
        <v>88730.25</v>
      </c>
      <c r="AB980" s="16">
        <v>341208.36</v>
      </c>
      <c r="AC980" s="16">
        <v>697497.8</v>
      </c>
      <c r="AD980" s="16">
        <v>39050.17</v>
      </c>
      <c r="AE980" s="16">
        <v>7880.83</v>
      </c>
      <c r="AF980" s="16">
        <v>28664.7</v>
      </c>
      <c r="AG980" s="16">
        <v>20767.29</v>
      </c>
      <c r="AH980" s="16">
        <v>10729.32</v>
      </c>
      <c r="AI980" s="16">
        <v>13683.29</v>
      </c>
      <c r="AJ980" s="16">
        <v>12043.99</v>
      </c>
      <c r="AK980" s="16">
        <v>11468.6</v>
      </c>
      <c r="AL980" s="16">
        <v>144288.19</v>
      </c>
      <c r="AM980" s="16">
        <v>30930.77</v>
      </c>
      <c r="AN980" s="16">
        <v>7804.47</v>
      </c>
      <c r="AO980" s="16">
        <v>26518.94</v>
      </c>
      <c r="AP980" s="16">
        <v>20468.95</v>
      </c>
      <c r="AQ980" s="16">
        <v>18899.310000000001</v>
      </c>
      <c r="AR980" s="16">
        <v>17383.93</v>
      </c>
      <c r="AS980" s="16">
        <v>7220.96</v>
      </c>
      <c r="AT980" s="16">
        <v>9112.7199999999993</v>
      </c>
      <c r="AU980" s="16">
        <v>138340.04999999999</v>
      </c>
      <c r="AV980" s="16">
        <v>129985.48</v>
      </c>
      <c r="AW980" s="16">
        <v>42202.720000000001</v>
      </c>
      <c r="AX980" s="16">
        <v>154454.6</v>
      </c>
      <c r="AY980" s="16">
        <v>117761.4</v>
      </c>
      <c r="AZ980" s="16">
        <v>169526.7</v>
      </c>
      <c r="BA980" s="16">
        <v>426655.7</v>
      </c>
      <c r="BB980" s="16">
        <v>160630.82999999999</v>
      </c>
      <c r="BC980" s="16">
        <v>278666.51</v>
      </c>
      <c r="BD980" s="17">
        <v>1479883.94</v>
      </c>
    </row>
    <row r="981" spans="1:56" s="1" customFormat="1" ht="20.149999999999999" customHeight="1">
      <c r="A981" s="83"/>
      <c r="B981" s="25" t="s">
        <v>216</v>
      </c>
      <c r="C981" s="12">
        <v>9693.16</v>
      </c>
      <c r="D981" s="12">
        <v>4486.1099999999997</v>
      </c>
      <c r="E981" s="12">
        <v>16167.24</v>
      </c>
      <c r="F981" s="12">
        <v>17884.98</v>
      </c>
      <c r="G981" s="12">
        <v>19716.439999999999</v>
      </c>
      <c r="H981" s="12">
        <v>19067.98</v>
      </c>
      <c r="I981" s="12">
        <v>414.92</v>
      </c>
      <c r="J981" s="12">
        <v>29943.279999999999</v>
      </c>
      <c r="K981" s="12">
        <v>117374.11</v>
      </c>
      <c r="L981" s="12">
        <v>482.16</v>
      </c>
      <c r="M981" s="12">
        <v>492.74</v>
      </c>
      <c r="N981" s="12">
        <v>1954.85</v>
      </c>
      <c r="O981" s="12">
        <v>975.31</v>
      </c>
      <c r="P981" s="12">
        <v>3397.22</v>
      </c>
      <c r="Q981" s="12">
        <v>3051.41</v>
      </c>
      <c r="R981" s="12">
        <v>922.29</v>
      </c>
      <c r="S981" s="12">
        <v>4243.8900000000003</v>
      </c>
      <c r="T981" s="12">
        <v>15519.87</v>
      </c>
      <c r="U981" s="12">
        <v>4745.76</v>
      </c>
      <c r="V981" s="12">
        <v>4917.41</v>
      </c>
      <c r="W981" s="12">
        <v>7984.6</v>
      </c>
      <c r="X981" s="12">
        <v>4564.47</v>
      </c>
      <c r="Y981" s="12">
        <v>5453.27</v>
      </c>
      <c r="Z981" s="12">
        <v>6745.69</v>
      </c>
      <c r="AA981" s="12">
        <v>3990.64</v>
      </c>
      <c r="AB981" s="12">
        <v>7928.51</v>
      </c>
      <c r="AC981" s="12">
        <v>46330.35</v>
      </c>
      <c r="AD981" s="12">
        <v>3310.17</v>
      </c>
      <c r="AE981" s="12">
        <v>1165.1400000000001</v>
      </c>
      <c r="AF981" s="12">
        <v>1588</v>
      </c>
      <c r="AG981" s="12">
        <v>1457.44</v>
      </c>
      <c r="AH981" s="12">
        <v>601.9</v>
      </c>
      <c r="AI981" s="12">
        <v>5414.45</v>
      </c>
      <c r="AJ981" s="12">
        <v>2085.5300000000002</v>
      </c>
      <c r="AK981" s="12">
        <v>3102.36</v>
      </c>
      <c r="AL981" s="12">
        <v>18724.990000000002</v>
      </c>
      <c r="AM981" s="12">
        <v>2568.5500000000002</v>
      </c>
      <c r="AN981" s="12">
        <v>544.46</v>
      </c>
      <c r="AO981" s="12">
        <v>2845.13</v>
      </c>
      <c r="AP981" s="12">
        <v>1363.01</v>
      </c>
      <c r="AQ981" s="12">
        <v>601.42999999999995</v>
      </c>
      <c r="AR981" s="12">
        <v>1974.21</v>
      </c>
      <c r="AS981" s="12">
        <v>12.2</v>
      </c>
      <c r="AT981" s="12">
        <v>1904</v>
      </c>
      <c r="AU981" s="12">
        <v>11812.99</v>
      </c>
      <c r="AV981" s="12">
        <v>3256.55</v>
      </c>
      <c r="AW981" s="12">
        <v>1741.44</v>
      </c>
      <c r="AX981" s="12">
        <v>4386.71</v>
      </c>
      <c r="AY981" s="12">
        <v>3105.11</v>
      </c>
      <c r="AZ981" s="12">
        <v>7819.28</v>
      </c>
      <c r="BA981" s="12">
        <v>14748.19</v>
      </c>
      <c r="BB981" s="12">
        <v>11214.96</v>
      </c>
      <c r="BC981" s="12">
        <v>35284.53</v>
      </c>
      <c r="BD981" s="14">
        <v>81556.77</v>
      </c>
    </row>
    <row r="982" spans="1:56" s="1" customFormat="1" ht="20.149999999999999" customHeight="1">
      <c r="A982" s="83"/>
      <c r="B982" s="25" t="s">
        <v>282</v>
      </c>
      <c r="C982" s="9">
        <v>960.17</v>
      </c>
      <c r="D982" s="9">
        <v>400.24</v>
      </c>
      <c r="E982" s="9">
        <v>1093.1099999999999</v>
      </c>
      <c r="F982" s="9">
        <v>890.63</v>
      </c>
      <c r="G982" s="9">
        <v>1496.21</v>
      </c>
      <c r="H982" s="9">
        <v>4656.87</v>
      </c>
      <c r="I982" s="9">
        <v>2306.04</v>
      </c>
      <c r="J982" s="9">
        <v>3383.88</v>
      </c>
      <c r="K982" s="9">
        <v>15187.15</v>
      </c>
      <c r="L982" s="9">
        <v>0.02</v>
      </c>
      <c r="M982" s="10" t="s">
        <v>80</v>
      </c>
      <c r="N982" s="9">
        <v>0.01</v>
      </c>
      <c r="O982" s="9">
        <v>0.2</v>
      </c>
      <c r="P982" s="9">
        <v>0.13</v>
      </c>
      <c r="Q982" s="9">
        <v>36.1</v>
      </c>
      <c r="R982" s="10" t="s">
        <v>80</v>
      </c>
      <c r="S982" s="9">
        <v>258.89999999999998</v>
      </c>
      <c r="T982" s="9">
        <v>295.36</v>
      </c>
      <c r="U982" s="9">
        <v>206.82</v>
      </c>
      <c r="V982" s="9">
        <v>783.05</v>
      </c>
      <c r="W982" s="9">
        <v>1756.69</v>
      </c>
      <c r="X982" s="9">
        <v>312.77999999999997</v>
      </c>
      <c r="Y982" s="9">
        <v>16.46</v>
      </c>
      <c r="Z982" s="9">
        <v>346.98</v>
      </c>
      <c r="AA982" s="9">
        <v>927.64</v>
      </c>
      <c r="AB982" s="9">
        <v>2458.73</v>
      </c>
      <c r="AC982" s="9">
        <v>6809.15</v>
      </c>
      <c r="AD982" s="9">
        <v>83.03</v>
      </c>
      <c r="AE982" s="9">
        <v>6.38</v>
      </c>
      <c r="AF982" s="9">
        <v>30.16</v>
      </c>
      <c r="AG982" s="9">
        <v>0.8</v>
      </c>
      <c r="AH982" s="10" t="s">
        <v>80</v>
      </c>
      <c r="AI982" s="10" t="s">
        <v>80</v>
      </c>
      <c r="AJ982" s="10" t="s">
        <v>80</v>
      </c>
      <c r="AK982" s="10" t="s">
        <v>80</v>
      </c>
      <c r="AL982" s="9">
        <v>120.37</v>
      </c>
      <c r="AM982" s="9">
        <v>2.19</v>
      </c>
      <c r="AN982" s="9">
        <v>0.08</v>
      </c>
      <c r="AO982" s="9">
        <v>1.42</v>
      </c>
      <c r="AP982" s="9">
        <v>1.43</v>
      </c>
      <c r="AQ982" s="9">
        <v>3.37</v>
      </c>
      <c r="AR982" s="9">
        <v>2.02</v>
      </c>
      <c r="AS982" s="9">
        <v>0.02</v>
      </c>
      <c r="AT982" s="10" t="s">
        <v>80</v>
      </c>
      <c r="AU982" s="9">
        <v>10.53</v>
      </c>
      <c r="AV982" s="9">
        <v>454.49</v>
      </c>
      <c r="AW982" s="9">
        <v>412.43</v>
      </c>
      <c r="AX982" s="9">
        <v>651.96</v>
      </c>
      <c r="AY982" s="9">
        <v>247.11</v>
      </c>
      <c r="AZ982" s="9">
        <v>1058.48</v>
      </c>
      <c r="BA982" s="9">
        <v>2972.91</v>
      </c>
      <c r="BB982" s="9">
        <v>675.78</v>
      </c>
      <c r="BC982" s="9">
        <v>1307.58</v>
      </c>
      <c r="BD982" s="11">
        <v>7780.74</v>
      </c>
    </row>
    <row r="983" spans="1:56" s="1" customFormat="1" ht="20.149999999999999" customHeight="1">
      <c r="A983" s="83"/>
      <c r="B983" s="25" t="s">
        <v>217</v>
      </c>
      <c r="C983" s="12">
        <v>197.53</v>
      </c>
      <c r="D983" s="12">
        <v>53.2</v>
      </c>
      <c r="E983" s="12">
        <v>141.03</v>
      </c>
      <c r="F983" s="12">
        <v>194.92</v>
      </c>
      <c r="G983" s="12">
        <v>613.35</v>
      </c>
      <c r="H983" s="12">
        <v>2092.96</v>
      </c>
      <c r="I983" s="12">
        <v>466.21</v>
      </c>
      <c r="J983" s="12">
        <v>2573.63</v>
      </c>
      <c r="K983" s="12">
        <v>6332.83</v>
      </c>
      <c r="L983" s="13" t="s">
        <v>80</v>
      </c>
      <c r="M983" s="13" t="s">
        <v>80</v>
      </c>
      <c r="N983" s="12">
        <v>0.01</v>
      </c>
      <c r="O983" s="12">
        <v>0.01</v>
      </c>
      <c r="P983" s="12">
        <v>0.02</v>
      </c>
      <c r="Q983" s="12">
        <v>0.09</v>
      </c>
      <c r="R983" s="13" t="s">
        <v>80</v>
      </c>
      <c r="S983" s="13" t="s">
        <v>80</v>
      </c>
      <c r="T983" s="12">
        <v>0.13</v>
      </c>
      <c r="U983" s="12">
        <v>98.98</v>
      </c>
      <c r="V983" s="13" t="s">
        <v>80</v>
      </c>
      <c r="W983" s="12">
        <v>151.28</v>
      </c>
      <c r="X983" s="12">
        <v>21.73</v>
      </c>
      <c r="Y983" s="12">
        <v>6.13</v>
      </c>
      <c r="Z983" s="12">
        <v>49.78</v>
      </c>
      <c r="AA983" s="12">
        <v>175.79</v>
      </c>
      <c r="AB983" s="12">
        <v>1679.01</v>
      </c>
      <c r="AC983" s="12">
        <v>2182.6999999999998</v>
      </c>
      <c r="AD983" s="12">
        <v>73.44</v>
      </c>
      <c r="AE983" s="13" t="s">
        <v>80</v>
      </c>
      <c r="AF983" s="12">
        <v>43.26</v>
      </c>
      <c r="AG983" s="12">
        <v>55.45</v>
      </c>
      <c r="AH983" s="12">
        <v>10.220000000000001</v>
      </c>
      <c r="AI983" s="12">
        <v>12.2</v>
      </c>
      <c r="AJ983" s="13" t="s">
        <v>80</v>
      </c>
      <c r="AK983" s="13" t="s">
        <v>80</v>
      </c>
      <c r="AL983" s="12">
        <v>194.57</v>
      </c>
      <c r="AM983" s="12">
        <v>4.74</v>
      </c>
      <c r="AN983" s="13" t="s">
        <v>80</v>
      </c>
      <c r="AO983" s="12">
        <v>22.41</v>
      </c>
      <c r="AP983" s="12">
        <v>21.28</v>
      </c>
      <c r="AQ983" s="12">
        <v>32.97</v>
      </c>
      <c r="AR983" s="12">
        <v>52.39</v>
      </c>
      <c r="AS983" s="13" t="s">
        <v>80</v>
      </c>
      <c r="AT983" s="13" t="s">
        <v>80</v>
      </c>
      <c r="AU983" s="12">
        <v>133.79</v>
      </c>
      <c r="AV983" s="12">
        <v>171.85</v>
      </c>
      <c r="AW983" s="12">
        <v>177.46</v>
      </c>
      <c r="AX983" s="12">
        <v>152.76</v>
      </c>
      <c r="AY983" s="12">
        <v>213.58</v>
      </c>
      <c r="AZ983" s="12">
        <v>603.59</v>
      </c>
      <c r="BA983" s="12">
        <v>1474.57</v>
      </c>
      <c r="BB983" s="12">
        <v>311.63</v>
      </c>
      <c r="BC983" s="12">
        <v>578.4</v>
      </c>
      <c r="BD983" s="14">
        <v>3683.84</v>
      </c>
    </row>
    <row r="984" spans="1:56" s="1" customFormat="1" ht="20.149999999999999" customHeight="1">
      <c r="A984" s="83"/>
      <c r="B984" s="25" t="s">
        <v>218</v>
      </c>
      <c r="C984" s="9">
        <v>149.77000000000001</v>
      </c>
      <c r="D984" s="9">
        <v>82.25</v>
      </c>
      <c r="E984" s="9">
        <v>408.75</v>
      </c>
      <c r="F984" s="9">
        <v>342.7</v>
      </c>
      <c r="G984" s="9">
        <v>997.72</v>
      </c>
      <c r="H984" s="9">
        <v>5902.85</v>
      </c>
      <c r="I984" s="9">
        <v>299.24</v>
      </c>
      <c r="J984" s="9">
        <v>23.34</v>
      </c>
      <c r="K984" s="9">
        <v>8206.6200000000008</v>
      </c>
      <c r="L984" s="10" t="s">
        <v>80</v>
      </c>
      <c r="M984" s="10" t="s">
        <v>80</v>
      </c>
      <c r="N984" s="9">
        <v>0.06</v>
      </c>
      <c r="O984" s="9">
        <v>0.06</v>
      </c>
      <c r="P984" s="9">
        <v>0.01</v>
      </c>
      <c r="Q984" s="9">
        <v>0.02</v>
      </c>
      <c r="R984" s="10" t="s">
        <v>80</v>
      </c>
      <c r="S984" s="10" t="s">
        <v>80</v>
      </c>
      <c r="T984" s="9">
        <v>0.15</v>
      </c>
      <c r="U984" s="9">
        <v>85.27</v>
      </c>
      <c r="V984" s="9">
        <v>19.86</v>
      </c>
      <c r="W984" s="9">
        <v>36.39</v>
      </c>
      <c r="X984" s="9">
        <v>15.31</v>
      </c>
      <c r="Y984" s="9">
        <v>20.39</v>
      </c>
      <c r="Z984" s="9">
        <v>116.4</v>
      </c>
      <c r="AA984" s="9">
        <v>261.82</v>
      </c>
      <c r="AB984" s="9">
        <v>1830.98</v>
      </c>
      <c r="AC984" s="9">
        <v>2386.42</v>
      </c>
      <c r="AD984" s="9">
        <v>138.30000000000001</v>
      </c>
      <c r="AE984" s="9">
        <v>26.89</v>
      </c>
      <c r="AF984" s="9">
        <v>555.79</v>
      </c>
      <c r="AG984" s="9">
        <v>757.26</v>
      </c>
      <c r="AH984" s="9">
        <v>353.29</v>
      </c>
      <c r="AI984" s="9">
        <v>2.29</v>
      </c>
      <c r="AJ984" s="10" t="s">
        <v>80</v>
      </c>
      <c r="AK984" s="10" t="s">
        <v>80</v>
      </c>
      <c r="AL984" s="9">
        <v>1833.82</v>
      </c>
      <c r="AM984" s="9">
        <v>141.88</v>
      </c>
      <c r="AN984" s="9">
        <v>13.74</v>
      </c>
      <c r="AO984" s="9">
        <v>584.28</v>
      </c>
      <c r="AP984" s="9">
        <v>742.09</v>
      </c>
      <c r="AQ984" s="9">
        <v>356.08</v>
      </c>
      <c r="AR984" s="9">
        <v>2.0099999999999998</v>
      </c>
      <c r="AS984" s="9">
        <v>0.02</v>
      </c>
      <c r="AT984" s="10" t="s">
        <v>80</v>
      </c>
      <c r="AU984" s="9">
        <v>1840.1</v>
      </c>
      <c r="AV984" s="9">
        <v>103.88</v>
      </c>
      <c r="AW984" s="9">
        <v>44.29</v>
      </c>
      <c r="AX984" s="9">
        <v>104.96</v>
      </c>
      <c r="AY984" s="9">
        <v>11.29</v>
      </c>
      <c r="AZ984" s="9">
        <v>14.71</v>
      </c>
      <c r="BA984" s="9">
        <v>3586.33</v>
      </c>
      <c r="BB984" s="9">
        <v>627.65</v>
      </c>
      <c r="BC984" s="9">
        <v>1091.03</v>
      </c>
      <c r="BD984" s="11">
        <v>5584.14</v>
      </c>
    </row>
    <row r="985" spans="1:56" s="1" customFormat="1" ht="20.149999999999999" customHeight="1">
      <c r="A985" s="83"/>
      <c r="B985" s="25" t="s">
        <v>219</v>
      </c>
      <c r="C985" s="12">
        <v>523.74</v>
      </c>
      <c r="D985" s="12">
        <v>200.98</v>
      </c>
      <c r="E985" s="12">
        <v>604.45000000000005</v>
      </c>
      <c r="F985" s="12">
        <v>607.99</v>
      </c>
      <c r="G985" s="12">
        <v>1155.18</v>
      </c>
      <c r="H985" s="12">
        <v>1490.65</v>
      </c>
      <c r="I985" s="12">
        <v>46.67</v>
      </c>
      <c r="J985" s="12">
        <v>17.239999999999998</v>
      </c>
      <c r="K985" s="12">
        <v>4646.8999999999996</v>
      </c>
      <c r="L985" s="12">
        <v>68.819999999999993</v>
      </c>
      <c r="M985" s="13" t="s">
        <v>80</v>
      </c>
      <c r="N985" s="12">
        <v>73.790000000000006</v>
      </c>
      <c r="O985" s="12">
        <v>84.65</v>
      </c>
      <c r="P985" s="12">
        <v>59.65</v>
      </c>
      <c r="Q985" s="12">
        <v>110.62</v>
      </c>
      <c r="R985" s="12">
        <v>47.99</v>
      </c>
      <c r="S985" s="13" t="s">
        <v>80</v>
      </c>
      <c r="T985" s="12">
        <v>445.52</v>
      </c>
      <c r="U985" s="12">
        <v>184.49</v>
      </c>
      <c r="V985" s="12">
        <v>65.03</v>
      </c>
      <c r="W985" s="12">
        <v>246.83</v>
      </c>
      <c r="X985" s="12">
        <v>121.37</v>
      </c>
      <c r="Y985" s="12">
        <v>54.55</v>
      </c>
      <c r="Z985" s="12">
        <v>297.56</v>
      </c>
      <c r="AA985" s="12">
        <v>263.39999999999998</v>
      </c>
      <c r="AB985" s="12">
        <v>388.5</v>
      </c>
      <c r="AC985" s="12">
        <v>1621.73</v>
      </c>
      <c r="AD985" s="12">
        <v>8.51</v>
      </c>
      <c r="AE985" s="13" t="s">
        <v>80</v>
      </c>
      <c r="AF985" s="13" t="s">
        <v>80</v>
      </c>
      <c r="AG985" s="13" t="s">
        <v>80</v>
      </c>
      <c r="AH985" s="13" t="s">
        <v>80</v>
      </c>
      <c r="AI985" s="13" t="s">
        <v>80</v>
      </c>
      <c r="AJ985" s="13" t="s">
        <v>80</v>
      </c>
      <c r="AK985" s="12">
        <v>4.95</v>
      </c>
      <c r="AL985" s="12">
        <v>13.46</v>
      </c>
      <c r="AM985" s="12">
        <v>23.44</v>
      </c>
      <c r="AN985" s="12">
        <v>0.06</v>
      </c>
      <c r="AO985" s="12">
        <v>57.65</v>
      </c>
      <c r="AP985" s="12">
        <v>1.32</v>
      </c>
      <c r="AQ985" s="12">
        <v>4.66</v>
      </c>
      <c r="AR985" s="12">
        <v>1.72</v>
      </c>
      <c r="AS985" s="13" t="s">
        <v>80</v>
      </c>
      <c r="AT985" s="13" t="s">
        <v>80</v>
      </c>
      <c r="AU985" s="12">
        <v>88.85</v>
      </c>
      <c r="AV985" s="12">
        <v>272.39999999999998</v>
      </c>
      <c r="AW985" s="12">
        <v>56.67</v>
      </c>
      <c r="AX985" s="12">
        <v>354.64</v>
      </c>
      <c r="AY985" s="12">
        <v>378.71</v>
      </c>
      <c r="AZ985" s="12">
        <v>416.99</v>
      </c>
      <c r="BA985" s="12">
        <v>1357.9</v>
      </c>
      <c r="BB985" s="12">
        <v>247.81</v>
      </c>
      <c r="BC985" s="12">
        <v>188.9</v>
      </c>
      <c r="BD985" s="14">
        <v>3274.02</v>
      </c>
    </row>
    <row r="986" spans="1:56" s="1" customFormat="1" ht="20.149999999999999" customHeight="1">
      <c r="A986" s="83"/>
      <c r="B986" s="25" t="s">
        <v>220</v>
      </c>
      <c r="C986" s="9">
        <v>592.66</v>
      </c>
      <c r="D986" s="9">
        <v>205.16</v>
      </c>
      <c r="E986" s="9">
        <v>454.26</v>
      </c>
      <c r="F986" s="9">
        <v>872.47</v>
      </c>
      <c r="G986" s="9">
        <v>1045.23</v>
      </c>
      <c r="H986" s="9">
        <v>1699.67</v>
      </c>
      <c r="I986" s="9">
        <v>80.02</v>
      </c>
      <c r="J986" s="9">
        <v>19.34</v>
      </c>
      <c r="K986" s="9">
        <v>4968.8100000000004</v>
      </c>
      <c r="L986" s="10" t="s">
        <v>80</v>
      </c>
      <c r="M986" s="10" t="s">
        <v>80</v>
      </c>
      <c r="N986" s="10" t="s">
        <v>80</v>
      </c>
      <c r="O986" s="10" t="s">
        <v>80</v>
      </c>
      <c r="P986" s="10" t="s">
        <v>80</v>
      </c>
      <c r="Q986" s="10" t="s">
        <v>80</v>
      </c>
      <c r="R986" s="10" t="s">
        <v>80</v>
      </c>
      <c r="S986" s="10" t="s">
        <v>80</v>
      </c>
      <c r="T986" s="9">
        <v>0</v>
      </c>
      <c r="U986" s="9">
        <v>176.18</v>
      </c>
      <c r="V986" s="9">
        <v>339.2</v>
      </c>
      <c r="W986" s="9">
        <v>318.74</v>
      </c>
      <c r="X986" s="9">
        <v>90.14</v>
      </c>
      <c r="Y986" s="9">
        <v>135.24</v>
      </c>
      <c r="Z986" s="9">
        <v>16.18</v>
      </c>
      <c r="AA986" s="9">
        <v>34.630000000000003</v>
      </c>
      <c r="AB986" s="9">
        <v>457.05</v>
      </c>
      <c r="AC986" s="9">
        <v>1567.36</v>
      </c>
      <c r="AD986" s="9">
        <v>34.79</v>
      </c>
      <c r="AE986" s="9">
        <v>3.04</v>
      </c>
      <c r="AF986" s="9">
        <v>6.39</v>
      </c>
      <c r="AG986" s="9">
        <v>0.28999999999999998</v>
      </c>
      <c r="AH986" s="10" t="s">
        <v>80</v>
      </c>
      <c r="AI986" s="10" t="s">
        <v>80</v>
      </c>
      <c r="AJ986" s="10" t="s">
        <v>80</v>
      </c>
      <c r="AK986" s="10" t="s">
        <v>80</v>
      </c>
      <c r="AL986" s="9">
        <v>44.51</v>
      </c>
      <c r="AM986" s="9">
        <v>8.9600000000000009</v>
      </c>
      <c r="AN986" s="9">
        <v>0.48</v>
      </c>
      <c r="AO986" s="9">
        <v>5.68</v>
      </c>
      <c r="AP986" s="9">
        <v>7.43</v>
      </c>
      <c r="AQ986" s="9">
        <v>16.5</v>
      </c>
      <c r="AR986" s="9">
        <v>6.11</v>
      </c>
      <c r="AS986" s="9">
        <v>0.46</v>
      </c>
      <c r="AT986" s="10" t="s">
        <v>80</v>
      </c>
      <c r="AU986" s="9">
        <v>45.62</v>
      </c>
      <c r="AV986" s="9">
        <v>252.44</v>
      </c>
      <c r="AW986" s="9">
        <v>26.05</v>
      </c>
      <c r="AX986" s="9">
        <v>263.11</v>
      </c>
      <c r="AY986" s="9">
        <v>146.16</v>
      </c>
      <c r="AZ986" s="9">
        <v>290.01</v>
      </c>
      <c r="BA986" s="9">
        <v>1338.46</v>
      </c>
      <c r="BB986" s="9">
        <v>290.36</v>
      </c>
      <c r="BC986" s="9">
        <v>589.47</v>
      </c>
      <c r="BD986" s="11">
        <v>3196.06</v>
      </c>
    </row>
    <row r="987" spans="1:56" s="1" customFormat="1" ht="20.149999999999999" customHeight="1">
      <c r="A987" s="83"/>
      <c r="B987" s="25" t="s">
        <v>221</v>
      </c>
      <c r="C987" s="12">
        <v>699.45</v>
      </c>
      <c r="D987" s="12">
        <v>825.78</v>
      </c>
      <c r="E987" s="12">
        <v>3344.4</v>
      </c>
      <c r="F987" s="12">
        <v>4702.87</v>
      </c>
      <c r="G987" s="12">
        <v>8764.56</v>
      </c>
      <c r="H987" s="12">
        <v>12930.21</v>
      </c>
      <c r="I987" s="12">
        <v>772.23</v>
      </c>
      <c r="J987" s="12">
        <v>158.69</v>
      </c>
      <c r="K987" s="12">
        <v>32198.19</v>
      </c>
      <c r="L987" s="12">
        <v>77.349999999999994</v>
      </c>
      <c r="M987" s="13" t="s">
        <v>80</v>
      </c>
      <c r="N987" s="12">
        <v>212.85</v>
      </c>
      <c r="O987" s="12">
        <v>28.72</v>
      </c>
      <c r="P987" s="12">
        <v>92.45</v>
      </c>
      <c r="Q987" s="12">
        <v>301.18</v>
      </c>
      <c r="R987" s="12">
        <v>276.14</v>
      </c>
      <c r="S987" s="12">
        <v>230.24</v>
      </c>
      <c r="T987" s="12">
        <v>1218.93</v>
      </c>
      <c r="U987" s="12">
        <v>508.67</v>
      </c>
      <c r="V987" s="12">
        <v>104.4</v>
      </c>
      <c r="W987" s="12">
        <v>2305.3200000000002</v>
      </c>
      <c r="X987" s="12">
        <v>780.95</v>
      </c>
      <c r="Y987" s="12">
        <v>395.91</v>
      </c>
      <c r="Z987" s="12">
        <v>818.59</v>
      </c>
      <c r="AA987" s="12">
        <v>1230.3499999999999</v>
      </c>
      <c r="AB987" s="12">
        <v>5974.78</v>
      </c>
      <c r="AC987" s="12">
        <v>12118.97</v>
      </c>
      <c r="AD987" s="12">
        <v>20.059999999999999</v>
      </c>
      <c r="AE987" s="12">
        <v>34.18</v>
      </c>
      <c r="AF987" s="12">
        <v>49.43</v>
      </c>
      <c r="AG987" s="12">
        <v>266.27999999999997</v>
      </c>
      <c r="AH987" s="12">
        <v>315.58</v>
      </c>
      <c r="AI987" s="12">
        <v>33</v>
      </c>
      <c r="AJ987" s="12">
        <v>14.69</v>
      </c>
      <c r="AK987" s="13" t="s">
        <v>80</v>
      </c>
      <c r="AL987" s="12">
        <v>733.22</v>
      </c>
      <c r="AM987" s="12">
        <v>107.32</v>
      </c>
      <c r="AN987" s="12">
        <v>39.28</v>
      </c>
      <c r="AO987" s="12">
        <v>102.03</v>
      </c>
      <c r="AP987" s="12">
        <v>148.62</v>
      </c>
      <c r="AQ987" s="12">
        <v>318.93</v>
      </c>
      <c r="AR987" s="12">
        <v>291.87</v>
      </c>
      <c r="AS987" s="12">
        <v>18.11</v>
      </c>
      <c r="AT987" s="13" t="s">
        <v>80</v>
      </c>
      <c r="AU987" s="12">
        <v>1026.1600000000001</v>
      </c>
      <c r="AV987" s="12">
        <v>2036.12</v>
      </c>
      <c r="AW987" s="12">
        <v>561.66</v>
      </c>
      <c r="AX987" s="12">
        <v>1925.76</v>
      </c>
      <c r="AY987" s="12">
        <v>1222.17</v>
      </c>
      <c r="AZ987" s="12">
        <v>2152.1</v>
      </c>
      <c r="BA987" s="12">
        <v>10501.53</v>
      </c>
      <c r="BB987" s="12">
        <v>2170.85</v>
      </c>
      <c r="BC987" s="12">
        <v>1821.69</v>
      </c>
      <c r="BD987" s="14">
        <v>22391.88</v>
      </c>
    </row>
    <row r="988" spans="1:56" s="1" customFormat="1" ht="20.149999999999999" customHeight="1">
      <c r="A988" s="83"/>
      <c r="B988" s="25" t="s">
        <v>222</v>
      </c>
      <c r="C988" s="9">
        <v>10309.08</v>
      </c>
      <c r="D988" s="9">
        <v>2288.54</v>
      </c>
      <c r="E988" s="9">
        <v>6970.16</v>
      </c>
      <c r="F988" s="9">
        <v>7471.67</v>
      </c>
      <c r="G988" s="9">
        <v>11282.43</v>
      </c>
      <c r="H988" s="9">
        <v>81553.94</v>
      </c>
      <c r="I988" s="9">
        <v>14869.06</v>
      </c>
      <c r="J988" s="9">
        <v>8066.7</v>
      </c>
      <c r="K988" s="9">
        <v>142811.57999999999</v>
      </c>
      <c r="L988" s="9">
        <v>817.91</v>
      </c>
      <c r="M988" s="9">
        <v>94.85</v>
      </c>
      <c r="N988" s="9">
        <v>852.04</v>
      </c>
      <c r="O988" s="9">
        <v>910.05</v>
      </c>
      <c r="P988" s="10" t="s">
        <v>80</v>
      </c>
      <c r="Q988" s="9">
        <v>76.930000000000007</v>
      </c>
      <c r="R988" s="9">
        <v>395</v>
      </c>
      <c r="S988" s="9">
        <v>6016.86</v>
      </c>
      <c r="T988" s="9">
        <v>9163.64</v>
      </c>
      <c r="U988" s="9">
        <v>17063.439999999999</v>
      </c>
      <c r="V988" s="9">
        <v>1125.44</v>
      </c>
      <c r="W988" s="9">
        <v>2540.0100000000002</v>
      </c>
      <c r="X988" s="9">
        <v>2355.52</v>
      </c>
      <c r="Y988" s="9">
        <v>4147.37</v>
      </c>
      <c r="Z988" s="9">
        <v>21618.57</v>
      </c>
      <c r="AA988" s="9">
        <v>4519.68</v>
      </c>
      <c r="AB988" s="9">
        <v>5447.51</v>
      </c>
      <c r="AC988" s="9">
        <v>58817.54</v>
      </c>
      <c r="AD988" s="9">
        <v>2226.0700000000002</v>
      </c>
      <c r="AE988" s="9">
        <v>240.34</v>
      </c>
      <c r="AF988" s="9">
        <v>886.23</v>
      </c>
      <c r="AG988" s="9">
        <v>709.55</v>
      </c>
      <c r="AH988" s="9">
        <v>390.25</v>
      </c>
      <c r="AI988" s="9">
        <v>575.84</v>
      </c>
      <c r="AJ988" s="9">
        <v>118.68</v>
      </c>
      <c r="AK988" s="9">
        <v>8.49</v>
      </c>
      <c r="AL988" s="9">
        <v>5155.45</v>
      </c>
      <c r="AM988" s="9">
        <v>547.25</v>
      </c>
      <c r="AN988" s="9">
        <v>131.65</v>
      </c>
      <c r="AO988" s="9">
        <v>846.14</v>
      </c>
      <c r="AP988" s="9">
        <v>863.29</v>
      </c>
      <c r="AQ988" s="9">
        <v>507.67</v>
      </c>
      <c r="AR988" s="9">
        <v>1444.58</v>
      </c>
      <c r="AS988" s="9">
        <v>57.99</v>
      </c>
      <c r="AT988" s="9">
        <v>507.2</v>
      </c>
      <c r="AU988" s="9">
        <v>4905.7700000000004</v>
      </c>
      <c r="AV988" s="9">
        <v>6342.9</v>
      </c>
      <c r="AW988" s="9">
        <v>2445.84</v>
      </c>
      <c r="AX988" s="9">
        <v>11200.87</v>
      </c>
      <c r="AY988" s="9">
        <v>10575.67</v>
      </c>
      <c r="AZ988" s="9">
        <v>13976.89</v>
      </c>
      <c r="BA988" s="9">
        <v>40557.360000000001</v>
      </c>
      <c r="BB988" s="9">
        <v>6091.37</v>
      </c>
      <c r="BC988" s="9">
        <v>7692.15</v>
      </c>
      <c r="BD988" s="11">
        <v>98883.05</v>
      </c>
    </row>
    <row r="989" spans="1:56" s="1" customFormat="1" ht="20.149999999999999" customHeight="1">
      <c r="A989" s="83"/>
      <c r="B989" s="25" t="s">
        <v>223</v>
      </c>
      <c r="C989" s="12">
        <v>15961.36</v>
      </c>
      <c r="D989" s="12">
        <v>8038.88</v>
      </c>
      <c r="E989" s="12">
        <v>38148.769999999997</v>
      </c>
      <c r="F989" s="12">
        <v>35608.879999999997</v>
      </c>
      <c r="G989" s="12">
        <v>45831.37</v>
      </c>
      <c r="H989" s="12">
        <v>73162.3</v>
      </c>
      <c r="I989" s="12">
        <v>1436.84</v>
      </c>
      <c r="J989" s="12">
        <v>159.41999999999999</v>
      </c>
      <c r="K989" s="12">
        <v>218347.82</v>
      </c>
      <c r="L989" s="12">
        <v>1797.3</v>
      </c>
      <c r="M989" s="12">
        <v>2022.4</v>
      </c>
      <c r="N989" s="12">
        <v>4555.7</v>
      </c>
      <c r="O989" s="12">
        <v>5944.59</v>
      </c>
      <c r="P989" s="12">
        <v>8013.4</v>
      </c>
      <c r="Q989" s="12">
        <v>25718.93</v>
      </c>
      <c r="R989" s="12">
        <v>19031.7</v>
      </c>
      <c r="S989" s="12">
        <v>26071.43</v>
      </c>
      <c r="T989" s="12">
        <v>93155.45</v>
      </c>
      <c r="U989" s="12">
        <v>11638.77</v>
      </c>
      <c r="V989" s="12">
        <v>4561.18</v>
      </c>
      <c r="W989" s="12">
        <v>10103.879999999999</v>
      </c>
      <c r="X989" s="12">
        <v>7404.59</v>
      </c>
      <c r="Y989" s="12">
        <v>9970.99</v>
      </c>
      <c r="Z989" s="12">
        <v>26052.720000000001</v>
      </c>
      <c r="AA989" s="12">
        <v>2585.0100000000002</v>
      </c>
      <c r="AB989" s="12">
        <v>30741.17</v>
      </c>
      <c r="AC989" s="12">
        <v>103058.31</v>
      </c>
      <c r="AD989" s="12">
        <v>9268.6299999999992</v>
      </c>
      <c r="AE989" s="12">
        <v>1258.17</v>
      </c>
      <c r="AF989" s="12">
        <v>2057.2800000000002</v>
      </c>
      <c r="AG989" s="12">
        <v>1796.05</v>
      </c>
      <c r="AH989" s="12">
        <v>2998.56</v>
      </c>
      <c r="AI989" s="12">
        <v>15699.63</v>
      </c>
      <c r="AJ989" s="12">
        <v>21994.880000000001</v>
      </c>
      <c r="AK989" s="12">
        <v>22635.66</v>
      </c>
      <c r="AL989" s="12">
        <v>77708.86</v>
      </c>
      <c r="AM989" s="12">
        <v>5222.08</v>
      </c>
      <c r="AN989" s="12">
        <v>2647.69</v>
      </c>
      <c r="AO989" s="12">
        <v>6805.2</v>
      </c>
      <c r="AP989" s="12">
        <v>5544.1</v>
      </c>
      <c r="AQ989" s="12">
        <v>8761.2199999999993</v>
      </c>
      <c r="AR989" s="12">
        <v>21585.53</v>
      </c>
      <c r="AS989" s="12">
        <v>16405.41</v>
      </c>
      <c r="AT989" s="12">
        <v>11088.85</v>
      </c>
      <c r="AU989" s="12">
        <v>78060.08</v>
      </c>
      <c r="AV989" s="12">
        <v>7700.26</v>
      </c>
      <c r="AW989" s="12">
        <v>1854.73</v>
      </c>
      <c r="AX989" s="12">
        <v>9597.56</v>
      </c>
      <c r="AY989" s="12">
        <v>11239.69</v>
      </c>
      <c r="AZ989" s="12">
        <v>22077</v>
      </c>
      <c r="BA989" s="12">
        <v>88737.600000000006</v>
      </c>
      <c r="BB989" s="12">
        <v>42354.559999999998</v>
      </c>
      <c r="BC989" s="12">
        <v>34749.449999999997</v>
      </c>
      <c r="BD989" s="14">
        <v>218310.85</v>
      </c>
    </row>
    <row r="990" spans="1:56" s="1" customFormat="1" ht="20.149999999999999" customHeight="1">
      <c r="A990" s="83"/>
      <c r="B990" s="25" t="s">
        <v>224</v>
      </c>
      <c r="C990" s="9">
        <v>1795.11</v>
      </c>
      <c r="D990" s="9">
        <v>1326.94</v>
      </c>
      <c r="E990" s="9">
        <v>4049.06</v>
      </c>
      <c r="F990" s="9">
        <v>2582.41</v>
      </c>
      <c r="G990" s="9">
        <v>3774.05</v>
      </c>
      <c r="H990" s="9">
        <v>6488.12</v>
      </c>
      <c r="I990" s="9">
        <v>1060.99</v>
      </c>
      <c r="J990" s="9">
        <v>1033.57</v>
      </c>
      <c r="K990" s="9">
        <v>22110.25</v>
      </c>
      <c r="L990" s="9">
        <v>58.97</v>
      </c>
      <c r="M990" s="9">
        <v>257.23</v>
      </c>
      <c r="N990" s="9">
        <v>539.41</v>
      </c>
      <c r="O990" s="9">
        <v>142.86000000000001</v>
      </c>
      <c r="P990" s="9">
        <v>127.8</v>
      </c>
      <c r="Q990" s="9">
        <v>271.45</v>
      </c>
      <c r="R990" s="9">
        <v>764.61</v>
      </c>
      <c r="S990" s="9">
        <v>654.63</v>
      </c>
      <c r="T990" s="9">
        <v>2816.96</v>
      </c>
      <c r="U990" s="9">
        <v>464.72</v>
      </c>
      <c r="V990" s="9">
        <v>14.94</v>
      </c>
      <c r="W990" s="9">
        <v>83.92</v>
      </c>
      <c r="X990" s="9">
        <v>49.29</v>
      </c>
      <c r="Y990" s="9">
        <v>511.56</v>
      </c>
      <c r="Z990" s="9">
        <v>881</v>
      </c>
      <c r="AA990" s="9">
        <v>1041.73</v>
      </c>
      <c r="AB990" s="9">
        <v>5036.25</v>
      </c>
      <c r="AC990" s="9">
        <v>8083.41</v>
      </c>
      <c r="AD990" s="9">
        <v>5.69</v>
      </c>
      <c r="AE990" s="10" t="s">
        <v>80</v>
      </c>
      <c r="AF990" s="10" t="s">
        <v>80</v>
      </c>
      <c r="AG990" s="10" t="s">
        <v>80</v>
      </c>
      <c r="AH990" s="10" t="s">
        <v>80</v>
      </c>
      <c r="AI990" s="10" t="s">
        <v>80</v>
      </c>
      <c r="AJ990" s="10" t="s">
        <v>80</v>
      </c>
      <c r="AK990" s="9">
        <v>62.14</v>
      </c>
      <c r="AL990" s="9">
        <v>67.83</v>
      </c>
      <c r="AM990" s="9">
        <v>62.61</v>
      </c>
      <c r="AN990" s="10" t="s">
        <v>80</v>
      </c>
      <c r="AO990" s="10" t="s">
        <v>80</v>
      </c>
      <c r="AP990" s="10" t="s">
        <v>80</v>
      </c>
      <c r="AQ990" s="10" t="s">
        <v>80</v>
      </c>
      <c r="AR990" s="10" t="s">
        <v>80</v>
      </c>
      <c r="AS990" s="10" t="s">
        <v>80</v>
      </c>
      <c r="AT990" s="10" t="s">
        <v>80</v>
      </c>
      <c r="AU990" s="9">
        <v>62.61</v>
      </c>
      <c r="AV990" s="9">
        <v>1898.26</v>
      </c>
      <c r="AW990" s="9">
        <v>675.21</v>
      </c>
      <c r="AX990" s="9">
        <v>2435.8000000000002</v>
      </c>
      <c r="AY990" s="9">
        <v>1489.94</v>
      </c>
      <c r="AZ990" s="9">
        <v>4695.26</v>
      </c>
      <c r="BA990" s="9">
        <v>3593.44</v>
      </c>
      <c r="BB990" s="9">
        <v>745.87</v>
      </c>
      <c r="BC990" s="9">
        <v>236.86</v>
      </c>
      <c r="BD990" s="11">
        <v>15770.64</v>
      </c>
    </row>
    <row r="991" spans="1:56" s="1" customFormat="1" ht="20.149999999999999" customHeight="1">
      <c r="A991" s="83"/>
      <c r="B991" s="25" t="s">
        <v>225</v>
      </c>
      <c r="C991" s="12">
        <v>4287.9089999999997</v>
      </c>
      <c r="D991" s="12">
        <v>2078.8303000000001</v>
      </c>
      <c r="E991" s="12">
        <v>3845.6518000000001</v>
      </c>
      <c r="F991" s="12">
        <v>3464.5066999999999</v>
      </c>
      <c r="G991" s="12">
        <v>5652.2293</v>
      </c>
      <c r="H991" s="12">
        <v>2227.1949</v>
      </c>
      <c r="I991" s="12">
        <v>1855.2725</v>
      </c>
      <c r="J991" s="12">
        <v>1477.8751</v>
      </c>
      <c r="K991" s="12">
        <v>24889.4696</v>
      </c>
      <c r="L991" s="12">
        <v>0.2316</v>
      </c>
      <c r="M991" s="13" t="s">
        <v>80</v>
      </c>
      <c r="N991" s="12">
        <v>126.8</v>
      </c>
      <c r="O991" s="12">
        <v>1452.8053</v>
      </c>
      <c r="P991" s="12">
        <v>571.58749999999998</v>
      </c>
      <c r="Q991" s="12">
        <v>0.99170000000000003</v>
      </c>
      <c r="R991" s="12">
        <v>525.09730000000002</v>
      </c>
      <c r="S991" s="12">
        <v>507.80610000000001</v>
      </c>
      <c r="T991" s="12">
        <v>3185.3195000000001</v>
      </c>
      <c r="U991" s="12">
        <v>4044.2060999999999</v>
      </c>
      <c r="V991" s="12">
        <v>512.01419999999996</v>
      </c>
      <c r="W991" s="12">
        <v>975.41160000000002</v>
      </c>
      <c r="X991" s="12">
        <v>1177.0196000000001</v>
      </c>
      <c r="Y991" s="12">
        <v>1525.4911</v>
      </c>
      <c r="Z991" s="12">
        <v>598.93730000000005</v>
      </c>
      <c r="AA991" s="12">
        <v>553.93389999999999</v>
      </c>
      <c r="AB991" s="12">
        <v>1108.5251000000001</v>
      </c>
      <c r="AC991" s="12">
        <v>10495.5389</v>
      </c>
      <c r="AD991" s="12">
        <v>411.62799999999999</v>
      </c>
      <c r="AE991" s="12">
        <v>123.2668</v>
      </c>
      <c r="AF991" s="12">
        <v>536.63469999999995</v>
      </c>
      <c r="AG991" s="12">
        <v>305.58300000000003</v>
      </c>
      <c r="AH991" s="12">
        <v>0.4244</v>
      </c>
      <c r="AI991" s="12">
        <v>5.9299999999999999E-2</v>
      </c>
      <c r="AJ991" s="12">
        <v>12.172800000000001</v>
      </c>
      <c r="AK991" s="12">
        <v>10.2689</v>
      </c>
      <c r="AL991" s="12">
        <v>1400.0379</v>
      </c>
      <c r="AM991" s="12">
        <v>1058.1358</v>
      </c>
      <c r="AN991" s="12">
        <v>3.8950999999999998</v>
      </c>
      <c r="AO991" s="12">
        <v>149.31639999999999</v>
      </c>
      <c r="AP991" s="12">
        <v>1472.2995000000001</v>
      </c>
      <c r="AQ991" s="12">
        <v>808.97910000000002</v>
      </c>
      <c r="AR991" s="12">
        <v>36.116100000000003</v>
      </c>
      <c r="AS991" s="12">
        <v>341.79219999999998</v>
      </c>
      <c r="AT991" s="12">
        <v>124.41249999999999</v>
      </c>
      <c r="AU991" s="12">
        <v>3994.9467</v>
      </c>
      <c r="AV991" s="12">
        <v>2186.2112000000002</v>
      </c>
      <c r="AW991" s="12">
        <v>1696.6719000000001</v>
      </c>
      <c r="AX991" s="12">
        <v>1935.6578999999999</v>
      </c>
      <c r="AY991" s="12">
        <v>1972.3444999999999</v>
      </c>
      <c r="AZ991" s="12">
        <v>1985.154</v>
      </c>
      <c r="BA991" s="12">
        <v>3045.5918000000001</v>
      </c>
      <c r="BB991" s="12">
        <v>1856.1639</v>
      </c>
      <c r="BC991" s="12">
        <v>2078.5848000000001</v>
      </c>
      <c r="BD991" s="14">
        <v>16756.38</v>
      </c>
    </row>
    <row r="992" spans="1:56" s="1" customFormat="1" ht="20.149999999999999" customHeight="1">
      <c r="A992" s="83"/>
      <c r="B992" s="25" t="s">
        <v>226</v>
      </c>
      <c r="C992" s="9">
        <v>948.61</v>
      </c>
      <c r="D992" s="9">
        <v>492.54</v>
      </c>
      <c r="E992" s="9">
        <v>3156.31</v>
      </c>
      <c r="F992" s="9">
        <v>3225.61</v>
      </c>
      <c r="G992" s="9">
        <v>2293.4499999999998</v>
      </c>
      <c r="H992" s="9">
        <v>17516.93</v>
      </c>
      <c r="I992" s="9">
        <v>5207.7299999999996</v>
      </c>
      <c r="J992" s="9">
        <v>162.91999999999999</v>
      </c>
      <c r="K992" s="9">
        <v>33004.1</v>
      </c>
      <c r="L992" s="10" t="s">
        <v>80</v>
      </c>
      <c r="M992" s="10" t="s">
        <v>80</v>
      </c>
      <c r="N992" s="10" t="s">
        <v>80</v>
      </c>
      <c r="O992" s="9">
        <v>500.98</v>
      </c>
      <c r="P992" s="9">
        <v>495</v>
      </c>
      <c r="Q992" s="9">
        <v>0.65</v>
      </c>
      <c r="R992" s="10" t="s">
        <v>80</v>
      </c>
      <c r="S992" s="10" t="s">
        <v>80</v>
      </c>
      <c r="T992" s="9">
        <v>996.63</v>
      </c>
      <c r="U992" s="9">
        <v>609.79999999999995</v>
      </c>
      <c r="V992" s="9">
        <v>123.18</v>
      </c>
      <c r="W992" s="9">
        <v>1221.3599999999999</v>
      </c>
      <c r="X992" s="9">
        <v>504.24</v>
      </c>
      <c r="Y992" s="9">
        <v>384.38</v>
      </c>
      <c r="Z992" s="9">
        <v>898.69</v>
      </c>
      <c r="AA992" s="9">
        <v>1679.75</v>
      </c>
      <c r="AB992" s="9">
        <v>5314.93</v>
      </c>
      <c r="AC992" s="9">
        <v>10736.33</v>
      </c>
      <c r="AD992" s="9">
        <v>200.65</v>
      </c>
      <c r="AE992" s="9">
        <v>232.01</v>
      </c>
      <c r="AF992" s="9">
        <v>1641.44</v>
      </c>
      <c r="AG992" s="9">
        <v>960.12</v>
      </c>
      <c r="AH992" s="9">
        <v>173.04</v>
      </c>
      <c r="AI992" s="10" t="s">
        <v>80</v>
      </c>
      <c r="AJ992" s="10" t="s">
        <v>80</v>
      </c>
      <c r="AK992" s="10" t="s">
        <v>80</v>
      </c>
      <c r="AL992" s="9">
        <v>3207.26</v>
      </c>
      <c r="AM992" s="9">
        <v>203.42</v>
      </c>
      <c r="AN992" s="9">
        <v>208.49</v>
      </c>
      <c r="AO992" s="9">
        <v>1668.74</v>
      </c>
      <c r="AP992" s="9">
        <v>958.8</v>
      </c>
      <c r="AQ992" s="9">
        <v>172.45</v>
      </c>
      <c r="AR992" s="9">
        <v>86.63</v>
      </c>
      <c r="AS992" s="10" t="s">
        <v>80</v>
      </c>
      <c r="AT992" s="10" t="s">
        <v>80</v>
      </c>
      <c r="AU992" s="9">
        <v>3298.53</v>
      </c>
      <c r="AV992" s="9">
        <v>691.09</v>
      </c>
      <c r="AW992" s="9">
        <v>532</v>
      </c>
      <c r="AX992" s="9">
        <v>1428.65</v>
      </c>
      <c r="AY992" s="9">
        <v>1149.6099999999999</v>
      </c>
      <c r="AZ992" s="9">
        <v>2328.87</v>
      </c>
      <c r="BA992" s="9">
        <v>10427.61</v>
      </c>
      <c r="BB992" s="9">
        <v>2718.55</v>
      </c>
      <c r="BC992" s="9">
        <v>1654.03</v>
      </c>
      <c r="BD992" s="11">
        <v>20930.41</v>
      </c>
    </row>
    <row r="993" spans="1:56" s="1" customFormat="1" ht="20.149999999999999" customHeight="1">
      <c r="A993" s="83"/>
      <c r="B993" s="25" t="s">
        <v>227</v>
      </c>
      <c r="C993" s="12">
        <v>1292.6300000000001</v>
      </c>
      <c r="D993" s="12">
        <v>286.38</v>
      </c>
      <c r="E993" s="12">
        <v>1061.5899999999999</v>
      </c>
      <c r="F993" s="12">
        <v>3370.09</v>
      </c>
      <c r="G993" s="12">
        <v>3373.29</v>
      </c>
      <c r="H993" s="12">
        <v>8211.42</v>
      </c>
      <c r="I993" s="12">
        <v>2538</v>
      </c>
      <c r="J993" s="12">
        <v>199.89</v>
      </c>
      <c r="K993" s="12">
        <v>20333.29</v>
      </c>
      <c r="L993" s="12">
        <v>0.06</v>
      </c>
      <c r="M993" s="13" t="s">
        <v>80</v>
      </c>
      <c r="N993" s="13" t="s">
        <v>80</v>
      </c>
      <c r="O993" s="13" t="s">
        <v>80</v>
      </c>
      <c r="P993" s="12">
        <v>1.96</v>
      </c>
      <c r="Q993" s="12">
        <v>1.96</v>
      </c>
      <c r="R993" s="13" t="s">
        <v>80</v>
      </c>
      <c r="S993" s="13" t="s">
        <v>80</v>
      </c>
      <c r="T993" s="12">
        <v>3.98</v>
      </c>
      <c r="U993" s="12">
        <v>458.48</v>
      </c>
      <c r="V993" s="12">
        <v>455.26</v>
      </c>
      <c r="W993" s="12">
        <v>944.34</v>
      </c>
      <c r="X993" s="12">
        <v>143.05000000000001</v>
      </c>
      <c r="Y993" s="12">
        <v>232.58</v>
      </c>
      <c r="Z993" s="12">
        <v>511.26</v>
      </c>
      <c r="AA993" s="12">
        <v>1244.8800000000001</v>
      </c>
      <c r="AB993" s="12">
        <v>4971.63</v>
      </c>
      <c r="AC993" s="12">
        <v>8961.48</v>
      </c>
      <c r="AD993" s="12">
        <v>550.87</v>
      </c>
      <c r="AE993" s="12">
        <v>102.26</v>
      </c>
      <c r="AF993" s="12">
        <v>2106.5700000000002</v>
      </c>
      <c r="AG993" s="12">
        <v>649.59</v>
      </c>
      <c r="AH993" s="12">
        <v>611.15</v>
      </c>
      <c r="AI993" s="13" t="s">
        <v>80</v>
      </c>
      <c r="AJ993" s="13" t="s">
        <v>80</v>
      </c>
      <c r="AK993" s="13" t="s">
        <v>80</v>
      </c>
      <c r="AL993" s="12">
        <v>4020.44</v>
      </c>
      <c r="AM993" s="12">
        <v>409.27</v>
      </c>
      <c r="AN993" s="12">
        <v>16.95</v>
      </c>
      <c r="AO993" s="12">
        <v>2226.69</v>
      </c>
      <c r="AP993" s="12">
        <v>677.21</v>
      </c>
      <c r="AQ993" s="12">
        <v>650.11</v>
      </c>
      <c r="AR993" s="12">
        <v>36.380000000000003</v>
      </c>
      <c r="AS993" s="12">
        <v>2.0099999999999998</v>
      </c>
      <c r="AT993" s="13" t="s">
        <v>80</v>
      </c>
      <c r="AU993" s="12">
        <v>4018.62</v>
      </c>
      <c r="AV993" s="12">
        <v>1005.88</v>
      </c>
      <c r="AW993" s="12">
        <v>189.87</v>
      </c>
      <c r="AX993" s="12">
        <v>964.01</v>
      </c>
      <c r="AY993" s="12">
        <v>1529.75</v>
      </c>
      <c r="AZ993" s="12">
        <v>1387.72</v>
      </c>
      <c r="BA993" s="12">
        <v>2590.19</v>
      </c>
      <c r="BB993" s="12">
        <v>3045.14</v>
      </c>
      <c r="BC993" s="12">
        <v>1097.49</v>
      </c>
      <c r="BD993" s="14">
        <v>11810.05</v>
      </c>
    </row>
    <row r="994" spans="1:56" s="1" customFormat="1" ht="20.149999999999999" customHeight="1">
      <c r="A994" s="83"/>
      <c r="B994" s="25" t="s">
        <v>228</v>
      </c>
      <c r="C994" s="9">
        <v>687.24</v>
      </c>
      <c r="D994" s="9">
        <v>407.57</v>
      </c>
      <c r="E994" s="9">
        <v>2168.21</v>
      </c>
      <c r="F994" s="9">
        <v>1562.86</v>
      </c>
      <c r="G994" s="9">
        <v>3701.23</v>
      </c>
      <c r="H994" s="9">
        <v>6335.19</v>
      </c>
      <c r="I994" s="9">
        <v>142.16</v>
      </c>
      <c r="J994" s="9">
        <v>96.92</v>
      </c>
      <c r="K994" s="9">
        <v>15101.38</v>
      </c>
      <c r="L994" s="10" t="s">
        <v>80</v>
      </c>
      <c r="M994" s="10" t="s">
        <v>80</v>
      </c>
      <c r="N994" s="10" t="s">
        <v>80</v>
      </c>
      <c r="O994" s="9">
        <v>4.05</v>
      </c>
      <c r="P994" s="9">
        <v>2.16</v>
      </c>
      <c r="Q994" s="9">
        <v>7.89</v>
      </c>
      <c r="R994" s="9">
        <v>7.2</v>
      </c>
      <c r="S994" s="9">
        <v>1.75</v>
      </c>
      <c r="T994" s="9">
        <v>23.05</v>
      </c>
      <c r="U994" s="9">
        <v>226.77</v>
      </c>
      <c r="V994" s="9">
        <v>197.41</v>
      </c>
      <c r="W994" s="9">
        <v>189.43</v>
      </c>
      <c r="X994" s="9">
        <v>170.39</v>
      </c>
      <c r="Y994" s="9">
        <v>129.1</v>
      </c>
      <c r="Z994" s="9">
        <v>508.56</v>
      </c>
      <c r="AA994" s="9">
        <v>905.24</v>
      </c>
      <c r="AB994" s="9">
        <v>2428.73</v>
      </c>
      <c r="AC994" s="9">
        <v>4755.63</v>
      </c>
      <c r="AD994" s="9">
        <v>20.79</v>
      </c>
      <c r="AE994" s="9">
        <v>5.74</v>
      </c>
      <c r="AF994" s="9">
        <v>18.66</v>
      </c>
      <c r="AG994" s="9">
        <v>9.99</v>
      </c>
      <c r="AH994" s="10" t="s">
        <v>80</v>
      </c>
      <c r="AI994" s="10" t="s">
        <v>80</v>
      </c>
      <c r="AJ994" s="10" t="s">
        <v>80</v>
      </c>
      <c r="AK994" s="10" t="s">
        <v>80</v>
      </c>
      <c r="AL994" s="9">
        <v>55.18</v>
      </c>
      <c r="AM994" s="9">
        <v>24.93</v>
      </c>
      <c r="AN994" s="9">
        <v>0.99</v>
      </c>
      <c r="AO994" s="9">
        <v>4.2300000000000004</v>
      </c>
      <c r="AP994" s="9">
        <v>5.57</v>
      </c>
      <c r="AQ994" s="9">
        <v>32.119999999999997</v>
      </c>
      <c r="AR994" s="9">
        <v>6.45</v>
      </c>
      <c r="AS994" s="10" t="s">
        <v>80</v>
      </c>
      <c r="AT994" s="10" t="s">
        <v>80</v>
      </c>
      <c r="AU994" s="9">
        <v>74.290000000000006</v>
      </c>
      <c r="AV994" s="9">
        <v>350.45</v>
      </c>
      <c r="AW994" s="9">
        <v>163.5</v>
      </c>
      <c r="AX994" s="9">
        <v>909.88</v>
      </c>
      <c r="AY994" s="9">
        <v>580.1</v>
      </c>
      <c r="AZ994" s="9">
        <v>2677.91</v>
      </c>
      <c r="BA994" s="9">
        <v>2102.58</v>
      </c>
      <c r="BB994" s="9">
        <v>1668.17</v>
      </c>
      <c r="BC994" s="9">
        <v>2110.31</v>
      </c>
      <c r="BD994" s="11">
        <v>10562.9</v>
      </c>
    </row>
    <row r="995" spans="1:56" s="1" customFormat="1" ht="20.149999999999999" customHeight="1">
      <c r="A995" s="83"/>
      <c r="B995" s="25" t="s">
        <v>229</v>
      </c>
      <c r="C995" s="12">
        <v>1977.57</v>
      </c>
      <c r="D995" s="12">
        <v>325.55</v>
      </c>
      <c r="E995" s="12">
        <v>2252.1999999999998</v>
      </c>
      <c r="F995" s="12">
        <v>3173.74</v>
      </c>
      <c r="G995" s="12">
        <v>2064.9899999999998</v>
      </c>
      <c r="H995" s="12">
        <v>5516.61</v>
      </c>
      <c r="I995" s="12">
        <v>257.86</v>
      </c>
      <c r="J995" s="12">
        <v>75.48</v>
      </c>
      <c r="K995" s="12">
        <v>15644</v>
      </c>
      <c r="L995" s="12">
        <v>3178.4</v>
      </c>
      <c r="M995" s="12">
        <v>51</v>
      </c>
      <c r="N995" s="12">
        <v>686</v>
      </c>
      <c r="O995" s="12">
        <v>494.92</v>
      </c>
      <c r="P995" s="12">
        <v>435.31</v>
      </c>
      <c r="Q995" s="12">
        <v>813.56</v>
      </c>
      <c r="R995" s="12">
        <v>378.58</v>
      </c>
      <c r="S995" s="12">
        <v>696.24</v>
      </c>
      <c r="T995" s="12">
        <v>6734.01</v>
      </c>
      <c r="U995" s="12">
        <v>4129.1000000000004</v>
      </c>
      <c r="V995" s="12">
        <v>109.19</v>
      </c>
      <c r="W995" s="12">
        <v>484.33</v>
      </c>
      <c r="X995" s="12">
        <v>862.75</v>
      </c>
      <c r="Y995" s="12">
        <v>572.42999999999995</v>
      </c>
      <c r="Z995" s="12">
        <v>1887.51</v>
      </c>
      <c r="AA995" s="12">
        <v>201.38</v>
      </c>
      <c r="AB995" s="12">
        <v>863.49</v>
      </c>
      <c r="AC995" s="12">
        <v>9110.18</v>
      </c>
      <c r="AD995" s="12">
        <v>60.49</v>
      </c>
      <c r="AE995" s="12">
        <v>15.24</v>
      </c>
      <c r="AF995" s="12">
        <v>33.700000000000003</v>
      </c>
      <c r="AG995" s="12">
        <v>27.25</v>
      </c>
      <c r="AH995" s="12">
        <v>0.23</v>
      </c>
      <c r="AI995" s="12">
        <v>3.63</v>
      </c>
      <c r="AJ995" s="13" t="s">
        <v>80</v>
      </c>
      <c r="AK995" s="12">
        <v>18.260000000000002</v>
      </c>
      <c r="AL995" s="12">
        <v>158.80000000000001</v>
      </c>
      <c r="AM995" s="12">
        <v>50.8</v>
      </c>
      <c r="AN995" s="12">
        <v>0.31</v>
      </c>
      <c r="AO995" s="12">
        <v>2.19</v>
      </c>
      <c r="AP995" s="12">
        <v>79.099999999999994</v>
      </c>
      <c r="AQ995" s="12">
        <v>50.94</v>
      </c>
      <c r="AR995" s="12">
        <v>132.07</v>
      </c>
      <c r="AS995" s="12">
        <v>0.65</v>
      </c>
      <c r="AT995" s="12">
        <v>228.63</v>
      </c>
      <c r="AU995" s="12">
        <v>544.69000000000005</v>
      </c>
      <c r="AV995" s="12">
        <v>1116.56</v>
      </c>
      <c r="AW995" s="12">
        <v>405.47</v>
      </c>
      <c r="AX995" s="12">
        <v>1857.97</v>
      </c>
      <c r="AY995" s="12">
        <v>1525.38</v>
      </c>
      <c r="AZ995" s="12">
        <v>2480.77</v>
      </c>
      <c r="BA995" s="12">
        <v>5650.97</v>
      </c>
      <c r="BB995" s="12">
        <v>1159.3399999999999</v>
      </c>
      <c r="BC995" s="12">
        <v>2399.67</v>
      </c>
      <c r="BD995" s="14">
        <v>16596.13</v>
      </c>
    </row>
    <row r="996" spans="1:56" s="1" customFormat="1" ht="20.149999999999999" customHeight="1">
      <c r="A996" s="83"/>
      <c r="B996" s="25" t="s">
        <v>230</v>
      </c>
      <c r="C996" s="9">
        <v>393.69</v>
      </c>
      <c r="D996" s="9">
        <v>213.83</v>
      </c>
      <c r="E996" s="9">
        <v>695.41</v>
      </c>
      <c r="F996" s="9">
        <v>671.26</v>
      </c>
      <c r="G996" s="9">
        <v>1216.06</v>
      </c>
      <c r="H996" s="9">
        <v>2720.7</v>
      </c>
      <c r="I996" s="9">
        <v>283.08</v>
      </c>
      <c r="J996" s="9">
        <v>1166.8800000000001</v>
      </c>
      <c r="K996" s="9">
        <v>7360.91</v>
      </c>
      <c r="L996" s="9">
        <v>40</v>
      </c>
      <c r="M996" s="10" t="s">
        <v>80</v>
      </c>
      <c r="N996" s="9">
        <v>1.05</v>
      </c>
      <c r="O996" s="9">
        <v>3.85</v>
      </c>
      <c r="P996" s="9">
        <v>7.98</v>
      </c>
      <c r="Q996" s="9">
        <v>59.72</v>
      </c>
      <c r="R996" s="10" t="s">
        <v>80</v>
      </c>
      <c r="S996" s="9">
        <v>30</v>
      </c>
      <c r="T996" s="9">
        <v>142.6</v>
      </c>
      <c r="U996" s="9">
        <v>101.31</v>
      </c>
      <c r="V996" s="9">
        <v>34.21</v>
      </c>
      <c r="W996" s="9">
        <v>72.040000000000006</v>
      </c>
      <c r="X996" s="9">
        <v>28.96</v>
      </c>
      <c r="Y996" s="9">
        <v>21.41</v>
      </c>
      <c r="Z996" s="9">
        <v>154.19999999999999</v>
      </c>
      <c r="AA996" s="9">
        <v>166.86</v>
      </c>
      <c r="AB996" s="9">
        <v>1284.08</v>
      </c>
      <c r="AC996" s="9">
        <v>1863.07</v>
      </c>
      <c r="AD996" s="9">
        <v>1.62</v>
      </c>
      <c r="AE996" s="9">
        <v>0.37</v>
      </c>
      <c r="AF996" s="9">
        <v>10.4</v>
      </c>
      <c r="AG996" s="9">
        <v>8.93</v>
      </c>
      <c r="AH996" s="10" t="s">
        <v>80</v>
      </c>
      <c r="AI996" s="10" t="s">
        <v>80</v>
      </c>
      <c r="AJ996" s="10" t="s">
        <v>80</v>
      </c>
      <c r="AK996" s="9">
        <v>1.65</v>
      </c>
      <c r="AL996" s="9">
        <v>22.97</v>
      </c>
      <c r="AM996" s="9">
        <v>22.14</v>
      </c>
      <c r="AN996" s="9">
        <v>0.33</v>
      </c>
      <c r="AO996" s="9">
        <v>7.49</v>
      </c>
      <c r="AP996" s="9">
        <v>5.79</v>
      </c>
      <c r="AQ996" s="9">
        <v>10.27</v>
      </c>
      <c r="AR996" s="9">
        <v>2.42</v>
      </c>
      <c r="AS996" s="10" t="s">
        <v>80</v>
      </c>
      <c r="AT996" s="9">
        <v>0.48</v>
      </c>
      <c r="AU996" s="9">
        <v>48.92</v>
      </c>
      <c r="AV996" s="9">
        <v>217.18</v>
      </c>
      <c r="AW996" s="9">
        <v>198.31</v>
      </c>
      <c r="AX996" s="9">
        <v>558.74</v>
      </c>
      <c r="AY996" s="9">
        <v>565.91999999999996</v>
      </c>
      <c r="AZ996" s="9">
        <v>624.36</v>
      </c>
      <c r="BA996" s="9">
        <v>2350.85</v>
      </c>
      <c r="BB996" s="9">
        <v>451.42</v>
      </c>
      <c r="BC996" s="9">
        <v>269.43</v>
      </c>
      <c r="BD996" s="11">
        <v>5236.21</v>
      </c>
    </row>
    <row r="997" spans="1:56" s="1" customFormat="1" ht="20.149999999999999" customHeight="1">
      <c r="A997" s="83"/>
      <c r="B997" s="25" t="s">
        <v>231</v>
      </c>
      <c r="C997" s="12">
        <v>139.47999999999999</v>
      </c>
      <c r="D997" s="12">
        <v>43.39</v>
      </c>
      <c r="E997" s="12">
        <v>182.79</v>
      </c>
      <c r="F997" s="12">
        <v>273.7</v>
      </c>
      <c r="G997" s="12">
        <v>387.13</v>
      </c>
      <c r="H997" s="12">
        <v>692</v>
      </c>
      <c r="I997" s="12">
        <v>404.37</v>
      </c>
      <c r="J997" s="12">
        <v>14.38</v>
      </c>
      <c r="K997" s="12">
        <v>2137.2399999999998</v>
      </c>
      <c r="L997" s="13" t="s">
        <v>80</v>
      </c>
      <c r="M997" s="13" t="s">
        <v>80</v>
      </c>
      <c r="N997" s="13" t="s">
        <v>80</v>
      </c>
      <c r="O997" s="12">
        <v>3.31</v>
      </c>
      <c r="P997" s="12">
        <v>3.27</v>
      </c>
      <c r="Q997" s="12">
        <v>7.1</v>
      </c>
      <c r="R997" s="12">
        <v>0.67</v>
      </c>
      <c r="S997" s="12">
        <v>0.08</v>
      </c>
      <c r="T997" s="12">
        <v>14.43</v>
      </c>
      <c r="U997" s="12">
        <v>80.900000000000006</v>
      </c>
      <c r="V997" s="12">
        <v>2</v>
      </c>
      <c r="W997" s="12">
        <v>79.78</v>
      </c>
      <c r="X997" s="12">
        <v>0.59</v>
      </c>
      <c r="Y997" s="12">
        <v>1.01</v>
      </c>
      <c r="Z997" s="12">
        <v>18.28</v>
      </c>
      <c r="AA997" s="12">
        <v>11.93</v>
      </c>
      <c r="AB997" s="12">
        <v>367.63</v>
      </c>
      <c r="AC997" s="12">
        <v>562.12</v>
      </c>
      <c r="AD997" s="13" t="s">
        <v>80</v>
      </c>
      <c r="AE997" s="13" t="s">
        <v>80</v>
      </c>
      <c r="AF997" s="13" t="s">
        <v>80</v>
      </c>
      <c r="AG997" s="13" t="s">
        <v>80</v>
      </c>
      <c r="AH997" s="13" t="s">
        <v>80</v>
      </c>
      <c r="AI997" s="13" t="s">
        <v>80</v>
      </c>
      <c r="AJ997" s="13" t="s">
        <v>80</v>
      </c>
      <c r="AK997" s="13" t="s">
        <v>80</v>
      </c>
      <c r="AL997" s="12">
        <v>0</v>
      </c>
      <c r="AM997" s="13" t="s">
        <v>80</v>
      </c>
      <c r="AN997" s="13" t="s">
        <v>80</v>
      </c>
      <c r="AO997" s="13" t="s">
        <v>80</v>
      </c>
      <c r="AP997" s="13" t="s">
        <v>80</v>
      </c>
      <c r="AQ997" s="13" t="s">
        <v>80</v>
      </c>
      <c r="AR997" s="13" t="s">
        <v>80</v>
      </c>
      <c r="AS997" s="13" t="s">
        <v>80</v>
      </c>
      <c r="AT997" s="13" t="s">
        <v>80</v>
      </c>
      <c r="AU997" s="12">
        <v>0</v>
      </c>
      <c r="AV997" s="12">
        <v>108.95</v>
      </c>
      <c r="AW997" s="12">
        <v>68.69</v>
      </c>
      <c r="AX997" s="12">
        <v>78.53</v>
      </c>
      <c r="AY997" s="12">
        <v>18.170000000000002</v>
      </c>
      <c r="AZ997" s="12">
        <v>39.25</v>
      </c>
      <c r="BA997" s="12">
        <v>597.73</v>
      </c>
      <c r="BB997" s="12">
        <v>98.28</v>
      </c>
      <c r="BC997" s="12">
        <v>129.4</v>
      </c>
      <c r="BD997" s="14">
        <v>1139</v>
      </c>
    </row>
    <row r="998" spans="1:56" s="1" customFormat="1" ht="20.149999999999999" customHeight="1">
      <c r="A998" s="83"/>
      <c r="B998" s="25" t="s">
        <v>232</v>
      </c>
      <c r="C998" s="9">
        <v>145.49</v>
      </c>
      <c r="D998" s="9">
        <v>25.01</v>
      </c>
      <c r="E998" s="9">
        <v>146.33000000000001</v>
      </c>
      <c r="F998" s="9">
        <v>105.43</v>
      </c>
      <c r="G998" s="9">
        <v>217.23</v>
      </c>
      <c r="H998" s="9">
        <v>572.65</v>
      </c>
      <c r="I998" s="9">
        <v>27.6</v>
      </c>
      <c r="J998" s="9">
        <v>67.31</v>
      </c>
      <c r="K998" s="9">
        <v>1307.05</v>
      </c>
      <c r="L998" s="10" t="s">
        <v>80</v>
      </c>
      <c r="M998" s="10" t="s">
        <v>80</v>
      </c>
      <c r="N998" s="10" t="s">
        <v>80</v>
      </c>
      <c r="O998" s="9">
        <v>0.09</v>
      </c>
      <c r="P998" s="10" t="s">
        <v>80</v>
      </c>
      <c r="Q998" s="9">
        <v>0.03</v>
      </c>
      <c r="R998" s="10" t="s">
        <v>80</v>
      </c>
      <c r="S998" s="10" t="s">
        <v>80</v>
      </c>
      <c r="T998" s="9">
        <v>0.12</v>
      </c>
      <c r="U998" s="9">
        <v>42.76</v>
      </c>
      <c r="V998" s="9">
        <v>5.98</v>
      </c>
      <c r="W998" s="9">
        <v>20.32</v>
      </c>
      <c r="X998" s="9">
        <v>44.16</v>
      </c>
      <c r="Y998" s="9">
        <v>63.8</v>
      </c>
      <c r="Z998" s="9">
        <v>159.69</v>
      </c>
      <c r="AA998" s="9">
        <v>18.95</v>
      </c>
      <c r="AB998" s="9">
        <v>51.11</v>
      </c>
      <c r="AC998" s="9">
        <v>406.77</v>
      </c>
      <c r="AD998" s="10" t="s">
        <v>80</v>
      </c>
      <c r="AE998" s="10" t="s">
        <v>80</v>
      </c>
      <c r="AF998" s="10" t="s">
        <v>80</v>
      </c>
      <c r="AG998" s="10" t="s">
        <v>80</v>
      </c>
      <c r="AH998" s="10" t="s">
        <v>80</v>
      </c>
      <c r="AI998" s="10" t="s">
        <v>80</v>
      </c>
      <c r="AJ998" s="10" t="s">
        <v>80</v>
      </c>
      <c r="AK998" s="10" t="s">
        <v>80</v>
      </c>
      <c r="AL998" s="9">
        <v>0</v>
      </c>
      <c r="AM998" s="10" t="s">
        <v>80</v>
      </c>
      <c r="AN998" s="10" t="s">
        <v>80</v>
      </c>
      <c r="AO998" s="10" t="s">
        <v>80</v>
      </c>
      <c r="AP998" s="10" t="s">
        <v>80</v>
      </c>
      <c r="AQ998" s="10" t="s">
        <v>80</v>
      </c>
      <c r="AR998" s="10" t="s">
        <v>80</v>
      </c>
      <c r="AS998" s="10" t="s">
        <v>80</v>
      </c>
      <c r="AT998" s="10" t="s">
        <v>80</v>
      </c>
      <c r="AU998" s="9">
        <v>0</v>
      </c>
      <c r="AV998" s="9">
        <v>102.28</v>
      </c>
      <c r="AW998" s="9">
        <v>42.8</v>
      </c>
      <c r="AX998" s="9">
        <v>86.07</v>
      </c>
      <c r="AY998" s="9">
        <v>9.3800000000000008</v>
      </c>
      <c r="AZ998" s="9">
        <v>56.59</v>
      </c>
      <c r="BA998" s="9">
        <v>290.33</v>
      </c>
      <c r="BB998" s="9">
        <v>113.02</v>
      </c>
      <c r="BC998" s="9">
        <v>100.64</v>
      </c>
      <c r="BD998" s="11">
        <v>801.11</v>
      </c>
    </row>
    <row r="999" spans="1:56" s="1" customFormat="1" ht="20.149999999999999" customHeight="1">
      <c r="A999" s="83"/>
      <c r="B999" s="25" t="s">
        <v>280</v>
      </c>
      <c r="C999" s="12">
        <v>26.47</v>
      </c>
      <c r="D999" s="12">
        <v>25.08</v>
      </c>
      <c r="E999" s="12">
        <v>38.340000000000003</v>
      </c>
      <c r="F999" s="12">
        <v>86.32</v>
      </c>
      <c r="G999" s="12">
        <v>135.05000000000001</v>
      </c>
      <c r="H999" s="12">
        <v>116.53</v>
      </c>
      <c r="I999" s="12">
        <v>10.11</v>
      </c>
      <c r="J999" s="12">
        <v>0.08</v>
      </c>
      <c r="K999" s="12">
        <v>437.98</v>
      </c>
      <c r="L999" s="13" t="s">
        <v>80</v>
      </c>
      <c r="M999" s="13" t="s">
        <v>80</v>
      </c>
      <c r="N999" s="13" t="s">
        <v>80</v>
      </c>
      <c r="O999" s="13" t="s">
        <v>80</v>
      </c>
      <c r="P999" s="13" t="s">
        <v>80</v>
      </c>
      <c r="Q999" s="13" t="s">
        <v>80</v>
      </c>
      <c r="R999" s="13" t="s">
        <v>80</v>
      </c>
      <c r="S999" s="13" t="s">
        <v>80</v>
      </c>
      <c r="T999" s="12">
        <v>0</v>
      </c>
      <c r="U999" s="12">
        <v>69.63</v>
      </c>
      <c r="V999" s="12">
        <v>8.1</v>
      </c>
      <c r="W999" s="12">
        <v>14.47</v>
      </c>
      <c r="X999" s="12">
        <v>26.62</v>
      </c>
      <c r="Y999" s="12">
        <v>53.34</v>
      </c>
      <c r="Z999" s="12">
        <v>30.93</v>
      </c>
      <c r="AA999" s="12">
        <v>4.3899999999999997</v>
      </c>
      <c r="AB999" s="12">
        <v>16.16</v>
      </c>
      <c r="AC999" s="12">
        <v>223.64</v>
      </c>
      <c r="AD999" s="12">
        <v>29.08</v>
      </c>
      <c r="AE999" s="12">
        <v>0.3</v>
      </c>
      <c r="AF999" s="12">
        <v>1.98</v>
      </c>
      <c r="AG999" s="13" t="s">
        <v>80</v>
      </c>
      <c r="AH999" s="13" t="s">
        <v>80</v>
      </c>
      <c r="AI999" s="13" t="s">
        <v>80</v>
      </c>
      <c r="AJ999" s="13" t="s">
        <v>80</v>
      </c>
      <c r="AK999" s="13" t="s">
        <v>80</v>
      </c>
      <c r="AL999" s="12">
        <v>31.36</v>
      </c>
      <c r="AM999" s="12">
        <v>9.6199999999999992</v>
      </c>
      <c r="AN999" s="12">
        <v>7.49</v>
      </c>
      <c r="AO999" s="12">
        <v>20.07</v>
      </c>
      <c r="AP999" s="12">
        <v>18.350000000000001</v>
      </c>
      <c r="AQ999" s="12">
        <v>86.76</v>
      </c>
      <c r="AR999" s="12">
        <v>9.8800000000000008</v>
      </c>
      <c r="AS999" s="12">
        <v>0.41</v>
      </c>
      <c r="AT999" s="13" t="s">
        <v>80</v>
      </c>
      <c r="AU999" s="12">
        <v>152.58000000000001</v>
      </c>
      <c r="AV999" s="12">
        <v>21.17</v>
      </c>
      <c r="AW999" s="12">
        <v>11.95</v>
      </c>
      <c r="AX999" s="12">
        <v>66.209999999999994</v>
      </c>
      <c r="AY999" s="12">
        <v>41.41</v>
      </c>
      <c r="AZ999" s="12">
        <v>33.159999999999997</v>
      </c>
      <c r="BA999" s="12">
        <v>118.45</v>
      </c>
      <c r="BB999" s="12">
        <v>14.72</v>
      </c>
      <c r="BC999" s="12">
        <v>1.26</v>
      </c>
      <c r="BD999" s="14">
        <v>308.33</v>
      </c>
    </row>
    <row r="1000" spans="1:56" s="1" customFormat="1" ht="20.149999999999999" customHeight="1">
      <c r="A1000" s="83"/>
      <c r="B1000" s="25" t="s">
        <v>233</v>
      </c>
      <c r="C1000" s="9">
        <v>973.24</v>
      </c>
      <c r="D1000" s="9">
        <v>752.29</v>
      </c>
      <c r="E1000" s="9">
        <v>1151.18</v>
      </c>
      <c r="F1000" s="9">
        <v>2726.14</v>
      </c>
      <c r="G1000" s="9">
        <v>3250.16</v>
      </c>
      <c r="H1000" s="9">
        <v>7118.78</v>
      </c>
      <c r="I1000" s="9">
        <v>1945.58</v>
      </c>
      <c r="J1000" s="9">
        <v>174.96</v>
      </c>
      <c r="K1000" s="9">
        <v>18092.330000000002</v>
      </c>
      <c r="L1000" s="9">
        <v>255.8</v>
      </c>
      <c r="M1000" s="10" t="s">
        <v>80</v>
      </c>
      <c r="N1000" s="10" t="s">
        <v>80</v>
      </c>
      <c r="O1000" s="10" t="s">
        <v>80</v>
      </c>
      <c r="P1000" s="9">
        <v>25</v>
      </c>
      <c r="Q1000" s="9">
        <v>65.52</v>
      </c>
      <c r="R1000" s="9">
        <v>65.69</v>
      </c>
      <c r="S1000" s="10" t="s">
        <v>80</v>
      </c>
      <c r="T1000" s="9">
        <v>412.01</v>
      </c>
      <c r="U1000" s="9">
        <v>482.88</v>
      </c>
      <c r="V1000" s="9">
        <v>136.65</v>
      </c>
      <c r="W1000" s="9">
        <v>498.54</v>
      </c>
      <c r="X1000" s="9">
        <v>556.38</v>
      </c>
      <c r="Y1000" s="9">
        <v>909.96</v>
      </c>
      <c r="Z1000" s="9">
        <v>381.14</v>
      </c>
      <c r="AA1000" s="9">
        <v>492.3</v>
      </c>
      <c r="AB1000" s="9">
        <v>2617.35</v>
      </c>
      <c r="AC1000" s="9">
        <v>6075.2</v>
      </c>
      <c r="AD1000" s="9">
        <v>85.18</v>
      </c>
      <c r="AE1000" s="9">
        <v>17.45</v>
      </c>
      <c r="AF1000" s="9">
        <v>196.23</v>
      </c>
      <c r="AG1000" s="9">
        <v>52.3</v>
      </c>
      <c r="AH1000" s="9">
        <v>49.15</v>
      </c>
      <c r="AI1000" s="9">
        <v>23.65</v>
      </c>
      <c r="AJ1000" s="9">
        <v>27.55</v>
      </c>
      <c r="AK1000" s="10" t="s">
        <v>80</v>
      </c>
      <c r="AL1000" s="9">
        <v>451.51</v>
      </c>
      <c r="AM1000" s="9">
        <v>21.4</v>
      </c>
      <c r="AN1000" s="9">
        <v>0.41</v>
      </c>
      <c r="AO1000" s="9">
        <v>0.3</v>
      </c>
      <c r="AP1000" s="9">
        <v>1.95</v>
      </c>
      <c r="AQ1000" s="9">
        <v>0.3</v>
      </c>
      <c r="AR1000" s="10" t="s">
        <v>80</v>
      </c>
      <c r="AS1000" s="10" t="s">
        <v>80</v>
      </c>
      <c r="AT1000" s="10" t="s">
        <v>80</v>
      </c>
      <c r="AU1000" s="9">
        <v>24.36</v>
      </c>
      <c r="AV1000" s="9">
        <v>417.33</v>
      </c>
      <c r="AW1000" s="9">
        <v>350.92</v>
      </c>
      <c r="AX1000" s="9">
        <v>1715.66</v>
      </c>
      <c r="AY1000" s="9">
        <v>1206.31</v>
      </c>
      <c r="AZ1000" s="9">
        <v>3426.13</v>
      </c>
      <c r="BA1000" s="9">
        <v>2013.72</v>
      </c>
      <c r="BB1000" s="9">
        <v>1263.46</v>
      </c>
      <c r="BC1000" s="9">
        <v>1454.38</v>
      </c>
      <c r="BD1000" s="11">
        <v>11847.91</v>
      </c>
    </row>
    <row r="1001" spans="1:56" s="1" customFormat="1" ht="20.149999999999999" customHeight="1">
      <c r="A1001" s="83"/>
      <c r="B1001" s="25" t="s">
        <v>234</v>
      </c>
      <c r="C1001" s="12">
        <v>529.04</v>
      </c>
      <c r="D1001" s="12">
        <v>161.94999999999999</v>
      </c>
      <c r="E1001" s="12">
        <v>1554.56</v>
      </c>
      <c r="F1001" s="12">
        <v>1427.12</v>
      </c>
      <c r="G1001" s="12">
        <v>1685.25</v>
      </c>
      <c r="H1001" s="12">
        <v>3613.48</v>
      </c>
      <c r="I1001" s="12">
        <v>303.62</v>
      </c>
      <c r="J1001" s="12">
        <v>291.02</v>
      </c>
      <c r="K1001" s="12">
        <v>9566.0400000000009</v>
      </c>
      <c r="L1001" s="13" t="s">
        <v>80</v>
      </c>
      <c r="M1001" s="13" t="s">
        <v>80</v>
      </c>
      <c r="N1001" s="13" t="s">
        <v>80</v>
      </c>
      <c r="O1001" s="12">
        <v>7.17</v>
      </c>
      <c r="P1001" s="12">
        <v>7.17</v>
      </c>
      <c r="Q1001" s="12">
        <v>18.34</v>
      </c>
      <c r="R1001" s="13" t="s">
        <v>80</v>
      </c>
      <c r="S1001" s="13" t="s">
        <v>80</v>
      </c>
      <c r="T1001" s="12">
        <v>32.68</v>
      </c>
      <c r="U1001" s="12">
        <v>308.75</v>
      </c>
      <c r="V1001" s="12">
        <v>22.2</v>
      </c>
      <c r="W1001" s="12">
        <v>25.88</v>
      </c>
      <c r="X1001" s="12">
        <v>94.91</v>
      </c>
      <c r="Y1001" s="12">
        <v>165.83</v>
      </c>
      <c r="Z1001" s="12">
        <v>493.86</v>
      </c>
      <c r="AA1001" s="12">
        <v>322.04000000000002</v>
      </c>
      <c r="AB1001" s="12">
        <v>1773.73</v>
      </c>
      <c r="AC1001" s="12">
        <v>3207.2</v>
      </c>
      <c r="AD1001" s="12">
        <v>29.05</v>
      </c>
      <c r="AE1001" s="12">
        <v>2.35</v>
      </c>
      <c r="AF1001" s="12">
        <v>12.25</v>
      </c>
      <c r="AG1001" s="12">
        <v>3.68</v>
      </c>
      <c r="AH1001" s="13" t="s">
        <v>80</v>
      </c>
      <c r="AI1001" s="13" t="s">
        <v>80</v>
      </c>
      <c r="AJ1001" s="13" t="s">
        <v>80</v>
      </c>
      <c r="AK1001" s="12">
        <v>5.4</v>
      </c>
      <c r="AL1001" s="12">
        <v>52.73</v>
      </c>
      <c r="AM1001" s="12">
        <v>8.51</v>
      </c>
      <c r="AN1001" s="12">
        <v>0.15</v>
      </c>
      <c r="AO1001" s="12">
        <v>3.08</v>
      </c>
      <c r="AP1001" s="12">
        <v>2.95</v>
      </c>
      <c r="AQ1001" s="12">
        <v>6.85</v>
      </c>
      <c r="AR1001" s="12">
        <v>1.75</v>
      </c>
      <c r="AS1001" s="12">
        <v>0.06</v>
      </c>
      <c r="AT1001" s="13" t="s">
        <v>80</v>
      </c>
      <c r="AU1001" s="12">
        <v>23.35</v>
      </c>
      <c r="AV1001" s="12">
        <v>252.15</v>
      </c>
      <c r="AW1001" s="12">
        <v>199.57</v>
      </c>
      <c r="AX1001" s="12">
        <v>693.27</v>
      </c>
      <c r="AY1001" s="12">
        <v>927.51</v>
      </c>
      <c r="AZ1001" s="12">
        <v>1364.71</v>
      </c>
      <c r="BA1001" s="12">
        <v>2212.46</v>
      </c>
      <c r="BB1001" s="12">
        <v>551.44000000000005</v>
      </c>
      <c r="BC1001" s="12">
        <v>370.58</v>
      </c>
      <c r="BD1001" s="14">
        <v>6571.69</v>
      </c>
    </row>
    <row r="1002" spans="1:56" s="1" customFormat="1" ht="20.149999999999999" customHeight="1">
      <c r="A1002" s="83"/>
      <c r="B1002" s="25" t="s">
        <v>235</v>
      </c>
      <c r="C1002" s="9">
        <v>1537.4604999999999</v>
      </c>
      <c r="D1002" s="9">
        <v>1131.125</v>
      </c>
      <c r="E1002" s="9">
        <v>3739.2060999999999</v>
      </c>
      <c r="F1002" s="9">
        <v>2966.9213</v>
      </c>
      <c r="G1002" s="9">
        <v>4356.9105</v>
      </c>
      <c r="H1002" s="9">
        <v>2410.4452000000001</v>
      </c>
      <c r="I1002" s="9">
        <v>14.7859</v>
      </c>
      <c r="J1002" s="9">
        <v>12.567</v>
      </c>
      <c r="K1002" s="9">
        <v>16169.4215</v>
      </c>
      <c r="L1002" s="9">
        <v>115</v>
      </c>
      <c r="M1002" s="9">
        <v>4.3494000000000002</v>
      </c>
      <c r="N1002" s="9">
        <v>1179.4613999999999</v>
      </c>
      <c r="O1002" s="9">
        <v>260.37150000000003</v>
      </c>
      <c r="P1002" s="9">
        <v>629.87469999999996</v>
      </c>
      <c r="Q1002" s="10" t="s">
        <v>80</v>
      </c>
      <c r="R1002" s="9">
        <v>100</v>
      </c>
      <c r="S1002" s="9">
        <v>1412.62</v>
      </c>
      <c r="T1002" s="9">
        <v>3701.6770000000001</v>
      </c>
      <c r="U1002" s="9">
        <v>57.467199999999998</v>
      </c>
      <c r="V1002" s="9">
        <v>124.8716</v>
      </c>
      <c r="W1002" s="9">
        <v>442.49779999999998</v>
      </c>
      <c r="X1002" s="9">
        <v>191.691</v>
      </c>
      <c r="Y1002" s="9">
        <v>1039.7092</v>
      </c>
      <c r="Z1002" s="9">
        <v>936.72879999999998</v>
      </c>
      <c r="AA1002" s="9">
        <v>318.5446</v>
      </c>
      <c r="AB1002" s="9">
        <v>4005.5092</v>
      </c>
      <c r="AC1002" s="9">
        <v>7117.0194000000001</v>
      </c>
      <c r="AD1002" s="9">
        <v>231.6001</v>
      </c>
      <c r="AE1002" s="9">
        <v>18.872299999999999</v>
      </c>
      <c r="AF1002" s="9">
        <v>48.044699999999999</v>
      </c>
      <c r="AG1002" s="9">
        <v>60.155900000000003</v>
      </c>
      <c r="AH1002" s="10" t="s">
        <v>80</v>
      </c>
      <c r="AI1002" s="10" t="s">
        <v>80</v>
      </c>
      <c r="AJ1002" s="10" t="s">
        <v>80</v>
      </c>
      <c r="AK1002" s="9">
        <v>3.8039999999999998</v>
      </c>
      <c r="AL1002" s="9">
        <v>362.47699999999998</v>
      </c>
      <c r="AM1002" s="9">
        <v>17.379100000000001</v>
      </c>
      <c r="AN1002" s="9">
        <v>7.1417000000000002</v>
      </c>
      <c r="AO1002" s="9">
        <v>389.88959999999997</v>
      </c>
      <c r="AP1002" s="9">
        <v>27.101199999999999</v>
      </c>
      <c r="AQ1002" s="9">
        <v>71.372399999999999</v>
      </c>
      <c r="AR1002" s="9">
        <v>20.212199999999999</v>
      </c>
      <c r="AS1002" s="10" t="s">
        <v>80</v>
      </c>
      <c r="AT1002" s="9">
        <v>431.12</v>
      </c>
      <c r="AU1002" s="9">
        <v>964.21619999999996</v>
      </c>
      <c r="AV1002" s="9">
        <v>1147.797</v>
      </c>
      <c r="AW1002" s="9">
        <v>718.14239999999995</v>
      </c>
      <c r="AX1002" s="9">
        <v>1785.1487999999999</v>
      </c>
      <c r="AY1002" s="9">
        <v>1163.8314</v>
      </c>
      <c r="AZ1002" s="9">
        <v>2398.1269000000002</v>
      </c>
      <c r="BA1002" s="9">
        <v>4101.4574000000002</v>
      </c>
      <c r="BB1002" s="9">
        <v>774.64679999999998</v>
      </c>
      <c r="BC1002" s="9">
        <v>313.94150000000002</v>
      </c>
      <c r="BD1002" s="11">
        <v>12403.092199999999</v>
      </c>
    </row>
    <row r="1003" spans="1:56" s="1" customFormat="1" ht="14.5" customHeight="1">
      <c r="A1003" s="83"/>
      <c r="B1003" s="15" t="s">
        <v>123</v>
      </c>
      <c r="C1003" s="16">
        <v>53820.859499999999</v>
      </c>
      <c r="D1003" s="16">
        <v>23851.6253</v>
      </c>
      <c r="E1003" s="16">
        <v>91373.007899999997</v>
      </c>
      <c r="F1003" s="16">
        <v>94213.217999999993</v>
      </c>
      <c r="G1003" s="16">
        <v>123009.51979999999</v>
      </c>
      <c r="H1003" s="16">
        <v>266097.48009999999</v>
      </c>
      <c r="I1003" s="16">
        <v>34742.388400000003</v>
      </c>
      <c r="J1003" s="16">
        <v>49119.372100000001</v>
      </c>
      <c r="K1003" s="16">
        <v>736227.47109999997</v>
      </c>
      <c r="L1003" s="16">
        <v>6892.0216</v>
      </c>
      <c r="M1003" s="16">
        <v>2922.5693999999999</v>
      </c>
      <c r="N1003" s="16">
        <v>10182.0314</v>
      </c>
      <c r="O1003" s="16">
        <v>10813.996800000001</v>
      </c>
      <c r="P1003" s="16">
        <v>13869.992200000001</v>
      </c>
      <c r="Q1003" s="16">
        <v>30542.491699999999</v>
      </c>
      <c r="R1003" s="16">
        <v>22514.9673</v>
      </c>
      <c r="S1003" s="16">
        <v>40124.446100000001</v>
      </c>
      <c r="T1003" s="16">
        <v>137862.5165</v>
      </c>
      <c r="U1003" s="16">
        <v>45785.153299999998</v>
      </c>
      <c r="V1003" s="16">
        <v>13661.575800000001</v>
      </c>
      <c r="W1003" s="16">
        <v>30496.059399999998</v>
      </c>
      <c r="X1003" s="16">
        <v>19516.910599999999</v>
      </c>
      <c r="Y1003" s="16">
        <v>25810.9103</v>
      </c>
      <c r="Z1003" s="16">
        <v>63523.256099999999</v>
      </c>
      <c r="AA1003" s="16">
        <v>20950.888500000001</v>
      </c>
      <c r="AB1003" s="16">
        <v>86745.364300000001</v>
      </c>
      <c r="AC1003" s="16">
        <v>306490.11829999997</v>
      </c>
      <c r="AD1003" s="16">
        <v>16789.648099999999</v>
      </c>
      <c r="AE1003" s="16">
        <v>3251.9991</v>
      </c>
      <c r="AF1003" s="16">
        <v>9822.4493999999995</v>
      </c>
      <c r="AG1003" s="16">
        <v>7120.7188999999998</v>
      </c>
      <c r="AH1003" s="16">
        <v>5503.7943999999998</v>
      </c>
      <c r="AI1003" s="16">
        <v>21764.749299999999</v>
      </c>
      <c r="AJ1003" s="16">
        <v>24253.502799999998</v>
      </c>
      <c r="AK1003" s="16">
        <v>25852.982899999999</v>
      </c>
      <c r="AL1003" s="16">
        <v>114359.8449</v>
      </c>
      <c r="AM1003" s="16">
        <v>10514.624900000001</v>
      </c>
      <c r="AN1003" s="16">
        <v>3623.5967999999998</v>
      </c>
      <c r="AO1003" s="16">
        <v>15741.936</v>
      </c>
      <c r="AP1003" s="16">
        <v>11941.690699999999</v>
      </c>
      <c r="AQ1003" s="16">
        <v>12492.9815</v>
      </c>
      <c r="AR1003" s="16">
        <v>25692.348300000001</v>
      </c>
      <c r="AS1003" s="16">
        <v>16839.1322</v>
      </c>
      <c r="AT1003" s="16">
        <v>14284.692499999999</v>
      </c>
      <c r="AU1003" s="16">
        <v>111131.00290000001</v>
      </c>
      <c r="AV1003" s="16">
        <v>30106.198199999999</v>
      </c>
      <c r="AW1003" s="16">
        <v>12573.674300000001</v>
      </c>
      <c r="AX1003" s="16">
        <v>43153.926700000004</v>
      </c>
      <c r="AY1003" s="16">
        <v>39319.145900000003</v>
      </c>
      <c r="AZ1003" s="16">
        <v>71907.060899999997</v>
      </c>
      <c r="BA1003" s="16">
        <v>204370.2292</v>
      </c>
      <c r="BB1003" s="16">
        <v>78445.190700000006</v>
      </c>
      <c r="BC1003" s="16">
        <v>95519.776299999998</v>
      </c>
      <c r="BD1003" s="17">
        <v>575395.20220000006</v>
      </c>
    </row>
    <row r="1004" spans="1:56" s="1" customFormat="1" ht="20.149999999999999" customHeight="1">
      <c r="A1004" s="83"/>
      <c r="B1004" s="25" t="s">
        <v>236</v>
      </c>
      <c r="C1004" s="9">
        <v>1</v>
      </c>
      <c r="D1004" s="9">
        <v>1.22</v>
      </c>
      <c r="E1004" s="9">
        <v>1.33</v>
      </c>
      <c r="F1004" s="9">
        <v>1.83</v>
      </c>
      <c r="G1004" s="9">
        <v>7.51</v>
      </c>
      <c r="H1004" s="10" t="s">
        <v>80</v>
      </c>
      <c r="I1004" s="10" t="s">
        <v>80</v>
      </c>
      <c r="J1004" s="10" t="s">
        <v>80</v>
      </c>
      <c r="K1004" s="9">
        <v>12.89</v>
      </c>
      <c r="L1004" s="10" t="s">
        <v>80</v>
      </c>
      <c r="M1004" s="10" t="s">
        <v>80</v>
      </c>
      <c r="N1004" s="10" t="s">
        <v>80</v>
      </c>
      <c r="O1004" s="10" t="s">
        <v>80</v>
      </c>
      <c r="P1004" s="10" t="s">
        <v>80</v>
      </c>
      <c r="Q1004" s="10" t="s">
        <v>80</v>
      </c>
      <c r="R1004" s="10" t="s">
        <v>80</v>
      </c>
      <c r="S1004" s="10" t="s">
        <v>80</v>
      </c>
      <c r="T1004" s="9">
        <v>0</v>
      </c>
      <c r="U1004" s="10" t="s">
        <v>80</v>
      </c>
      <c r="V1004" s="10" t="s">
        <v>80</v>
      </c>
      <c r="W1004" s="10" t="s">
        <v>80</v>
      </c>
      <c r="X1004" s="10" t="s">
        <v>80</v>
      </c>
      <c r="Y1004" s="9">
        <v>10.52</v>
      </c>
      <c r="Z1004" s="9">
        <v>0.38</v>
      </c>
      <c r="AA1004" s="10" t="s">
        <v>80</v>
      </c>
      <c r="AB1004" s="10" t="s">
        <v>80</v>
      </c>
      <c r="AC1004" s="9">
        <v>10.9</v>
      </c>
      <c r="AD1004" s="9">
        <v>12.56</v>
      </c>
      <c r="AE1004" s="9">
        <v>6.63</v>
      </c>
      <c r="AF1004" s="10" t="s">
        <v>80</v>
      </c>
      <c r="AG1004" s="10" t="s">
        <v>80</v>
      </c>
      <c r="AH1004" s="10" t="s">
        <v>80</v>
      </c>
      <c r="AI1004" s="10" t="s">
        <v>80</v>
      </c>
      <c r="AJ1004" s="10" t="s">
        <v>80</v>
      </c>
      <c r="AK1004" s="10" t="s">
        <v>80</v>
      </c>
      <c r="AL1004" s="9">
        <v>19.190000000000001</v>
      </c>
      <c r="AM1004" s="9">
        <v>9.43</v>
      </c>
      <c r="AN1004" s="9">
        <v>8.74</v>
      </c>
      <c r="AO1004" s="10" t="s">
        <v>80</v>
      </c>
      <c r="AP1004" s="10" t="s">
        <v>80</v>
      </c>
      <c r="AQ1004" s="10" t="s">
        <v>80</v>
      </c>
      <c r="AR1004" s="10" t="s">
        <v>80</v>
      </c>
      <c r="AS1004" s="10" t="s">
        <v>80</v>
      </c>
      <c r="AT1004" s="10" t="s">
        <v>80</v>
      </c>
      <c r="AU1004" s="9">
        <v>18.170000000000002</v>
      </c>
      <c r="AV1004" s="9">
        <v>4.42</v>
      </c>
      <c r="AW1004" s="9">
        <v>4.42</v>
      </c>
      <c r="AX1004" s="9">
        <v>3.04</v>
      </c>
      <c r="AY1004" s="9">
        <v>5</v>
      </c>
      <c r="AZ1004" s="9">
        <v>9.02</v>
      </c>
      <c r="BA1004" s="9">
        <v>0.06</v>
      </c>
      <c r="BB1004" s="9">
        <v>2.65</v>
      </c>
      <c r="BC1004" s="10" t="s">
        <v>80</v>
      </c>
      <c r="BD1004" s="11">
        <v>28.61</v>
      </c>
    </row>
    <row r="1005" spans="1:56" s="1" customFormat="1" ht="20.149999999999999" customHeight="1">
      <c r="A1005" s="83"/>
      <c r="B1005" s="25" t="s">
        <v>237</v>
      </c>
      <c r="C1005" s="12">
        <v>44.54</v>
      </c>
      <c r="D1005" s="12">
        <v>4.4800000000000004</v>
      </c>
      <c r="E1005" s="12">
        <v>41.45</v>
      </c>
      <c r="F1005" s="12">
        <v>51.58</v>
      </c>
      <c r="G1005" s="12">
        <v>151.02000000000001</v>
      </c>
      <c r="H1005" s="12">
        <v>215.5</v>
      </c>
      <c r="I1005" s="12">
        <v>0.02</v>
      </c>
      <c r="J1005" s="12">
        <v>0.03</v>
      </c>
      <c r="K1005" s="12">
        <v>508.62</v>
      </c>
      <c r="L1005" s="13" t="s">
        <v>80</v>
      </c>
      <c r="M1005" s="13" t="s">
        <v>80</v>
      </c>
      <c r="N1005" s="13" t="s">
        <v>80</v>
      </c>
      <c r="O1005" s="13" t="s">
        <v>80</v>
      </c>
      <c r="P1005" s="13" t="s">
        <v>80</v>
      </c>
      <c r="Q1005" s="13" t="s">
        <v>80</v>
      </c>
      <c r="R1005" s="13" t="s">
        <v>80</v>
      </c>
      <c r="S1005" s="13" t="s">
        <v>80</v>
      </c>
      <c r="T1005" s="12">
        <v>0</v>
      </c>
      <c r="U1005" s="12">
        <v>12.14</v>
      </c>
      <c r="V1005" s="12">
        <v>1.31</v>
      </c>
      <c r="W1005" s="12">
        <v>14.39</v>
      </c>
      <c r="X1005" s="12">
        <v>14.4</v>
      </c>
      <c r="Y1005" s="12">
        <v>45.28</v>
      </c>
      <c r="Z1005" s="12">
        <v>89.67</v>
      </c>
      <c r="AA1005" s="12">
        <v>0.01</v>
      </c>
      <c r="AB1005" s="12">
        <v>17.5</v>
      </c>
      <c r="AC1005" s="12">
        <v>194.7</v>
      </c>
      <c r="AD1005" s="12">
        <v>13.74</v>
      </c>
      <c r="AE1005" s="13" t="s">
        <v>80</v>
      </c>
      <c r="AF1005" s="13" t="s">
        <v>80</v>
      </c>
      <c r="AG1005" s="13" t="s">
        <v>80</v>
      </c>
      <c r="AH1005" s="13" t="s">
        <v>80</v>
      </c>
      <c r="AI1005" s="13" t="s">
        <v>80</v>
      </c>
      <c r="AJ1005" s="13" t="s">
        <v>80</v>
      </c>
      <c r="AK1005" s="12">
        <v>3.13</v>
      </c>
      <c r="AL1005" s="12">
        <v>16.87</v>
      </c>
      <c r="AM1005" s="12">
        <v>16.77</v>
      </c>
      <c r="AN1005" s="12">
        <v>1.5</v>
      </c>
      <c r="AO1005" s="12">
        <v>13.97</v>
      </c>
      <c r="AP1005" s="12">
        <v>29.11</v>
      </c>
      <c r="AQ1005" s="12">
        <v>41.78</v>
      </c>
      <c r="AR1005" s="12">
        <v>4.68</v>
      </c>
      <c r="AS1005" s="13" t="s">
        <v>80</v>
      </c>
      <c r="AT1005" s="13" t="s">
        <v>80</v>
      </c>
      <c r="AU1005" s="12">
        <v>107.81</v>
      </c>
      <c r="AV1005" s="12">
        <v>10.43</v>
      </c>
      <c r="AW1005" s="12">
        <v>4.6900000000000004</v>
      </c>
      <c r="AX1005" s="12">
        <v>29.92</v>
      </c>
      <c r="AY1005" s="12">
        <v>42.86</v>
      </c>
      <c r="AZ1005" s="12">
        <v>3.69</v>
      </c>
      <c r="BA1005" s="12">
        <v>33.619999999999997</v>
      </c>
      <c r="BB1005" s="12">
        <v>2.02</v>
      </c>
      <c r="BC1005" s="12">
        <v>10.08</v>
      </c>
      <c r="BD1005" s="14">
        <v>137.31</v>
      </c>
    </row>
    <row r="1006" spans="1:56" s="1" customFormat="1" ht="20.149999999999999" customHeight="1">
      <c r="A1006" s="83"/>
      <c r="B1006" s="25" t="s">
        <v>238</v>
      </c>
      <c r="C1006" s="10" t="s">
        <v>80</v>
      </c>
      <c r="D1006" s="9">
        <v>32</v>
      </c>
      <c r="E1006" s="9">
        <v>217.85</v>
      </c>
      <c r="F1006" s="10" t="s">
        <v>80</v>
      </c>
      <c r="G1006" s="9">
        <v>80</v>
      </c>
      <c r="H1006" s="10" t="s">
        <v>80</v>
      </c>
      <c r="I1006" s="10" t="s">
        <v>80</v>
      </c>
      <c r="J1006" s="10" t="s">
        <v>80</v>
      </c>
      <c r="K1006" s="9">
        <v>329.85</v>
      </c>
      <c r="L1006" s="10" t="s">
        <v>80</v>
      </c>
      <c r="M1006" s="10" t="s">
        <v>80</v>
      </c>
      <c r="N1006" s="9">
        <v>50</v>
      </c>
      <c r="O1006" s="10" t="s">
        <v>80</v>
      </c>
      <c r="P1006" s="9">
        <v>45</v>
      </c>
      <c r="Q1006" s="10" t="s">
        <v>80</v>
      </c>
      <c r="R1006" s="10" t="s">
        <v>80</v>
      </c>
      <c r="S1006" s="10" t="s">
        <v>80</v>
      </c>
      <c r="T1006" s="9">
        <v>95</v>
      </c>
      <c r="U1006" s="9">
        <v>73.107500000000002</v>
      </c>
      <c r="V1006" s="9">
        <v>17.1982</v>
      </c>
      <c r="W1006" s="9">
        <v>69.393500000000003</v>
      </c>
      <c r="X1006" s="9">
        <v>19.4679</v>
      </c>
      <c r="Y1006" s="9">
        <v>11.157400000000001</v>
      </c>
      <c r="Z1006" s="9">
        <v>12.713900000000001</v>
      </c>
      <c r="AA1006" s="10" t="s">
        <v>80</v>
      </c>
      <c r="AB1006" s="9">
        <v>10.3513</v>
      </c>
      <c r="AC1006" s="9">
        <v>213.3897</v>
      </c>
      <c r="AD1006" s="10" t="s">
        <v>80</v>
      </c>
      <c r="AE1006" s="10" t="s">
        <v>80</v>
      </c>
      <c r="AF1006" s="10" t="s">
        <v>80</v>
      </c>
      <c r="AG1006" s="10" t="s">
        <v>80</v>
      </c>
      <c r="AH1006" s="10" t="s">
        <v>80</v>
      </c>
      <c r="AI1006" s="10" t="s">
        <v>80</v>
      </c>
      <c r="AJ1006" s="10" t="s">
        <v>80</v>
      </c>
      <c r="AK1006" s="10" t="s">
        <v>80</v>
      </c>
      <c r="AL1006" s="9">
        <v>0</v>
      </c>
      <c r="AM1006" s="9">
        <v>13.9748</v>
      </c>
      <c r="AN1006" s="9">
        <v>30.886199999999999</v>
      </c>
      <c r="AO1006" s="10" t="s">
        <v>80</v>
      </c>
      <c r="AP1006" s="10" t="s">
        <v>80</v>
      </c>
      <c r="AQ1006" s="10" t="s">
        <v>80</v>
      </c>
      <c r="AR1006" s="10" t="s">
        <v>80</v>
      </c>
      <c r="AS1006" s="10" t="s">
        <v>80</v>
      </c>
      <c r="AT1006" s="10" t="s">
        <v>80</v>
      </c>
      <c r="AU1006" s="9">
        <v>44.860999999999997</v>
      </c>
      <c r="AV1006" s="9">
        <v>230.28039999999999</v>
      </c>
      <c r="AW1006" s="9">
        <v>230.28039999999999</v>
      </c>
      <c r="AX1006" s="9">
        <v>122.00230000000001</v>
      </c>
      <c r="AY1006" s="9">
        <v>16.700299999999999</v>
      </c>
      <c r="AZ1006" s="9">
        <v>43.667999999999999</v>
      </c>
      <c r="BA1006" s="9">
        <v>17.3476</v>
      </c>
      <c r="BB1006" s="9">
        <v>33.729900000000001</v>
      </c>
      <c r="BC1006" s="9">
        <v>1.0299</v>
      </c>
      <c r="BD1006" s="11">
        <v>695.03880000000004</v>
      </c>
    </row>
    <row r="1007" spans="1:56" s="1" customFormat="1" ht="20.149999999999999" customHeight="1">
      <c r="A1007" s="83"/>
      <c r="B1007" s="25" t="s">
        <v>240</v>
      </c>
      <c r="C1007" s="12">
        <v>1155</v>
      </c>
      <c r="D1007" s="12">
        <v>280</v>
      </c>
      <c r="E1007" s="12">
        <v>147</v>
      </c>
      <c r="F1007" s="12">
        <v>17</v>
      </c>
      <c r="G1007" s="12">
        <v>23</v>
      </c>
      <c r="H1007" s="12">
        <v>2541</v>
      </c>
      <c r="I1007" s="12">
        <v>1</v>
      </c>
      <c r="J1007" s="12">
        <v>3</v>
      </c>
      <c r="K1007" s="12">
        <v>4167</v>
      </c>
      <c r="L1007" s="12">
        <v>1562</v>
      </c>
      <c r="M1007" s="12">
        <v>79</v>
      </c>
      <c r="N1007" s="12">
        <v>172</v>
      </c>
      <c r="O1007" s="12">
        <v>348</v>
      </c>
      <c r="P1007" s="13" t="s">
        <v>80</v>
      </c>
      <c r="Q1007" s="12">
        <v>127</v>
      </c>
      <c r="R1007" s="13" t="s">
        <v>80</v>
      </c>
      <c r="S1007" s="13" t="s">
        <v>80</v>
      </c>
      <c r="T1007" s="12">
        <v>2288</v>
      </c>
      <c r="U1007" s="12">
        <v>2196</v>
      </c>
      <c r="V1007" s="12">
        <v>85</v>
      </c>
      <c r="W1007" s="12">
        <v>39</v>
      </c>
      <c r="X1007" s="12">
        <v>1</v>
      </c>
      <c r="Y1007" s="12">
        <v>3</v>
      </c>
      <c r="Z1007" s="12">
        <v>1321</v>
      </c>
      <c r="AA1007" s="12">
        <v>24</v>
      </c>
      <c r="AB1007" s="12">
        <v>1</v>
      </c>
      <c r="AC1007" s="12">
        <v>3670</v>
      </c>
      <c r="AD1007" s="12">
        <v>41</v>
      </c>
      <c r="AE1007" s="12">
        <v>81</v>
      </c>
      <c r="AF1007" s="12">
        <v>216</v>
      </c>
      <c r="AG1007" s="12">
        <v>341</v>
      </c>
      <c r="AH1007" s="13" t="s">
        <v>80</v>
      </c>
      <c r="AI1007" s="13" t="s">
        <v>80</v>
      </c>
      <c r="AJ1007" s="13" t="s">
        <v>80</v>
      </c>
      <c r="AK1007" s="13" t="s">
        <v>80</v>
      </c>
      <c r="AL1007" s="12">
        <v>679</v>
      </c>
      <c r="AM1007" s="12">
        <v>274</v>
      </c>
      <c r="AN1007" s="12">
        <v>79</v>
      </c>
      <c r="AO1007" s="12">
        <v>172</v>
      </c>
      <c r="AP1007" s="12">
        <v>348</v>
      </c>
      <c r="AQ1007" s="13" t="s">
        <v>80</v>
      </c>
      <c r="AR1007" s="12">
        <v>975</v>
      </c>
      <c r="AS1007" s="13" t="s">
        <v>80</v>
      </c>
      <c r="AT1007" s="13" t="s">
        <v>80</v>
      </c>
      <c r="AU1007" s="12">
        <v>1848</v>
      </c>
      <c r="AV1007" s="12">
        <v>757</v>
      </c>
      <c r="AW1007" s="12">
        <v>840</v>
      </c>
      <c r="AX1007" s="12">
        <v>992</v>
      </c>
      <c r="AY1007" s="12">
        <v>531</v>
      </c>
      <c r="AZ1007" s="12">
        <v>137</v>
      </c>
      <c r="BA1007" s="12">
        <v>99</v>
      </c>
      <c r="BB1007" s="13" t="s">
        <v>80</v>
      </c>
      <c r="BC1007" s="13" t="s">
        <v>80</v>
      </c>
      <c r="BD1007" s="14">
        <v>3356</v>
      </c>
    </row>
    <row r="1008" spans="1:56" s="1" customFormat="1" ht="20.149999999999999" customHeight="1">
      <c r="A1008" s="83"/>
      <c r="B1008" s="25" t="s">
        <v>241</v>
      </c>
      <c r="C1008" s="9">
        <v>12.59</v>
      </c>
      <c r="D1008" s="9">
        <v>0.01</v>
      </c>
      <c r="E1008" s="9">
        <v>39.17</v>
      </c>
      <c r="F1008" s="9">
        <v>65.08</v>
      </c>
      <c r="G1008" s="9">
        <v>159.54</v>
      </c>
      <c r="H1008" s="9">
        <v>193.77</v>
      </c>
      <c r="I1008" s="9">
        <v>1.74</v>
      </c>
      <c r="J1008" s="10" t="s">
        <v>80</v>
      </c>
      <c r="K1008" s="9">
        <v>471.9</v>
      </c>
      <c r="L1008" s="9">
        <v>3</v>
      </c>
      <c r="M1008" s="10" t="s">
        <v>80</v>
      </c>
      <c r="N1008" s="10" t="s">
        <v>80</v>
      </c>
      <c r="O1008" s="10" t="s">
        <v>80</v>
      </c>
      <c r="P1008" s="10" t="s">
        <v>80</v>
      </c>
      <c r="Q1008" s="10" t="s">
        <v>80</v>
      </c>
      <c r="R1008" s="10" t="s">
        <v>80</v>
      </c>
      <c r="S1008" s="10" t="s">
        <v>80</v>
      </c>
      <c r="T1008" s="9">
        <v>3</v>
      </c>
      <c r="U1008" s="9">
        <v>3.63</v>
      </c>
      <c r="V1008" s="10" t="s">
        <v>80</v>
      </c>
      <c r="W1008" s="9">
        <v>10.31</v>
      </c>
      <c r="X1008" s="9">
        <v>17.72</v>
      </c>
      <c r="Y1008" s="9">
        <v>42.2</v>
      </c>
      <c r="Z1008" s="9">
        <v>51.36</v>
      </c>
      <c r="AA1008" s="9">
        <v>0.46</v>
      </c>
      <c r="AB1008" s="9">
        <v>23.34</v>
      </c>
      <c r="AC1008" s="9">
        <v>149.02000000000001</v>
      </c>
      <c r="AD1008" s="9">
        <v>65.81</v>
      </c>
      <c r="AE1008" s="9">
        <v>0.36</v>
      </c>
      <c r="AF1008" s="9">
        <v>2.0099999999999998</v>
      </c>
      <c r="AG1008" s="9">
        <v>31.12</v>
      </c>
      <c r="AH1008" s="9">
        <v>9.75</v>
      </c>
      <c r="AI1008" s="9">
        <v>2.88</v>
      </c>
      <c r="AJ1008" s="9">
        <v>7.44</v>
      </c>
      <c r="AK1008" s="9">
        <v>8.6</v>
      </c>
      <c r="AL1008" s="9">
        <v>127.97</v>
      </c>
      <c r="AM1008" s="9">
        <v>16.329999999999998</v>
      </c>
      <c r="AN1008" s="10" t="s">
        <v>80</v>
      </c>
      <c r="AO1008" s="9">
        <v>13.11</v>
      </c>
      <c r="AP1008" s="9">
        <v>27.58</v>
      </c>
      <c r="AQ1008" s="9">
        <v>92.4</v>
      </c>
      <c r="AR1008" s="9">
        <v>8.8699999999999992</v>
      </c>
      <c r="AS1008" s="10" t="s">
        <v>80</v>
      </c>
      <c r="AT1008" s="10" t="s">
        <v>80</v>
      </c>
      <c r="AU1008" s="9">
        <v>158.29</v>
      </c>
      <c r="AV1008" s="9">
        <v>15.6</v>
      </c>
      <c r="AW1008" s="9">
        <v>34.979999999999997</v>
      </c>
      <c r="AX1008" s="9">
        <v>98.86</v>
      </c>
      <c r="AY1008" s="9">
        <v>52.21</v>
      </c>
      <c r="AZ1008" s="9">
        <v>27.36</v>
      </c>
      <c r="BA1008" s="9">
        <v>41.59</v>
      </c>
      <c r="BB1008" s="9">
        <v>9.32</v>
      </c>
      <c r="BC1008" s="9">
        <v>6.9</v>
      </c>
      <c r="BD1008" s="11">
        <v>286.82</v>
      </c>
    </row>
    <row r="1009" spans="1:56" s="1" customFormat="1" ht="20.149999999999999" customHeight="1">
      <c r="A1009" s="83"/>
      <c r="B1009" s="25" t="s">
        <v>242</v>
      </c>
      <c r="C1009" s="12">
        <v>12.13</v>
      </c>
      <c r="D1009" s="12">
        <v>0.96</v>
      </c>
      <c r="E1009" s="12">
        <v>11.54</v>
      </c>
      <c r="F1009" s="12">
        <v>7.83</v>
      </c>
      <c r="G1009" s="12">
        <v>12.59</v>
      </c>
      <c r="H1009" s="12">
        <v>37.07</v>
      </c>
      <c r="I1009" s="12">
        <v>4.2699999999999996</v>
      </c>
      <c r="J1009" s="13" t="s">
        <v>80</v>
      </c>
      <c r="K1009" s="12">
        <v>86.39</v>
      </c>
      <c r="L1009" s="13" t="s">
        <v>80</v>
      </c>
      <c r="M1009" s="13" t="s">
        <v>80</v>
      </c>
      <c r="N1009" s="13" t="s">
        <v>80</v>
      </c>
      <c r="O1009" s="13" t="s">
        <v>80</v>
      </c>
      <c r="P1009" s="13" t="s">
        <v>80</v>
      </c>
      <c r="Q1009" s="13" t="s">
        <v>80</v>
      </c>
      <c r="R1009" s="13" t="s">
        <v>80</v>
      </c>
      <c r="S1009" s="13" t="s">
        <v>80</v>
      </c>
      <c r="T1009" s="12">
        <v>0</v>
      </c>
      <c r="U1009" s="12">
        <v>16.93</v>
      </c>
      <c r="V1009" s="13" t="s">
        <v>80</v>
      </c>
      <c r="W1009" s="12">
        <v>50</v>
      </c>
      <c r="X1009" s="13" t="s">
        <v>80</v>
      </c>
      <c r="Y1009" s="12">
        <v>15.42</v>
      </c>
      <c r="Z1009" s="12">
        <v>11.96</v>
      </c>
      <c r="AA1009" s="12">
        <v>1.26</v>
      </c>
      <c r="AB1009" s="12">
        <v>0.12</v>
      </c>
      <c r="AC1009" s="12">
        <v>95.69</v>
      </c>
      <c r="AD1009" s="12">
        <v>19.5</v>
      </c>
      <c r="AE1009" s="13" t="s">
        <v>80</v>
      </c>
      <c r="AF1009" s="13" t="s">
        <v>80</v>
      </c>
      <c r="AG1009" s="13" t="s">
        <v>80</v>
      </c>
      <c r="AH1009" s="13" t="s">
        <v>80</v>
      </c>
      <c r="AI1009" s="13" t="s">
        <v>80</v>
      </c>
      <c r="AJ1009" s="13" t="s">
        <v>80</v>
      </c>
      <c r="AK1009" s="12">
        <v>1.01</v>
      </c>
      <c r="AL1009" s="12">
        <v>20.51</v>
      </c>
      <c r="AM1009" s="13" t="s">
        <v>80</v>
      </c>
      <c r="AN1009" s="13" t="s">
        <v>80</v>
      </c>
      <c r="AO1009" s="13" t="s">
        <v>80</v>
      </c>
      <c r="AP1009" s="13" t="s">
        <v>80</v>
      </c>
      <c r="AQ1009" s="13" t="s">
        <v>80</v>
      </c>
      <c r="AR1009" s="13" t="s">
        <v>80</v>
      </c>
      <c r="AS1009" s="13" t="s">
        <v>80</v>
      </c>
      <c r="AT1009" s="13" t="s">
        <v>80</v>
      </c>
      <c r="AU1009" s="12">
        <v>0</v>
      </c>
      <c r="AV1009" s="12">
        <v>8.17</v>
      </c>
      <c r="AW1009" s="12">
        <v>2.0099999999999998</v>
      </c>
      <c r="AX1009" s="12">
        <v>3.62</v>
      </c>
      <c r="AY1009" s="12">
        <v>1.1599999999999999</v>
      </c>
      <c r="AZ1009" s="12">
        <v>1.87</v>
      </c>
      <c r="BA1009" s="12">
        <v>27.59</v>
      </c>
      <c r="BB1009" s="12">
        <v>0.51</v>
      </c>
      <c r="BC1009" s="12">
        <v>0.37</v>
      </c>
      <c r="BD1009" s="14">
        <v>45.3</v>
      </c>
    </row>
    <row r="1010" spans="1:56" s="1" customFormat="1" ht="20.149999999999999" customHeight="1">
      <c r="A1010" s="83"/>
      <c r="B1010" s="25" t="s">
        <v>243</v>
      </c>
      <c r="C1010" s="9">
        <v>888.43</v>
      </c>
      <c r="D1010" s="9">
        <v>928.73</v>
      </c>
      <c r="E1010" s="9">
        <v>825.11</v>
      </c>
      <c r="F1010" s="9">
        <v>100.25</v>
      </c>
      <c r="G1010" s="9">
        <v>57.97</v>
      </c>
      <c r="H1010" s="9">
        <v>174.63</v>
      </c>
      <c r="I1010" s="9">
        <v>0.62</v>
      </c>
      <c r="J1010" s="10" t="s">
        <v>80</v>
      </c>
      <c r="K1010" s="9">
        <v>2975.74</v>
      </c>
      <c r="L1010" s="9">
        <v>901.58</v>
      </c>
      <c r="M1010" s="9">
        <v>149.03</v>
      </c>
      <c r="N1010" s="9">
        <v>870.57</v>
      </c>
      <c r="O1010" s="9">
        <v>737.95</v>
      </c>
      <c r="P1010" s="9">
        <v>131.87</v>
      </c>
      <c r="Q1010" s="10" t="s">
        <v>80</v>
      </c>
      <c r="R1010" s="9">
        <v>253.6</v>
      </c>
      <c r="S1010" s="10" t="s">
        <v>80</v>
      </c>
      <c r="T1010" s="9">
        <v>3044.6</v>
      </c>
      <c r="U1010" s="9">
        <v>488.63</v>
      </c>
      <c r="V1010" s="9">
        <v>355.65</v>
      </c>
      <c r="W1010" s="9">
        <v>474.15</v>
      </c>
      <c r="X1010" s="9">
        <v>210.57</v>
      </c>
      <c r="Y1010" s="9">
        <v>47.69</v>
      </c>
      <c r="Z1010" s="9">
        <v>93</v>
      </c>
      <c r="AA1010" s="9">
        <v>63.87</v>
      </c>
      <c r="AB1010" s="9">
        <v>-7.41</v>
      </c>
      <c r="AC1010" s="9">
        <v>1726.15</v>
      </c>
      <c r="AD1010" s="9">
        <v>552.86</v>
      </c>
      <c r="AE1010" s="9">
        <v>414.57</v>
      </c>
      <c r="AF1010" s="9">
        <v>865.86</v>
      </c>
      <c r="AG1010" s="9">
        <v>1123.27</v>
      </c>
      <c r="AH1010" s="9">
        <v>142.63999999999999</v>
      </c>
      <c r="AI1010" s="10" t="s">
        <v>80</v>
      </c>
      <c r="AJ1010" s="10" t="s">
        <v>80</v>
      </c>
      <c r="AK1010" s="9">
        <v>20.6</v>
      </c>
      <c r="AL1010" s="9">
        <v>3119.8</v>
      </c>
      <c r="AM1010" s="9">
        <v>1234.69</v>
      </c>
      <c r="AN1010" s="9">
        <v>85.89</v>
      </c>
      <c r="AO1010" s="9">
        <v>563.83000000000004</v>
      </c>
      <c r="AP1010" s="9">
        <v>756.88</v>
      </c>
      <c r="AQ1010" s="9">
        <v>150.51</v>
      </c>
      <c r="AR1010" s="9">
        <v>38.83</v>
      </c>
      <c r="AS1010" s="9">
        <v>253.6</v>
      </c>
      <c r="AT1010" s="10" t="s">
        <v>80</v>
      </c>
      <c r="AU1010" s="9">
        <v>3084.23</v>
      </c>
      <c r="AV1010" s="9">
        <v>485.97</v>
      </c>
      <c r="AW1010" s="9">
        <v>721.58</v>
      </c>
      <c r="AX1010" s="9">
        <v>1308.48</v>
      </c>
      <c r="AY1010" s="9">
        <v>1958.33</v>
      </c>
      <c r="AZ1010" s="9">
        <v>246.55</v>
      </c>
      <c r="BA1010" s="9">
        <v>31.58</v>
      </c>
      <c r="BB1010" s="9">
        <v>26.22</v>
      </c>
      <c r="BC1010" s="9">
        <v>26.57</v>
      </c>
      <c r="BD1010" s="11">
        <v>4805.28</v>
      </c>
    </row>
    <row r="1011" spans="1:56" s="1" customFormat="1" ht="20.149999999999999" customHeight="1">
      <c r="A1011" s="83"/>
      <c r="B1011" s="25" t="s">
        <v>244</v>
      </c>
      <c r="C1011" s="12">
        <v>1572.4580000000001</v>
      </c>
      <c r="D1011" s="12">
        <v>492.47340000000003</v>
      </c>
      <c r="E1011" s="12">
        <v>1818.2448999999999</v>
      </c>
      <c r="F1011" s="12">
        <v>1667.3965000000001</v>
      </c>
      <c r="G1011" s="12">
        <v>1437.5777</v>
      </c>
      <c r="H1011" s="12">
        <v>1278.6886</v>
      </c>
      <c r="I1011" s="12">
        <v>4212.4593000000004</v>
      </c>
      <c r="J1011" s="12">
        <v>6.2213000000000003</v>
      </c>
      <c r="K1011" s="12">
        <v>12485.519700000001</v>
      </c>
      <c r="L1011" s="12">
        <v>2330.8252000000002</v>
      </c>
      <c r="M1011" s="13" t="s">
        <v>80</v>
      </c>
      <c r="N1011" s="13" t="s">
        <v>80</v>
      </c>
      <c r="O1011" s="13" t="s">
        <v>80</v>
      </c>
      <c r="P1011" s="13" t="s">
        <v>80</v>
      </c>
      <c r="Q1011" s="13" t="s">
        <v>80</v>
      </c>
      <c r="R1011" s="13" t="s">
        <v>80</v>
      </c>
      <c r="S1011" s="13" t="s">
        <v>80</v>
      </c>
      <c r="T1011" s="12">
        <v>2330.8252000000002</v>
      </c>
      <c r="U1011" s="12">
        <v>5461.0617000000002</v>
      </c>
      <c r="V1011" s="12">
        <v>1388.3529000000001</v>
      </c>
      <c r="W1011" s="12">
        <v>36.808399999999999</v>
      </c>
      <c r="X1011" s="12">
        <v>68.296300000000002</v>
      </c>
      <c r="Y1011" s="12">
        <v>150.83459999999999</v>
      </c>
      <c r="Z1011" s="12">
        <v>42.182699999999997</v>
      </c>
      <c r="AA1011" s="12">
        <v>697.29930000000002</v>
      </c>
      <c r="AB1011" s="12">
        <v>38.28</v>
      </c>
      <c r="AC1011" s="12">
        <v>7883.1158999999998</v>
      </c>
      <c r="AD1011" s="12">
        <v>332.37520000000001</v>
      </c>
      <c r="AE1011" s="12">
        <v>90.093299999999999</v>
      </c>
      <c r="AF1011" s="12">
        <v>350.54410000000001</v>
      </c>
      <c r="AG1011" s="12">
        <v>468.27339999999998</v>
      </c>
      <c r="AH1011" s="12">
        <v>27.268999999999998</v>
      </c>
      <c r="AI1011" s="12">
        <v>32.601399999999998</v>
      </c>
      <c r="AJ1011" s="12">
        <v>102.047</v>
      </c>
      <c r="AK1011" s="13" t="s">
        <v>80</v>
      </c>
      <c r="AL1011" s="12">
        <v>1403.2034000000001</v>
      </c>
      <c r="AM1011" s="12">
        <v>1148.8347000000001</v>
      </c>
      <c r="AN1011" s="12">
        <v>124.3642</v>
      </c>
      <c r="AO1011" s="12">
        <v>716.87890000000004</v>
      </c>
      <c r="AP1011" s="12">
        <v>920.59969999999998</v>
      </c>
      <c r="AQ1011" s="12">
        <v>1016.2024</v>
      </c>
      <c r="AR1011" s="12">
        <v>49.857199999999999</v>
      </c>
      <c r="AS1011" s="12">
        <v>2.4708999999999999</v>
      </c>
      <c r="AT1011" s="13" t="s">
        <v>80</v>
      </c>
      <c r="AU1011" s="12">
        <v>3979.2080000000001</v>
      </c>
      <c r="AV1011" s="12">
        <v>1424.1415</v>
      </c>
      <c r="AW1011" s="12">
        <v>480.65010000000001</v>
      </c>
      <c r="AX1011" s="12">
        <v>1549.2435</v>
      </c>
      <c r="AY1011" s="12">
        <v>1265.6850999999999</v>
      </c>
      <c r="AZ1011" s="12">
        <v>1409.5315000000001</v>
      </c>
      <c r="BA1011" s="12">
        <v>2979.9837000000002</v>
      </c>
      <c r="BB1011" s="12">
        <v>1142.0598</v>
      </c>
      <c r="BC1011" s="12">
        <v>299.21879999999999</v>
      </c>
      <c r="BD1011" s="14">
        <v>10550.513999999999</v>
      </c>
    </row>
    <row r="1012" spans="1:56" s="1" customFormat="1" ht="20.149999999999999" customHeight="1">
      <c r="A1012" s="83"/>
      <c r="B1012" s="25" t="s">
        <v>245</v>
      </c>
      <c r="C1012" s="9">
        <v>992.1</v>
      </c>
      <c r="D1012" s="9">
        <v>357.11</v>
      </c>
      <c r="E1012" s="9">
        <v>584.9</v>
      </c>
      <c r="F1012" s="9">
        <v>71.760000000000005</v>
      </c>
      <c r="G1012" s="9">
        <v>279.18</v>
      </c>
      <c r="H1012" s="9">
        <v>1067.94</v>
      </c>
      <c r="I1012" s="9">
        <v>0.15</v>
      </c>
      <c r="J1012" s="10" t="s">
        <v>80</v>
      </c>
      <c r="K1012" s="9">
        <v>3353.14</v>
      </c>
      <c r="L1012" s="9">
        <v>2844.08</v>
      </c>
      <c r="M1012" s="10" t="s">
        <v>80</v>
      </c>
      <c r="N1012" s="10" t="s">
        <v>80</v>
      </c>
      <c r="O1012" s="10" t="s">
        <v>80</v>
      </c>
      <c r="P1012" s="9">
        <v>26.15</v>
      </c>
      <c r="Q1012" s="9">
        <v>41.85</v>
      </c>
      <c r="R1012" s="9">
        <v>68.34</v>
      </c>
      <c r="S1012" s="9">
        <v>537.61</v>
      </c>
      <c r="T1012" s="9">
        <v>3518.03</v>
      </c>
      <c r="U1012" s="9">
        <v>2592.86</v>
      </c>
      <c r="V1012" s="9">
        <v>218.12</v>
      </c>
      <c r="W1012" s="9">
        <v>230.41</v>
      </c>
      <c r="X1012" s="9">
        <v>74.81</v>
      </c>
      <c r="Y1012" s="9">
        <v>53.43</v>
      </c>
      <c r="Z1012" s="9">
        <v>212.61</v>
      </c>
      <c r="AA1012" s="9">
        <v>11.74</v>
      </c>
      <c r="AB1012" s="9">
        <v>167.77</v>
      </c>
      <c r="AC1012" s="9">
        <v>3561.75</v>
      </c>
      <c r="AD1012" s="9">
        <v>1024.99</v>
      </c>
      <c r="AE1012" s="9">
        <v>16.79</v>
      </c>
      <c r="AF1012" s="9">
        <v>85.74</v>
      </c>
      <c r="AG1012" s="9">
        <v>41.08</v>
      </c>
      <c r="AH1012" s="10" t="s">
        <v>80</v>
      </c>
      <c r="AI1012" s="10" t="s">
        <v>80</v>
      </c>
      <c r="AJ1012" s="10" t="s">
        <v>80</v>
      </c>
      <c r="AK1012" s="10" t="s">
        <v>80</v>
      </c>
      <c r="AL1012" s="9">
        <v>1168.5999999999999</v>
      </c>
      <c r="AM1012" s="9">
        <v>84.03</v>
      </c>
      <c r="AN1012" s="10" t="s">
        <v>80</v>
      </c>
      <c r="AO1012" s="9">
        <v>2.96</v>
      </c>
      <c r="AP1012" s="9">
        <v>7.2</v>
      </c>
      <c r="AQ1012" s="9">
        <v>185.79</v>
      </c>
      <c r="AR1012" s="9">
        <v>251.68</v>
      </c>
      <c r="AS1012" s="9">
        <v>68.34</v>
      </c>
      <c r="AT1012" s="9">
        <v>537.61</v>
      </c>
      <c r="AU1012" s="9">
        <v>1137.6099999999999</v>
      </c>
      <c r="AV1012" s="9">
        <v>1355.98</v>
      </c>
      <c r="AW1012" s="9">
        <v>470.59</v>
      </c>
      <c r="AX1012" s="9">
        <v>686.83</v>
      </c>
      <c r="AY1012" s="9">
        <v>385.26</v>
      </c>
      <c r="AZ1012" s="9">
        <v>120.54</v>
      </c>
      <c r="BA1012" s="9">
        <v>489.55</v>
      </c>
      <c r="BB1012" s="9">
        <v>201.13</v>
      </c>
      <c r="BC1012" s="10" t="s">
        <v>80</v>
      </c>
      <c r="BD1012" s="11">
        <v>3709.88</v>
      </c>
    </row>
    <row r="1013" spans="1:56" s="1" customFormat="1" ht="20.149999999999999" customHeight="1">
      <c r="A1013" s="83"/>
      <c r="B1013" s="25" t="s">
        <v>246</v>
      </c>
      <c r="C1013" s="12">
        <v>8564.5</v>
      </c>
      <c r="D1013" s="12">
        <v>3220.6</v>
      </c>
      <c r="E1013" s="12">
        <v>5299</v>
      </c>
      <c r="F1013" s="12">
        <v>2699.4</v>
      </c>
      <c r="G1013" s="12">
        <v>3146.4</v>
      </c>
      <c r="H1013" s="12">
        <v>21346.3</v>
      </c>
      <c r="I1013" s="12">
        <v>35.5</v>
      </c>
      <c r="J1013" s="12">
        <v>7365.8</v>
      </c>
      <c r="K1013" s="12">
        <v>51677.5</v>
      </c>
      <c r="L1013" s="12">
        <v>7318.6</v>
      </c>
      <c r="M1013" s="13" t="s">
        <v>80</v>
      </c>
      <c r="N1013" s="12">
        <v>91.4</v>
      </c>
      <c r="O1013" s="12">
        <v>266.89999999999998</v>
      </c>
      <c r="P1013" s="12">
        <v>2974.2</v>
      </c>
      <c r="Q1013" s="12">
        <v>7865.7</v>
      </c>
      <c r="R1013" s="12">
        <v>45.8</v>
      </c>
      <c r="S1013" s="12">
        <v>3.7</v>
      </c>
      <c r="T1013" s="12">
        <v>18566.3</v>
      </c>
      <c r="U1013" s="12">
        <v>6920</v>
      </c>
      <c r="V1013" s="12">
        <v>3363.1</v>
      </c>
      <c r="W1013" s="12">
        <v>2749.5</v>
      </c>
      <c r="X1013" s="12">
        <v>506.7</v>
      </c>
      <c r="Y1013" s="12">
        <v>616.6</v>
      </c>
      <c r="Z1013" s="12">
        <v>5768.9</v>
      </c>
      <c r="AA1013" s="12">
        <v>365</v>
      </c>
      <c r="AB1013" s="12">
        <v>4229.6000000000004</v>
      </c>
      <c r="AC1013" s="12">
        <v>24519.4</v>
      </c>
      <c r="AD1013" s="12">
        <v>10488.3</v>
      </c>
      <c r="AE1013" s="12">
        <v>647.9</v>
      </c>
      <c r="AF1013" s="12">
        <v>1774.4</v>
      </c>
      <c r="AG1013" s="12">
        <v>2352.9</v>
      </c>
      <c r="AH1013" s="12">
        <v>136.19999999999999</v>
      </c>
      <c r="AI1013" s="12">
        <v>139.5</v>
      </c>
      <c r="AJ1013" s="12">
        <v>325.39999999999998</v>
      </c>
      <c r="AK1013" s="12">
        <v>30203.8</v>
      </c>
      <c r="AL1013" s="12">
        <v>46068.4</v>
      </c>
      <c r="AM1013" s="12">
        <v>761.7</v>
      </c>
      <c r="AN1013" s="12">
        <v>8.4</v>
      </c>
      <c r="AO1013" s="12">
        <v>454.2</v>
      </c>
      <c r="AP1013" s="12">
        <v>267.10000000000002</v>
      </c>
      <c r="AQ1013" s="12">
        <v>2848.6</v>
      </c>
      <c r="AR1013" s="12">
        <v>9330.9</v>
      </c>
      <c r="AS1013" s="12">
        <v>3</v>
      </c>
      <c r="AT1013" s="12">
        <v>33597.1</v>
      </c>
      <c r="AU1013" s="12">
        <v>47271</v>
      </c>
      <c r="AV1013" s="12">
        <v>3815.4</v>
      </c>
      <c r="AW1013" s="12">
        <v>1944.5</v>
      </c>
      <c r="AX1013" s="12">
        <v>4091</v>
      </c>
      <c r="AY1013" s="12">
        <v>4112.3999999999996</v>
      </c>
      <c r="AZ1013" s="12">
        <v>2645.3</v>
      </c>
      <c r="BA1013" s="12">
        <v>16834.8</v>
      </c>
      <c r="BB1013" s="12">
        <v>1947.4</v>
      </c>
      <c r="BC1013" s="12">
        <v>4529.1000000000004</v>
      </c>
      <c r="BD1013" s="14">
        <v>39919.9</v>
      </c>
    </row>
    <row r="1014" spans="1:56" s="1" customFormat="1" ht="20.149999999999999" customHeight="1">
      <c r="A1014" s="83"/>
      <c r="B1014" s="25" t="s">
        <v>249</v>
      </c>
      <c r="C1014" s="9">
        <v>477.64</v>
      </c>
      <c r="D1014" s="9">
        <v>24.17</v>
      </c>
      <c r="E1014" s="9">
        <v>98.64</v>
      </c>
      <c r="F1014" s="9">
        <v>60.82</v>
      </c>
      <c r="G1014" s="9">
        <v>23.52</v>
      </c>
      <c r="H1014" s="9">
        <v>132.54</v>
      </c>
      <c r="I1014" s="9">
        <v>1</v>
      </c>
      <c r="J1014" s="10" t="s">
        <v>80</v>
      </c>
      <c r="K1014" s="9">
        <v>818.33</v>
      </c>
      <c r="L1014" s="9">
        <v>3337.9</v>
      </c>
      <c r="M1014" s="9">
        <v>5</v>
      </c>
      <c r="N1014" s="9">
        <v>767.44</v>
      </c>
      <c r="O1014" s="10" t="s">
        <v>80</v>
      </c>
      <c r="P1014" s="9">
        <v>177.52</v>
      </c>
      <c r="Q1014" s="9">
        <v>109.04</v>
      </c>
      <c r="R1014" s="9">
        <v>152.16</v>
      </c>
      <c r="S1014" s="9">
        <v>126.8</v>
      </c>
      <c r="T1014" s="9">
        <v>4675.8599999999997</v>
      </c>
      <c r="U1014" s="9">
        <v>3478.42</v>
      </c>
      <c r="V1014" s="9">
        <v>6.01</v>
      </c>
      <c r="W1014" s="9">
        <v>189.93</v>
      </c>
      <c r="X1014" s="9">
        <v>12.47</v>
      </c>
      <c r="Y1014" s="9">
        <v>40.26</v>
      </c>
      <c r="Z1014" s="9">
        <v>50.25</v>
      </c>
      <c r="AA1014" s="9">
        <v>30.3</v>
      </c>
      <c r="AB1014" s="9">
        <v>223.19</v>
      </c>
      <c r="AC1014" s="9">
        <v>4030.83</v>
      </c>
      <c r="AD1014" s="9">
        <v>578.98</v>
      </c>
      <c r="AE1014" s="9">
        <v>1.63</v>
      </c>
      <c r="AF1014" s="9">
        <v>6.42</v>
      </c>
      <c r="AG1014" s="9">
        <v>219.43</v>
      </c>
      <c r="AH1014" s="10" t="s">
        <v>80</v>
      </c>
      <c r="AI1014" s="9">
        <v>19.53</v>
      </c>
      <c r="AJ1014" s="10" t="s">
        <v>80</v>
      </c>
      <c r="AK1014" s="10" t="s">
        <v>80</v>
      </c>
      <c r="AL1014" s="9">
        <v>825.99</v>
      </c>
      <c r="AM1014" s="9">
        <v>398.12</v>
      </c>
      <c r="AN1014" s="9">
        <v>0.19</v>
      </c>
      <c r="AO1014" s="9">
        <v>157.51</v>
      </c>
      <c r="AP1014" s="9">
        <v>5.95</v>
      </c>
      <c r="AQ1014" s="9">
        <v>198.33</v>
      </c>
      <c r="AR1014" s="9">
        <v>124.27</v>
      </c>
      <c r="AS1014" s="9">
        <v>152.32</v>
      </c>
      <c r="AT1014" s="9">
        <v>1666.86</v>
      </c>
      <c r="AU1014" s="9">
        <v>2703.55</v>
      </c>
      <c r="AV1014" s="9">
        <v>280.81</v>
      </c>
      <c r="AW1014" s="9">
        <v>120.22</v>
      </c>
      <c r="AX1014" s="9">
        <v>538.5</v>
      </c>
      <c r="AY1014" s="9">
        <v>314.56</v>
      </c>
      <c r="AZ1014" s="9">
        <v>241.27</v>
      </c>
      <c r="BA1014" s="9">
        <v>211.41</v>
      </c>
      <c r="BB1014" s="9">
        <v>0.04</v>
      </c>
      <c r="BC1014" s="9">
        <v>56.18</v>
      </c>
      <c r="BD1014" s="11">
        <v>1762.99</v>
      </c>
    </row>
    <row r="1015" spans="1:56" s="1" customFormat="1" ht="20.149999999999999" customHeight="1">
      <c r="A1015" s="83"/>
      <c r="B1015" s="25" t="s">
        <v>251</v>
      </c>
      <c r="C1015" s="12">
        <v>22.57</v>
      </c>
      <c r="D1015" s="12">
        <v>5.73</v>
      </c>
      <c r="E1015" s="12">
        <v>7.14</v>
      </c>
      <c r="F1015" s="12">
        <v>10.92</v>
      </c>
      <c r="G1015" s="12">
        <v>13.25</v>
      </c>
      <c r="H1015" s="12">
        <v>1.1499999999999999</v>
      </c>
      <c r="I1015" s="12">
        <v>0.01</v>
      </c>
      <c r="J1015" s="13" t="s">
        <v>80</v>
      </c>
      <c r="K1015" s="12">
        <v>60.77</v>
      </c>
      <c r="L1015" s="12">
        <v>11</v>
      </c>
      <c r="M1015" s="13" t="s">
        <v>80</v>
      </c>
      <c r="N1015" s="13" t="s">
        <v>80</v>
      </c>
      <c r="O1015" s="13" t="s">
        <v>80</v>
      </c>
      <c r="P1015" s="13" t="s">
        <v>80</v>
      </c>
      <c r="Q1015" s="13" t="s">
        <v>80</v>
      </c>
      <c r="R1015" s="13" t="s">
        <v>80</v>
      </c>
      <c r="S1015" s="13" t="s">
        <v>80</v>
      </c>
      <c r="T1015" s="12">
        <v>11</v>
      </c>
      <c r="U1015" s="13" t="s">
        <v>80</v>
      </c>
      <c r="V1015" s="12">
        <v>1.98</v>
      </c>
      <c r="W1015" s="12">
        <v>6.38</v>
      </c>
      <c r="X1015" s="12">
        <v>4.8499999999999996</v>
      </c>
      <c r="Y1015" s="13" t="s">
        <v>80</v>
      </c>
      <c r="Z1015" s="13" t="s">
        <v>80</v>
      </c>
      <c r="AA1015" s="13" t="s">
        <v>80</v>
      </c>
      <c r="AB1015" s="13" t="s">
        <v>80</v>
      </c>
      <c r="AC1015" s="12">
        <v>13.21</v>
      </c>
      <c r="AD1015" s="12">
        <v>14.78</v>
      </c>
      <c r="AE1015" s="12">
        <v>0.6</v>
      </c>
      <c r="AF1015" s="12">
        <v>1.46</v>
      </c>
      <c r="AG1015" s="12">
        <v>0.63</v>
      </c>
      <c r="AH1015" s="13" t="s">
        <v>80</v>
      </c>
      <c r="AI1015" s="13" t="s">
        <v>80</v>
      </c>
      <c r="AJ1015" s="13" t="s">
        <v>80</v>
      </c>
      <c r="AK1015" s="13" t="s">
        <v>80</v>
      </c>
      <c r="AL1015" s="12">
        <v>17.47</v>
      </c>
      <c r="AM1015" s="12">
        <v>0.13</v>
      </c>
      <c r="AN1015" s="13" t="s">
        <v>80</v>
      </c>
      <c r="AO1015" s="13" t="s">
        <v>80</v>
      </c>
      <c r="AP1015" s="13" t="s">
        <v>80</v>
      </c>
      <c r="AQ1015" s="13" t="s">
        <v>80</v>
      </c>
      <c r="AR1015" s="13" t="s">
        <v>80</v>
      </c>
      <c r="AS1015" s="13" t="s">
        <v>80</v>
      </c>
      <c r="AT1015" s="13" t="s">
        <v>80</v>
      </c>
      <c r="AU1015" s="12">
        <v>0.13</v>
      </c>
      <c r="AV1015" s="12">
        <v>33.08</v>
      </c>
      <c r="AW1015" s="12">
        <v>28.51</v>
      </c>
      <c r="AX1015" s="12">
        <v>54.28</v>
      </c>
      <c r="AY1015" s="12">
        <v>13.41</v>
      </c>
      <c r="AZ1015" s="12">
        <v>8.1300000000000008</v>
      </c>
      <c r="BA1015" s="12">
        <v>6.92</v>
      </c>
      <c r="BB1015" s="12">
        <v>2.36</v>
      </c>
      <c r="BC1015" s="12">
        <v>1.78</v>
      </c>
      <c r="BD1015" s="14">
        <v>148.47</v>
      </c>
    </row>
    <row r="1016" spans="1:56" s="1" customFormat="1" ht="20.149999999999999" customHeight="1">
      <c r="A1016" s="83"/>
      <c r="B1016" s="25" t="s">
        <v>252</v>
      </c>
      <c r="C1016" s="9">
        <v>3081.5</v>
      </c>
      <c r="D1016" s="9">
        <v>847.23</v>
      </c>
      <c r="E1016" s="9">
        <v>635.22</v>
      </c>
      <c r="F1016" s="9">
        <v>697.63</v>
      </c>
      <c r="G1016" s="9">
        <v>374.06</v>
      </c>
      <c r="H1016" s="9">
        <v>384.35</v>
      </c>
      <c r="I1016" s="9">
        <v>2.88</v>
      </c>
      <c r="J1016" s="10" t="s">
        <v>80</v>
      </c>
      <c r="K1016" s="9">
        <v>6022.87</v>
      </c>
      <c r="L1016" s="9">
        <v>2497.0700000000002</v>
      </c>
      <c r="M1016" s="10" t="s">
        <v>80</v>
      </c>
      <c r="N1016" s="10" t="s">
        <v>80</v>
      </c>
      <c r="O1016" s="10" t="s">
        <v>80</v>
      </c>
      <c r="P1016" s="10" t="s">
        <v>80</v>
      </c>
      <c r="Q1016" s="9">
        <v>644.05999999999995</v>
      </c>
      <c r="R1016" s="9">
        <v>1602.17</v>
      </c>
      <c r="S1016" s="10" t="s">
        <v>80</v>
      </c>
      <c r="T1016" s="9">
        <v>4743.3</v>
      </c>
      <c r="U1016" s="9">
        <v>777.62</v>
      </c>
      <c r="V1016" s="9">
        <v>29.94</v>
      </c>
      <c r="W1016" s="9">
        <v>567.11</v>
      </c>
      <c r="X1016" s="9">
        <v>342.37</v>
      </c>
      <c r="Y1016" s="9">
        <v>4156.33</v>
      </c>
      <c r="Z1016" s="9">
        <v>1733.25</v>
      </c>
      <c r="AA1016" s="9">
        <v>180.79</v>
      </c>
      <c r="AB1016" s="9">
        <v>23.26</v>
      </c>
      <c r="AC1016" s="9">
        <v>7810.67</v>
      </c>
      <c r="AD1016" s="9">
        <v>1242.0999999999999</v>
      </c>
      <c r="AE1016" s="9">
        <v>48.37</v>
      </c>
      <c r="AF1016" s="9">
        <v>241.13</v>
      </c>
      <c r="AG1016" s="9">
        <v>110.67</v>
      </c>
      <c r="AH1016" s="10" t="s">
        <v>80</v>
      </c>
      <c r="AI1016" s="10" t="s">
        <v>80</v>
      </c>
      <c r="AJ1016" s="10" t="s">
        <v>80</v>
      </c>
      <c r="AK1016" s="9">
        <v>59.91</v>
      </c>
      <c r="AL1016" s="9">
        <v>1702.18</v>
      </c>
      <c r="AM1016" s="9">
        <v>1383.14</v>
      </c>
      <c r="AN1016" s="9">
        <v>13.34</v>
      </c>
      <c r="AO1016" s="9">
        <v>114.24</v>
      </c>
      <c r="AP1016" s="9">
        <v>507.61</v>
      </c>
      <c r="AQ1016" s="9">
        <v>7.17</v>
      </c>
      <c r="AR1016" s="9">
        <v>656.11</v>
      </c>
      <c r="AS1016" s="9">
        <v>1602.17</v>
      </c>
      <c r="AT1016" s="10" t="s">
        <v>80</v>
      </c>
      <c r="AU1016" s="9">
        <v>4283.78</v>
      </c>
      <c r="AV1016" s="9">
        <v>680.8</v>
      </c>
      <c r="AW1016" s="9">
        <v>291.77</v>
      </c>
      <c r="AX1016" s="9">
        <v>718.57</v>
      </c>
      <c r="AY1016" s="9">
        <v>271.91000000000003</v>
      </c>
      <c r="AZ1016" s="9">
        <v>313.37</v>
      </c>
      <c r="BA1016" s="9">
        <v>422.52</v>
      </c>
      <c r="BB1016" s="9">
        <v>23.75</v>
      </c>
      <c r="BC1016" s="9">
        <v>0.15</v>
      </c>
      <c r="BD1016" s="11">
        <v>2722.84</v>
      </c>
    </row>
    <row r="1017" spans="1:56" s="1" customFormat="1" ht="20.149999999999999" customHeight="1">
      <c r="A1017" s="83"/>
      <c r="B1017" s="25" t="s">
        <v>253</v>
      </c>
      <c r="C1017" s="12">
        <v>9454.3739000000005</v>
      </c>
      <c r="D1017" s="12">
        <v>419.62909999999999</v>
      </c>
      <c r="E1017" s="12">
        <v>2404.8987999999999</v>
      </c>
      <c r="F1017" s="12">
        <v>1472.0282</v>
      </c>
      <c r="G1017" s="12">
        <v>313.13690000000003</v>
      </c>
      <c r="H1017" s="12">
        <v>79.952600000000004</v>
      </c>
      <c r="I1017" s="12">
        <v>3.0966999999999998</v>
      </c>
      <c r="J1017" s="12">
        <v>0.25609999999999999</v>
      </c>
      <c r="K1017" s="12">
        <v>14147.372300000001</v>
      </c>
      <c r="L1017" s="12">
        <v>1485.6564000000001</v>
      </c>
      <c r="M1017" s="13" t="s">
        <v>80</v>
      </c>
      <c r="N1017" s="13" t="s">
        <v>80</v>
      </c>
      <c r="O1017" s="13" t="s">
        <v>80</v>
      </c>
      <c r="P1017" s="13" t="s">
        <v>80</v>
      </c>
      <c r="Q1017" s="12">
        <v>1495.2750000000001</v>
      </c>
      <c r="R1017" s="12">
        <v>620</v>
      </c>
      <c r="S1017" s="13" t="s">
        <v>80</v>
      </c>
      <c r="T1017" s="12">
        <v>3600.9313999999999</v>
      </c>
      <c r="U1017" s="12">
        <v>4378.018</v>
      </c>
      <c r="V1017" s="12">
        <v>120.0334</v>
      </c>
      <c r="W1017" s="12">
        <v>1173.3386</v>
      </c>
      <c r="X1017" s="12">
        <v>540.1848</v>
      </c>
      <c r="Y1017" s="12">
        <v>1201.8543</v>
      </c>
      <c r="Z1017" s="12">
        <v>764.6223</v>
      </c>
      <c r="AA1017" s="12">
        <v>478.58510000000001</v>
      </c>
      <c r="AB1017" s="12">
        <v>64.507400000000004</v>
      </c>
      <c r="AC1017" s="12">
        <v>8721.1438999999991</v>
      </c>
      <c r="AD1017" s="12">
        <v>5461.9207999999999</v>
      </c>
      <c r="AE1017" s="12">
        <v>17.8734</v>
      </c>
      <c r="AF1017" s="12">
        <v>246.35329999999999</v>
      </c>
      <c r="AG1017" s="12">
        <v>200.3409</v>
      </c>
      <c r="AH1017" s="12">
        <v>20.070699999999999</v>
      </c>
      <c r="AI1017" s="13" t="s">
        <v>80</v>
      </c>
      <c r="AJ1017" s="13" t="s">
        <v>80</v>
      </c>
      <c r="AK1017" s="13" t="s">
        <v>80</v>
      </c>
      <c r="AL1017" s="12">
        <v>5946.5591000000004</v>
      </c>
      <c r="AM1017" s="12">
        <v>5198.5590000000002</v>
      </c>
      <c r="AN1017" s="12">
        <v>6.0987999999999998</v>
      </c>
      <c r="AO1017" s="12">
        <v>8.1631999999999998</v>
      </c>
      <c r="AP1017" s="12">
        <v>262.56760000000003</v>
      </c>
      <c r="AQ1017" s="12">
        <v>467.1164</v>
      </c>
      <c r="AR1017" s="12">
        <v>3.7284999999999999</v>
      </c>
      <c r="AS1017" s="13" t="s">
        <v>80</v>
      </c>
      <c r="AT1017" s="13" t="s">
        <v>80</v>
      </c>
      <c r="AU1017" s="12">
        <v>5946.2335000000003</v>
      </c>
      <c r="AV1017" s="12">
        <v>3556.8806</v>
      </c>
      <c r="AW1017" s="12">
        <v>380.12950000000001</v>
      </c>
      <c r="AX1017" s="12">
        <v>1316.4193</v>
      </c>
      <c r="AY1017" s="12">
        <v>1002.2091</v>
      </c>
      <c r="AZ1017" s="12">
        <v>184.60169999999999</v>
      </c>
      <c r="BA1017" s="12">
        <v>924.49900000000002</v>
      </c>
      <c r="BB1017" s="12">
        <v>662.65390000000002</v>
      </c>
      <c r="BC1017" s="12">
        <v>770.23540000000003</v>
      </c>
      <c r="BD1017" s="14">
        <v>8797.6285000000007</v>
      </c>
    </row>
    <row r="1018" spans="1:56" s="1" customFormat="1" ht="20.149999999999999" customHeight="1">
      <c r="A1018" s="83"/>
      <c r="B1018" s="25" t="s">
        <v>256</v>
      </c>
      <c r="C1018" s="9">
        <v>8952.2446</v>
      </c>
      <c r="D1018" s="9">
        <v>2762.4340999999999</v>
      </c>
      <c r="E1018" s="9">
        <v>6875.1144000000004</v>
      </c>
      <c r="F1018" s="9">
        <v>4040.6172999999999</v>
      </c>
      <c r="G1018" s="9">
        <v>8241.1733000000004</v>
      </c>
      <c r="H1018" s="9">
        <v>2986.2064</v>
      </c>
      <c r="I1018" s="9">
        <v>16112.485199999999</v>
      </c>
      <c r="J1018" s="10" t="s">
        <v>80</v>
      </c>
      <c r="K1018" s="9">
        <v>49970.275300000001</v>
      </c>
      <c r="L1018" s="9">
        <v>2035.2609</v>
      </c>
      <c r="M1018" s="9">
        <v>1356.4159999999999</v>
      </c>
      <c r="N1018" s="9">
        <v>1928.665</v>
      </c>
      <c r="O1018" s="9">
        <v>1440.904</v>
      </c>
      <c r="P1018" s="9">
        <v>1507.2</v>
      </c>
      <c r="Q1018" s="9">
        <v>200</v>
      </c>
      <c r="R1018" s="10" t="s">
        <v>80</v>
      </c>
      <c r="S1018" s="10" t="s">
        <v>80</v>
      </c>
      <c r="T1018" s="9">
        <v>8468.4459000000006</v>
      </c>
      <c r="U1018" s="9">
        <v>1284.2895000000001</v>
      </c>
      <c r="V1018" s="9">
        <v>19.8856</v>
      </c>
      <c r="W1018" s="9">
        <v>3520.1201999999998</v>
      </c>
      <c r="X1018" s="9">
        <v>4210.2001</v>
      </c>
      <c r="Y1018" s="9">
        <v>8414.1759000000002</v>
      </c>
      <c r="Z1018" s="9">
        <v>8293.2757999999994</v>
      </c>
      <c r="AA1018" s="9">
        <v>4166.5865000000003</v>
      </c>
      <c r="AB1018" s="9">
        <v>1245.2864</v>
      </c>
      <c r="AC1018" s="9">
        <v>31153.82</v>
      </c>
      <c r="AD1018" s="9">
        <v>6510.0834000000004</v>
      </c>
      <c r="AE1018" s="9">
        <v>668.81330000000003</v>
      </c>
      <c r="AF1018" s="9">
        <v>2244.1614</v>
      </c>
      <c r="AG1018" s="9">
        <v>2001.8451</v>
      </c>
      <c r="AH1018" s="9">
        <v>576.71669999999995</v>
      </c>
      <c r="AI1018" s="9">
        <v>444.66219999999998</v>
      </c>
      <c r="AJ1018" s="9">
        <v>15.215999999999999</v>
      </c>
      <c r="AK1018" s="10" t="s">
        <v>80</v>
      </c>
      <c r="AL1018" s="9">
        <v>12461.498100000001</v>
      </c>
      <c r="AM1018" s="9">
        <v>1723.5222000000001</v>
      </c>
      <c r="AN1018" s="9">
        <v>1325.982</v>
      </c>
      <c r="AO1018" s="9">
        <v>1835.8819000000001</v>
      </c>
      <c r="AP1018" s="9">
        <v>1139.8077000000001</v>
      </c>
      <c r="AQ1018" s="9">
        <v>2843.6473000000001</v>
      </c>
      <c r="AR1018" s="9">
        <v>717.41459999999995</v>
      </c>
      <c r="AS1018" s="9">
        <v>1099.7571</v>
      </c>
      <c r="AT1018" s="10" t="s">
        <v>80</v>
      </c>
      <c r="AU1018" s="9">
        <v>10686.0128</v>
      </c>
      <c r="AV1018" s="9">
        <v>2219.2737999999999</v>
      </c>
      <c r="AW1018" s="9">
        <v>1642.8056999999999</v>
      </c>
      <c r="AX1018" s="9">
        <v>2778.5230000000001</v>
      </c>
      <c r="AY1018" s="9">
        <v>2672.5704999999998</v>
      </c>
      <c r="AZ1018" s="9">
        <v>1459.5832</v>
      </c>
      <c r="BA1018" s="9">
        <v>3175.2867000000001</v>
      </c>
      <c r="BB1018" s="9">
        <v>9596.3276999999998</v>
      </c>
      <c r="BC1018" s="9">
        <v>4044.3152</v>
      </c>
      <c r="BD1018" s="11">
        <v>27588.685799999999</v>
      </c>
    </row>
    <row r="1019" spans="1:56" s="1" customFormat="1" ht="20.149999999999999" customHeight="1">
      <c r="A1019" s="83"/>
      <c r="B1019" s="25" t="s">
        <v>257</v>
      </c>
      <c r="C1019" s="12">
        <v>5.6562000000000001</v>
      </c>
      <c r="D1019" s="12">
        <v>0.38080000000000003</v>
      </c>
      <c r="E1019" s="12">
        <v>12.7935</v>
      </c>
      <c r="F1019" s="12">
        <v>15.6869</v>
      </c>
      <c r="G1019" s="12">
        <v>34.671300000000002</v>
      </c>
      <c r="H1019" s="12">
        <v>67.147499999999994</v>
      </c>
      <c r="I1019" s="13" t="s">
        <v>80</v>
      </c>
      <c r="J1019" s="13" t="s">
        <v>80</v>
      </c>
      <c r="K1019" s="12">
        <v>136.33619999999999</v>
      </c>
      <c r="L1019" s="13" t="s">
        <v>80</v>
      </c>
      <c r="M1019" s="13" t="s">
        <v>80</v>
      </c>
      <c r="N1019" s="13" t="s">
        <v>80</v>
      </c>
      <c r="O1019" s="13" t="s">
        <v>80</v>
      </c>
      <c r="P1019" s="13" t="s">
        <v>80</v>
      </c>
      <c r="Q1019" s="13" t="s">
        <v>80</v>
      </c>
      <c r="R1019" s="13" t="s">
        <v>80</v>
      </c>
      <c r="S1019" s="13" t="s">
        <v>80</v>
      </c>
      <c r="T1019" s="12">
        <v>0</v>
      </c>
      <c r="U1019" s="13" t="s">
        <v>80</v>
      </c>
      <c r="V1019" s="13" t="s">
        <v>80</v>
      </c>
      <c r="W1019" s="13" t="s">
        <v>80</v>
      </c>
      <c r="X1019" s="13" t="s">
        <v>80</v>
      </c>
      <c r="Y1019" s="13" t="s">
        <v>80</v>
      </c>
      <c r="Z1019" s="12">
        <v>16.060700000000001</v>
      </c>
      <c r="AA1019" s="12">
        <v>67.748099999999994</v>
      </c>
      <c r="AB1019" s="12">
        <v>10.541499999999999</v>
      </c>
      <c r="AC1019" s="12">
        <v>94.350300000000004</v>
      </c>
      <c r="AD1019" s="12">
        <v>6.0853000000000002</v>
      </c>
      <c r="AE1019" s="13" t="s">
        <v>80</v>
      </c>
      <c r="AF1019" s="13" t="s">
        <v>80</v>
      </c>
      <c r="AG1019" s="13" t="s">
        <v>80</v>
      </c>
      <c r="AH1019" s="13" t="s">
        <v>80</v>
      </c>
      <c r="AI1019" s="13" t="s">
        <v>80</v>
      </c>
      <c r="AJ1019" s="13" t="s">
        <v>80</v>
      </c>
      <c r="AK1019" s="13" t="s">
        <v>80</v>
      </c>
      <c r="AL1019" s="12">
        <v>6.0853000000000002</v>
      </c>
      <c r="AM1019" s="12">
        <v>6.8585000000000003</v>
      </c>
      <c r="AN1019" s="12">
        <v>26.4495</v>
      </c>
      <c r="AO1019" s="12">
        <v>8.0432000000000006</v>
      </c>
      <c r="AP1019" s="12">
        <v>13.390599999999999</v>
      </c>
      <c r="AQ1019" s="12">
        <v>25.846599999999999</v>
      </c>
      <c r="AR1019" s="12">
        <v>0.1027</v>
      </c>
      <c r="AS1019" s="13" t="s">
        <v>80</v>
      </c>
      <c r="AT1019" s="13" t="s">
        <v>80</v>
      </c>
      <c r="AU1019" s="12">
        <v>80.691100000000006</v>
      </c>
      <c r="AV1019" s="12">
        <v>8.3999999999999995E-3</v>
      </c>
      <c r="AW1019" s="13" t="s">
        <v>80</v>
      </c>
      <c r="AX1019" s="12">
        <v>7.7299999999999994E-2</v>
      </c>
      <c r="AY1019" s="12">
        <v>4.2200000000000001E-2</v>
      </c>
      <c r="AZ1019" s="12">
        <v>0.2278</v>
      </c>
      <c r="BA1019" s="12">
        <v>2.5000000000000001E-2</v>
      </c>
      <c r="BB1019" s="13" t="s">
        <v>80</v>
      </c>
      <c r="BC1019" s="12">
        <v>1.5329999999999999</v>
      </c>
      <c r="BD1019" s="14">
        <v>1.9155</v>
      </c>
    </row>
    <row r="1020" spans="1:56" s="1" customFormat="1" ht="20.149999999999999" customHeight="1">
      <c r="A1020" s="83"/>
      <c r="B1020" s="25" t="s">
        <v>259</v>
      </c>
      <c r="C1020" s="9">
        <v>342.35309999999998</v>
      </c>
      <c r="D1020" s="9">
        <v>82.5</v>
      </c>
      <c r="E1020" s="9">
        <v>101.5425</v>
      </c>
      <c r="F1020" s="9">
        <v>294.5</v>
      </c>
      <c r="G1020" s="9">
        <v>1185.5</v>
      </c>
      <c r="H1020" s="9">
        <v>1389.6757</v>
      </c>
      <c r="I1020" s="9">
        <v>190.53</v>
      </c>
      <c r="J1020" s="10" t="s">
        <v>80</v>
      </c>
      <c r="K1020" s="9">
        <v>3586.6012999999998</v>
      </c>
      <c r="L1020" s="9">
        <v>3446.5506999999998</v>
      </c>
      <c r="M1020" s="10" t="s">
        <v>80</v>
      </c>
      <c r="N1020" s="10" t="s">
        <v>80</v>
      </c>
      <c r="O1020" s="10" t="s">
        <v>80</v>
      </c>
      <c r="P1020" s="10" t="s">
        <v>80</v>
      </c>
      <c r="Q1020" s="10" t="s">
        <v>80</v>
      </c>
      <c r="R1020" s="10" t="s">
        <v>80</v>
      </c>
      <c r="S1020" s="10" t="s">
        <v>80</v>
      </c>
      <c r="T1020" s="9">
        <v>3446.5506999999998</v>
      </c>
      <c r="U1020" s="9">
        <v>5731.7834000000003</v>
      </c>
      <c r="V1020" s="9">
        <v>24.2529</v>
      </c>
      <c r="W1020" s="9">
        <v>493.53739999999999</v>
      </c>
      <c r="X1020" s="9">
        <v>162.38040000000001</v>
      </c>
      <c r="Y1020" s="9">
        <v>205.41</v>
      </c>
      <c r="Z1020" s="9">
        <v>77.036500000000004</v>
      </c>
      <c r="AA1020" s="10" t="s">
        <v>80</v>
      </c>
      <c r="AB1020" s="10" t="s">
        <v>80</v>
      </c>
      <c r="AC1020" s="9">
        <v>6694.4005999999999</v>
      </c>
      <c r="AD1020" s="9">
        <v>44.193100000000001</v>
      </c>
      <c r="AE1020" s="9">
        <v>4.3042999999999996</v>
      </c>
      <c r="AF1020" s="9">
        <v>15.5558</v>
      </c>
      <c r="AG1020" s="9">
        <v>9.0526999999999997</v>
      </c>
      <c r="AH1020" s="9">
        <v>8.0365000000000002</v>
      </c>
      <c r="AI1020" s="9">
        <v>21.785699999999999</v>
      </c>
      <c r="AJ1020" s="9">
        <v>17.062100000000001</v>
      </c>
      <c r="AK1020" s="10" t="s">
        <v>80</v>
      </c>
      <c r="AL1020" s="9">
        <v>119.9902</v>
      </c>
      <c r="AM1020" s="9">
        <v>0.72670000000000001</v>
      </c>
      <c r="AN1020" s="10" t="s">
        <v>80</v>
      </c>
      <c r="AO1020" s="9">
        <v>6.6950000000000003</v>
      </c>
      <c r="AP1020" s="9">
        <v>6.9985999999999997</v>
      </c>
      <c r="AQ1020" s="9">
        <v>5.2114000000000003</v>
      </c>
      <c r="AR1020" s="9">
        <v>14.542899999999999</v>
      </c>
      <c r="AS1020" s="9">
        <v>5.6349</v>
      </c>
      <c r="AT1020" s="10" t="s">
        <v>80</v>
      </c>
      <c r="AU1020" s="9">
        <v>39.8095</v>
      </c>
      <c r="AV1020" s="9">
        <v>152.80549999999999</v>
      </c>
      <c r="AW1020" s="9">
        <v>16.726400000000002</v>
      </c>
      <c r="AX1020" s="9">
        <v>41.907400000000003</v>
      </c>
      <c r="AY1020" s="9">
        <v>241.30529999999999</v>
      </c>
      <c r="AZ1020" s="9">
        <v>141.08709999999999</v>
      </c>
      <c r="BA1020" s="9">
        <v>102.71429999999999</v>
      </c>
      <c r="BB1020" s="10" t="s">
        <v>80</v>
      </c>
      <c r="BC1020" s="9">
        <v>6</v>
      </c>
      <c r="BD1020" s="11">
        <v>702.54600000000005</v>
      </c>
    </row>
    <row r="1021" spans="1:56" s="1" customFormat="1" ht="20.149999999999999" customHeight="1">
      <c r="A1021" s="83"/>
      <c r="B1021" s="25" t="s">
        <v>260</v>
      </c>
      <c r="C1021" s="13" t="s">
        <v>80</v>
      </c>
      <c r="D1021" s="13" t="s">
        <v>80</v>
      </c>
      <c r="E1021" s="13" t="s">
        <v>80</v>
      </c>
      <c r="F1021" s="13" t="s">
        <v>80</v>
      </c>
      <c r="G1021" s="13" t="s">
        <v>80</v>
      </c>
      <c r="H1021" s="13" t="s">
        <v>80</v>
      </c>
      <c r="I1021" s="13" t="s">
        <v>80</v>
      </c>
      <c r="J1021" s="13" t="s">
        <v>80</v>
      </c>
      <c r="K1021" s="12">
        <v>0</v>
      </c>
      <c r="L1021" s="13" t="s">
        <v>80</v>
      </c>
      <c r="M1021" s="13" t="s">
        <v>80</v>
      </c>
      <c r="N1021" s="13" t="s">
        <v>80</v>
      </c>
      <c r="O1021" s="13" t="s">
        <v>80</v>
      </c>
      <c r="P1021" s="13" t="s">
        <v>80</v>
      </c>
      <c r="Q1021" s="13" t="s">
        <v>80</v>
      </c>
      <c r="R1021" s="13" t="s">
        <v>80</v>
      </c>
      <c r="S1021" s="13" t="s">
        <v>80</v>
      </c>
      <c r="T1021" s="12">
        <v>0</v>
      </c>
      <c r="U1021" s="13" t="s">
        <v>80</v>
      </c>
      <c r="V1021" s="13" t="s">
        <v>80</v>
      </c>
      <c r="W1021" s="13" t="s">
        <v>80</v>
      </c>
      <c r="X1021" s="13" t="s">
        <v>80</v>
      </c>
      <c r="Y1021" s="13" t="s">
        <v>80</v>
      </c>
      <c r="Z1021" s="13" t="s">
        <v>80</v>
      </c>
      <c r="AA1021" s="13" t="s">
        <v>80</v>
      </c>
      <c r="AB1021" s="13" t="s">
        <v>80</v>
      </c>
      <c r="AC1021" s="12">
        <v>0</v>
      </c>
      <c r="AD1021" s="12">
        <v>0.22</v>
      </c>
      <c r="AE1021" s="13" t="s">
        <v>80</v>
      </c>
      <c r="AF1021" s="13" t="s">
        <v>80</v>
      </c>
      <c r="AG1021" s="13" t="s">
        <v>80</v>
      </c>
      <c r="AH1021" s="13" t="s">
        <v>80</v>
      </c>
      <c r="AI1021" s="12">
        <v>1.23</v>
      </c>
      <c r="AJ1021" s="13" t="s">
        <v>80</v>
      </c>
      <c r="AK1021" s="13" t="s">
        <v>80</v>
      </c>
      <c r="AL1021" s="12">
        <v>1.45</v>
      </c>
      <c r="AM1021" s="13" t="s">
        <v>80</v>
      </c>
      <c r="AN1021" s="13" t="s">
        <v>80</v>
      </c>
      <c r="AO1021" s="13" t="s">
        <v>80</v>
      </c>
      <c r="AP1021" s="13" t="s">
        <v>80</v>
      </c>
      <c r="AQ1021" s="13" t="s">
        <v>80</v>
      </c>
      <c r="AR1021" s="13" t="s">
        <v>80</v>
      </c>
      <c r="AS1021" s="13" t="s">
        <v>80</v>
      </c>
      <c r="AT1021" s="13" t="s">
        <v>80</v>
      </c>
      <c r="AU1021" s="12">
        <v>0</v>
      </c>
      <c r="AV1021" s="13" t="s">
        <v>80</v>
      </c>
      <c r="AW1021" s="13" t="s">
        <v>80</v>
      </c>
      <c r="AX1021" s="13" t="s">
        <v>80</v>
      </c>
      <c r="AY1021" s="13" t="s">
        <v>80</v>
      </c>
      <c r="AZ1021" s="13" t="s">
        <v>80</v>
      </c>
      <c r="BA1021" s="12">
        <v>4.83</v>
      </c>
      <c r="BB1021" s="12">
        <v>4.82</v>
      </c>
      <c r="BC1021" s="13" t="s">
        <v>80</v>
      </c>
      <c r="BD1021" s="14">
        <v>9.65</v>
      </c>
    </row>
    <row r="1022" spans="1:56" s="1" customFormat="1" ht="20.149999999999999" customHeight="1">
      <c r="A1022" s="83"/>
      <c r="B1022" s="25" t="s">
        <v>261</v>
      </c>
      <c r="C1022" s="9">
        <v>19.956499999999998</v>
      </c>
      <c r="D1022" s="9">
        <v>1.1399999999999999</v>
      </c>
      <c r="E1022" s="9">
        <v>4.266</v>
      </c>
      <c r="F1022" s="9">
        <v>7.8834999999999997</v>
      </c>
      <c r="G1022" s="9">
        <v>8.3175000000000008</v>
      </c>
      <c r="H1022" s="9">
        <v>39.186799999999998</v>
      </c>
      <c r="I1022" s="10" t="s">
        <v>80</v>
      </c>
      <c r="J1022" s="10" t="s">
        <v>80</v>
      </c>
      <c r="K1022" s="9">
        <v>80.750299999999996</v>
      </c>
      <c r="L1022" s="9">
        <v>78.992199999999997</v>
      </c>
      <c r="M1022" s="9">
        <v>45.648000000000003</v>
      </c>
      <c r="N1022" s="9">
        <v>324.23270000000002</v>
      </c>
      <c r="O1022" s="9">
        <v>193.75040000000001</v>
      </c>
      <c r="P1022" s="9">
        <v>10.144</v>
      </c>
      <c r="Q1022" s="10" t="s">
        <v>80</v>
      </c>
      <c r="R1022" s="10" t="s">
        <v>80</v>
      </c>
      <c r="S1022" s="10" t="s">
        <v>80</v>
      </c>
      <c r="T1022" s="9">
        <v>652.76729999999998</v>
      </c>
      <c r="U1022" s="9">
        <v>32.214399999999998</v>
      </c>
      <c r="V1022" s="9">
        <v>10.738099999999999</v>
      </c>
      <c r="W1022" s="9">
        <v>83.757499999999993</v>
      </c>
      <c r="X1022" s="9">
        <v>85.905299999999997</v>
      </c>
      <c r="Y1022" s="9">
        <v>2.1476000000000002</v>
      </c>
      <c r="Z1022" s="10" t="s">
        <v>80</v>
      </c>
      <c r="AA1022" s="10" t="s">
        <v>80</v>
      </c>
      <c r="AB1022" s="10" t="s">
        <v>80</v>
      </c>
      <c r="AC1022" s="9">
        <v>214.7629</v>
      </c>
      <c r="AD1022" s="9">
        <v>224.62989999999999</v>
      </c>
      <c r="AE1022" s="9">
        <v>67.269300000000001</v>
      </c>
      <c r="AF1022" s="9">
        <v>211.2946</v>
      </c>
      <c r="AG1022" s="9">
        <v>151.53909999999999</v>
      </c>
      <c r="AH1022" s="10" t="s">
        <v>80</v>
      </c>
      <c r="AI1022" s="10" t="s">
        <v>80</v>
      </c>
      <c r="AJ1022" s="9">
        <v>11.5107</v>
      </c>
      <c r="AK1022" s="10" t="s">
        <v>80</v>
      </c>
      <c r="AL1022" s="9">
        <v>666.24360000000001</v>
      </c>
      <c r="AM1022" s="9">
        <v>95.456199999999995</v>
      </c>
      <c r="AN1022" s="9">
        <v>45.924900000000001</v>
      </c>
      <c r="AO1022" s="9">
        <v>325.976</v>
      </c>
      <c r="AP1022" s="9">
        <v>194.07079999999999</v>
      </c>
      <c r="AQ1022" s="9">
        <v>13.6609</v>
      </c>
      <c r="AR1022" s="9">
        <v>37.840800000000002</v>
      </c>
      <c r="AS1022" s="10" t="s">
        <v>80</v>
      </c>
      <c r="AT1022" s="10" t="s">
        <v>80</v>
      </c>
      <c r="AU1022" s="9">
        <v>712.92960000000005</v>
      </c>
      <c r="AV1022" s="9">
        <v>246.37889999999999</v>
      </c>
      <c r="AW1022" s="9">
        <v>67.291700000000006</v>
      </c>
      <c r="AX1022" s="9">
        <v>211.36189999999999</v>
      </c>
      <c r="AY1022" s="9">
        <v>151.60640000000001</v>
      </c>
      <c r="AZ1022" s="9">
        <v>0.13450000000000001</v>
      </c>
      <c r="BA1022" s="9">
        <v>0.18149999999999999</v>
      </c>
      <c r="BB1022" s="9">
        <v>23.282399999999999</v>
      </c>
      <c r="BC1022" s="9">
        <v>3.3399999999999999E-2</v>
      </c>
      <c r="BD1022" s="11">
        <v>700.27070000000003</v>
      </c>
    </row>
    <row r="1023" spans="1:56" s="1" customFormat="1" ht="20.149999999999999" customHeight="1">
      <c r="A1023" s="83"/>
      <c r="B1023" s="25" t="s">
        <v>262</v>
      </c>
      <c r="C1023" s="12">
        <v>8.7248999999999999</v>
      </c>
      <c r="D1023" s="12">
        <v>2.1103999999999998</v>
      </c>
      <c r="E1023" s="12">
        <v>37.764099999999999</v>
      </c>
      <c r="F1023" s="12">
        <v>12.0124</v>
      </c>
      <c r="G1023" s="12">
        <v>26.9663</v>
      </c>
      <c r="H1023" s="12">
        <v>15.768800000000001</v>
      </c>
      <c r="I1023" s="13" t="s">
        <v>80</v>
      </c>
      <c r="J1023" s="13" t="s">
        <v>80</v>
      </c>
      <c r="K1023" s="12">
        <v>103.34690000000001</v>
      </c>
      <c r="L1023" s="13" t="s">
        <v>80</v>
      </c>
      <c r="M1023" s="13" t="s">
        <v>80</v>
      </c>
      <c r="N1023" s="13" t="s">
        <v>80</v>
      </c>
      <c r="O1023" s="13" t="s">
        <v>80</v>
      </c>
      <c r="P1023" s="13" t="s">
        <v>80</v>
      </c>
      <c r="Q1023" s="13" t="s">
        <v>80</v>
      </c>
      <c r="R1023" s="13" t="s">
        <v>80</v>
      </c>
      <c r="S1023" s="13" t="s">
        <v>80</v>
      </c>
      <c r="T1023" s="12">
        <v>0</v>
      </c>
      <c r="U1023" s="12">
        <v>0.4335</v>
      </c>
      <c r="V1023" s="12">
        <v>7.9126000000000003</v>
      </c>
      <c r="W1023" s="12">
        <v>1.9774</v>
      </c>
      <c r="X1023" s="12">
        <v>0.97619999999999996</v>
      </c>
      <c r="Y1023" s="13" t="s">
        <v>80</v>
      </c>
      <c r="Z1023" s="12">
        <v>1.04</v>
      </c>
      <c r="AA1023" s="13" t="s">
        <v>80</v>
      </c>
      <c r="AB1023" s="12">
        <v>15.4275</v>
      </c>
      <c r="AC1023" s="12">
        <v>27.767199999999999</v>
      </c>
      <c r="AD1023" s="12">
        <v>11.9697</v>
      </c>
      <c r="AE1023" s="12">
        <v>0.12809999999999999</v>
      </c>
      <c r="AF1023" s="12">
        <v>0.1152</v>
      </c>
      <c r="AG1023" s="13" t="s">
        <v>80</v>
      </c>
      <c r="AH1023" s="13" t="s">
        <v>80</v>
      </c>
      <c r="AI1023" s="13" t="s">
        <v>80</v>
      </c>
      <c r="AJ1023" s="13" t="s">
        <v>80</v>
      </c>
      <c r="AK1023" s="13" t="s">
        <v>80</v>
      </c>
      <c r="AL1023" s="12">
        <v>12.212999999999999</v>
      </c>
      <c r="AM1023" s="12">
        <v>4.4032999999999998</v>
      </c>
      <c r="AN1023" s="12">
        <v>0.70479999999999998</v>
      </c>
      <c r="AO1023" s="13" t="s">
        <v>80</v>
      </c>
      <c r="AP1023" s="13" t="s">
        <v>80</v>
      </c>
      <c r="AQ1023" s="13" t="s">
        <v>80</v>
      </c>
      <c r="AR1023" s="12">
        <v>6.4884000000000004</v>
      </c>
      <c r="AS1023" s="13" t="s">
        <v>80</v>
      </c>
      <c r="AT1023" s="13" t="s">
        <v>80</v>
      </c>
      <c r="AU1023" s="12">
        <v>11.596500000000001</v>
      </c>
      <c r="AV1023" s="12">
        <v>3.9062999999999999</v>
      </c>
      <c r="AW1023" s="12">
        <v>0.6956</v>
      </c>
      <c r="AX1023" s="12">
        <v>4.6559999999999997</v>
      </c>
      <c r="AY1023" s="13" t="s">
        <v>80</v>
      </c>
      <c r="AZ1023" s="13" t="s">
        <v>80</v>
      </c>
      <c r="BA1023" s="13" t="s">
        <v>80</v>
      </c>
      <c r="BB1023" s="13" t="s">
        <v>80</v>
      </c>
      <c r="BC1023" s="13" t="s">
        <v>80</v>
      </c>
      <c r="BD1023" s="14">
        <v>9.2578999999999994</v>
      </c>
    </row>
    <row r="1024" spans="1:56" s="1" customFormat="1" ht="20.149999999999999" customHeight="1">
      <c r="A1024" s="83"/>
      <c r="B1024" s="25" t="s">
        <v>263</v>
      </c>
      <c r="C1024" s="9">
        <v>3.52</v>
      </c>
      <c r="D1024" s="10" t="s">
        <v>80</v>
      </c>
      <c r="E1024" s="9">
        <v>0.36</v>
      </c>
      <c r="F1024" s="9">
        <v>0.85</v>
      </c>
      <c r="G1024" s="9">
        <v>0.17</v>
      </c>
      <c r="H1024" s="9">
        <v>15.99</v>
      </c>
      <c r="I1024" s="10" t="s">
        <v>80</v>
      </c>
      <c r="J1024" s="10" t="s">
        <v>80</v>
      </c>
      <c r="K1024" s="9">
        <v>20.89</v>
      </c>
      <c r="L1024" s="10" t="s">
        <v>80</v>
      </c>
      <c r="M1024" s="10" t="s">
        <v>80</v>
      </c>
      <c r="N1024" s="10" t="s">
        <v>80</v>
      </c>
      <c r="O1024" s="10" t="s">
        <v>80</v>
      </c>
      <c r="P1024" s="10" t="s">
        <v>80</v>
      </c>
      <c r="Q1024" s="10" t="s">
        <v>80</v>
      </c>
      <c r="R1024" s="10" t="s">
        <v>80</v>
      </c>
      <c r="S1024" s="10" t="s">
        <v>80</v>
      </c>
      <c r="T1024" s="9">
        <v>0</v>
      </c>
      <c r="U1024" s="9">
        <v>1.06</v>
      </c>
      <c r="V1024" s="9">
        <v>0.01</v>
      </c>
      <c r="W1024" s="9">
        <v>0.11</v>
      </c>
      <c r="X1024" s="9">
        <v>0.22</v>
      </c>
      <c r="Y1024" s="9">
        <v>0.05</v>
      </c>
      <c r="Z1024" s="9">
        <v>51.24</v>
      </c>
      <c r="AA1024" s="9">
        <v>0.11</v>
      </c>
      <c r="AB1024" s="10" t="s">
        <v>80</v>
      </c>
      <c r="AC1024" s="9">
        <v>52.8</v>
      </c>
      <c r="AD1024" s="9">
        <v>15.82</v>
      </c>
      <c r="AE1024" s="9">
        <v>2.52</v>
      </c>
      <c r="AF1024" s="9">
        <v>6.82</v>
      </c>
      <c r="AG1024" s="10" t="s">
        <v>80</v>
      </c>
      <c r="AH1024" s="10" t="s">
        <v>80</v>
      </c>
      <c r="AI1024" s="9">
        <v>1.27</v>
      </c>
      <c r="AJ1024" s="10" t="s">
        <v>80</v>
      </c>
      <c r="AK1024" s="10" t="s">
        <v>80</v>
      </c>
      <c r="AL1024" s="9">
        <v>26.43</v>
      </c>
      <c r="AM1024" s="9">
        <v>2.23</v>
      </c>
      <c r="AN1024" s="10" t="s">
        <v>80</v>
      </c>
      <c r="AO1024" s="10" t="s">
        <v>80</v>
      </c>
      <c r="AP1024" s="10" t="s">
        <v>80</v>
      </c>
      <c r="AQ1024" s="10" t="s">
        <v>80</v>
      </c>
      <c r="AR1024" s="9">
        <v>12.55</v>
      </c>
      <c r="AS1024" s="10" t="s">
        <v>80</v>
      </c>
      <c r="AT1024" s="10" t="s">
        <v>80</v>
      </c>
      <c r="AU1024" s="9">
        <v>14.78</v>
      </c>
      <c r="AV1024" s="9">
        <v>0.38</v>
      </c>
      <c r="AW1024" s="9">
        <v>2.52</v>
      </c>
      <c r="AX1024" s="9">
        <v>6.82</v>
      </c>
      <c r="AY1024" s="10" t="s">
        <v>80</v>
      </c>
      <c r="AZ1024" s="10" t="s">
        <v>80</v>
      </c>
      <c r="BA1024" s="9">
        <v>0.01</v>
      </c>
      <c r="BB1024" s="9">
        <v>0.01</v>
      </c>
      <c r="BC1024" s="9">
        <v>0.02</v>
      </c>
      <c r="BD1024" s="11">
        <v>9.76</v>
      </c>
    </row>
    <row r="1025" spans="1:56" s="1" customFormat="1" ht="20.149999999999999" customHeight="1">
      <c r="A1025" s="83"/>
      <c r="B1025" s="25" t="s">
        <v>264</v>
      </c>
      <c r="C1025" s="12">
        <v>379.24950000000001</v>
      </c>
      <c r="D1025" s="12">
        <v>155.00550000000001</v>
      </c>
      <c r="E1025" s="12">
        <v>285.91370000000001</v>
      </c>
      <c r="F1025" s="12">
        <v>16.291799999999999</v>
      </c>
      <c r="G1025" s="12">
        <v>20.7073</v>
      </c>
      <c r="H1025" s="12">
        <v>290.3331</v>
      </c>
      <c r="I1025" s="13" t="s">
        <v>80</v>
      </c>
      <c r="J1025" s="13" t="s">
        <v>80</v>
      </c>
      <c r="K1025" s="12">
        <v>1147.5009</v>
      </c>
      <c r="L1025" s="13" t="s">
        <v>80</v>
      </c>
      <c r="M1025" s="12">
        <v>36.663200000000003</v>
      </c>
      <c r="N1025" s="12">
        <v>99.193600000000004</v>
      </c>
      <c r="O1025" s="12">
        <v>44.5608</v>
      </c>
      <c r="P1025" s="13" t="s">
        <v>80</v>
      </c>
      <c r="Q1025" s="13" t="s">
        <v>80</v>
      </c>
      <c r="R1025" s="13" t="s">
        <v>80</v>
      </c>
      <c r="S1025" s="13" t="s">
        <v>80</v>
      </c>
      <c r="T1025" s="12">
        <v>180.41759999999999</v>
      </c>
      <c r="U1025" s="12">
        <v>28.2255</v>
      </c>
      <c r="V1025" s="12">
        <v>88.749899999999997</v>
      </c>
      <c r="W1025" s="12">
        <v>206.62280000000001</v>
      </c>
      <c r="X1025" s="13" t="s">
        <v>80</v>
      </c>
      <c r="Y1025" s="12">
        <v>38.790900000000001</v>
      </c>
      <c r="Z1025" s="12">
        <v>41.26</v>
      </c>
      <c r="AA1025" s="13" t="s">
        <v>80</v>
      </c>
      <c r="AB1025" s="13" t="s">
        <v>80</v>
      </c>
      <c r="AC1025" s="12">
        <v>403.64909999999998</v>
      </c>
      <c r="AD1025" s="12">
        <v>333.88330000000002</v>
      </c>
      <c r="AE1025" s="12">
        <v>8.7672000000000008</v>
      </c>
      <c r="AF1025" s="12">
        <v>102.744</v>
      </c>
      <c r="AG1025" s="12">
        <v>69.9208</v>
      </c>
      <c r="AH1025" s="13" t="s">
        <v>80</v>
      </c>
      <c r="AI1025" s="13" t="s">
        <v>80</v>
      </c>
      <c r="AJ1025" s="13" t="s">
        <v>80</v>
      </c>
      <c r="AK1025" s="13" t="s">
        <v>80</v>
      </c>
      <c r="AL1025" s="12">
        <v>515.31529999999998</v>
      </c>
      <c r="AM1025" s="12">
        <v>39.390099999999997</v>
      </c>
      <c r="AN1025" s="12">
        <v>36.663200000000003</v>
      </c>
      <c r="AO1025" s="12">
        <v>99.193600000000004</v>
      </c>
      <c r="AP1025" s="12">
        <v>44.5608</v>
      </c>
      <c r="AQ1025" s="12">
        <v>6.7400000000000002E-2</v>
      </c>
      <c r="AR1025" s="13" t="s">
        <v>80</v>
      </c>
      <c r="AS1025" s="13" t="s">
        <v>80</v>
      </c>
      <c r="AT1025" s="13" t="s">
        <v>80</v>
      </c>
      <c r="AU1025" s="12">
        <v>219.8751</v>
      </c>
      <c r="AV1025" s="12">
        <v>326.1003</v>
      </c>
      <c r="AW1025" s="12">
        <v>137.10720000000001</v>
      </c>
      <c r="AX1025" s="12">
        <v>248.94399999999999</v>
      </c>
      <c r="AY1025" s="12">
        <v>80.3583</v>
      </c>
      <c r="AZ1025" s="12">
        <v>21.074000000000002</v>
      </c>
      <c r="BA1025" s="12">
        <v>103.6146</v>
      </c>
      <c r="BB1025" s="12">
        <v>173.95</v>
      </c>
      <c r="BC1025" s="12">
        <v>28</v>
      </c>
      <c r="BD1025" s="14">
        <v>1119.1484</v>
      </c>
    </row>
    <row r="1026" spans="1:56" s="1" customFormat="1" ht="20.149999999999999" customHeight="1">
      <c r="A1026" s="83"/>
      <c r="B1026" s="25" t="s">
        <v>265</v>
      </c>
      <c r="C1026" s="9">
        <v>620.20000000000005</v>
      </c>
      <c r="D1026" s="9">
        <v>128.54</v>
      </c>
      <c r="E1026" s="9">
        <v>407.66</v>
      </c>
      <c r="F1026" s="9">
        <v>132.15</v>
      </c>
      <c r="G1026" s="9">
        <v>104.06</v>
      </c>
      <c r="H1026" s="9">
        <v>683.42</v>
      </c>
      <c r="I1026" s="10" t="s">
        <v>80</v>
      </c>
      <c r="J1026" s="10" t="s">
        <v>80</v>
      </c>
      <c r="K1026" s="9">
        <v>2076.0300000000002</v>
      </c>
      <c r="L1026" s="9">
        <v>60.86</v>
      </c>
      <c r="M1026" s="9">
        <v>476.08</v>
      </c>
      <c r="N1026" s="9">
        <v>359.03</v>
      </c>
      <c r="O1026" s="9">
        <v>151.80000000000001</v>
      </c>
      <c r="P1026" s="10" t="s">
        <v>80</v>
      </c>
      <c r="Q1026" s="10" t="s">
        <v>80</v>
      </c>
      <c r="R1026" s="10" t="s">
        <v>80</v>
      </c>
      <c r="S1026" s="10" t="s">
        <v>80</v>
      </c>
      <c r="T1026" s="9">
        <v>1047.77</v>
      </c>
      <c r="U1026" s="10" t="s">
        <v>80</v>
      </c>
      <c r="V1026" s="9">
        <v>236.65</v>
      </c>
      <c r="W1026" s="9">
        <v>458.16</v>
      </c>
      <c r="X1026" s="9">
        <v>59.5</v>
      </c>
      <c r="Y1026" s="9">
        <v>120.8</v>
      </c>
      <c r="Z1026" s="10" t="s">
        <v>80</v>
      </c>
      <c r="AA1026" s="10" t="s">
        <v>80</v>
      </c>
      <c r="AB1026" s="10" t="s">
        <v>80</v>
      </c>
      <c r="AC1026" s="9">
        <v>875.11</v>
      </c>
      <c r="AD1026" s="9">
        <v>508.1</v>
      </c>
      <c r="AE1026" s="9">
        <v>223.93</v>
      </c>
      <c r="AF1026" s="9">
        <v>302.08</v>
      </c>
      <c r="AG1026" s="9">
        <v>146.82</v>
      </c>
      <c r="AH1026" s="10" t="s">
        <v>80</v>
      </c>
      <c r="AI1026" s="10" t="s">
        <v>80</v>
      </c>
      <c r="AJ1026" s="10" t="s">
        <v>80</v>
      </c>
      <c r="AK1026" s="10" t="s">
        <v>80</v>
      </c>
      <c r="AL1026" s="9">
        <v>1180.93</v>
      </c>
      <c r="AM1026" s="9">
        <v>191.42</v>
      </c>
      <c r="AN1026" s="9">
        <v>107.78</v>
      </c>
      <c r="AO1026" s="9">
        <v>585.97</v>
      </c>
      <c r="AP1026" s="9">
        <v>153.56</v>
      </c>
      <c r="AQ1026" s="9">
        <v>17.440000000000001</v>
      </c>
      <c r="AR1026" s="9">
        <v>148.96</v>
      </c>
      <c r="AS1026" s="10" t="s">
        <v>80</v>
      </c>
      <c r="AT1026" s="10" t="s">
        <v>80</v>
      </c>
      <c r="AU1026" s="9">
        <v>1205.1300000000001</v>
      </c>
      <c r="AV1026" s="9">
        <v>1009.62</v>
      </c>
      <c r="AW1026" s="9">
        <v>170.33</v>
      </c>
      <c r="AX1026" s="9">
        <v>481.86</v>
      </c>
      <c r="AY1026" s="9">
        <v>409.12</v>
      </c>
      <c r="AZ1026" s="9">
        <v>435.66</v>
      </c>
      <c r="BA1026" s="9">
        <v>232.31</v>
      </c>
      <c r="BB1026" s="9">
        <v>185.35</v>
      </c>
      <c r="BC1026" s="9">
        <v>67.069999999999993</v>
      </c>
      <c r="BD1026" s="11">
        <v>2991.32</v>
      </c>
    </row>
    <row r="1027" spans="1:56" s="1" customFormat="1" ht="20.149999999999999" customHeight="1">
      <c r="A1027" s="83"/>
      <c r="B1027" s="25" t="s">
        <v>267</v>
      </c>
      <c r="C1027" s="13" t="s">
        <v>80</v>
      </c>
      <c r="D1027" s="13" t="s">
        <v>80</v>
      </c>
      <c r="E1027" s="13" t="s">
        <v>80</v>
      </c>
      <c r="F1027" s="13" t="s">
        <v>80</v>
      </c>
      <c r="G1027" s="13" t="s">
        <v>80</v>
      </c>
      <c r="H1027" s="13" t="s">
        <v>80</v>
      </c>
      <c r="I1027" s="13" t="s">
        <v>80</v>
      </c>
      <c r="J1027" s="13" t="s">
        <v>80</v>
      </c>
      <c r="K1027" s="12">
        <v>0</v>
      </c>
      <c r="L1027" s="13" t="s">
        <v>80</v>
      </c>
      <c r="M1027" s="13" t="s">
        <v>80</v>
      </c>
      <c r="N1027" s="13" t="s">
        <v>80</v>
      </c>
      <c r="O1027" s="13" t="s">
        <v>80</v>
      </c>
      <c r="P1027" s="13" t="s">
        <v>80</v>
      </c>
      <c r="Q1027" s="13" t="s">
        <v>80</v>
      </c>
      <c r="R1027" s="13" t="s">
        <v>80</v>
      </c>
      <c r="S1027" s="13" t="s">
        <v>80</v>
      </c>
      <c r="T1027" s="12">
        <v>0</v>
      </c>
      <c r="U1027" s="13" t="s">
        <v>80</v>
      </c>
      <c r="V1027" s="13" t="s">
        <v>80</v>
      </c>
      <c r="W1027" s="12">
        <v>83</v>
      </c>
      <c r="X1027" s="13" t="s">
        <v>80</v>
      </c>
      <c r="Y1027" s="13" t="s">
        <v>80</v>
      </c>
      <c r="Z1027" s="12">
        <v>0.08</v>
      </c>
      <c r="AA1027" s="13" t="s">
        <v>80</v>
      </c>
      <c r="AB1027" s="13" t="s">
        <v>80</v>
      </c>
      <c r="AC1027" s="12">
        <v>83.08</v>
      </c>
      <c r="AD1027" s="13" t="s">
        <v>80</v>
      </c>
      <c r="AE1027" s="13" t="s">
        <v>80</v>
      </c>
      <c r="AF1027" s="13" t="s">
        <v>80</v>
      </c>
      <c r="AG1027" s="13" t="s">
        <v>80</v>
      </c>
      <c r="AH1027" s="13" t="s">
        <v>80</v>
      </c>
      <c r="AI1027" s="13" t="s">
        <v>80</v>
      </c>
      <c r="AJ1027" s="13" t="s">
        <v>80</v>
      </c>
      <c r="AK1027" s="13" t="s">
        <v>80</v>
      </c>
      <c r="AL1027" s="12">
        <v>0</v>
      </c>
      <c r="AM1027" s="13" t="s">
        <v>80</v>
      </c>
      <c r="AN1027" s="13" t="s">
        <v>80</v>
      </c>
      <c r="AO1027" s="13" t="s">
        <v>80</v>
      </c>
      <c r="AP1027" s="13" t="s">
        <v>80</v>
      </c>
      <c r="AQ1027" s="13" t="s">
        <v>80</v>
      </c>
      <c r="AR1027" s="13" t="s">
        <v>80</v>
      </c>
      <c r="AS1027" s="13" t="s">
        <v>80</v>
      </c>
      <c r="AT1027" s="13" t="s">
        <v>80</v>
      </c>
      <c r="AU1027" s="12">
        <v>0</v>
      </c>
      <c r="AV1027" s="13" t="s">
        <v>80</v>
      </c>
      <c r="AW1027" s="13" t="s">
        <v>80</v>
      </c>
      <c r="AX1027" s="13" t="s">
        <v>80</v>
      </c>
      <c r="AY1027" s="13" t="s">
        <v>80</v>
      </c>
      <c r="AZ1027" s="13" t="s">
        <v>80</v>
      </c>
      <c r="BA1027" s="13" t="s">
        <v>80</v>
      </c>
      <c r="BB1027" s="13" t="s">
        <v>80</v>
      </c>
      <c r="BC1027" s="13" t="s">
        <v>80</v>
      </c>
      <c r="BD1027" s="14">
        <v>0</v>
      </c>
    </row>
    <row r="1028" spans="1:56" s="1" customFormat="1" ht="20.149999999999999" customHeight="1">
      <c r="A1028" s="83"/>
      <c r="B1028" s="25" t="s">
        <v>268</v>
      </c>
      <c r="C1028" s="9">
        <v>4204.22</v>
      </c>
      <c r="D1028" s="9">
        <v>1035.3399999999999</v>
      </c>
      <c r="E1028" s="9">
        <v>1818.78</v>
      </c>
      <c r="F1028" s="9">
        <v>1485.23</v>
      </c>
      <c r="G1028" s="9">
        <v>5455.38</v>
      </c>
      <c r="H1028" s="9">
        <v>1934.81</v>
      </c>
      <c r="I1028" s="9">
        <v>23.85</v>
      </c>
      <c r="J1028" s="9">
        <v>2.65</v>
      </c>
      <c r="K1028" s="9">
        <v>15960.26</v>
      </c>
      <c r="L1028" s="9">
        <v>6010.16</v>
      </c>
      <c r="M1028" s="9">
        <v>1030.5</v>
      </c>
      <c r="N1028" s="9">
        <v>333.53</v>
      </c>
      <c r="O1028" s="10" t="s">
        <v>80</v>
      </c>
      <c r="P1028" s="10" t="s">
        <v>80</v>
      </c>
      <c r="Q1028" s="9">
        <v>811.6</v>
      </c>
      <c r="R1028" s="9">
        <v>928.05</v>
      </c>
      <c r="S1028" s="9">
        <v>1025.8800000000001</v>
      </c>
      <c r="T1028" s="9">
        <v>10139.719999999999</v>
      </c>
      <c r="U1028" s="9">
        <v>452.2</v>
      </c>
      <c r="V1028" s="9">
        <v>544.19000000000005</v>
      </c>
      <c r="W1028" s="9">
        <v>4039.01</v>
      </c>
      <c r="X1028" s="10" t="s">
        <v>80</v>
      </c>
      <c r="Y1028" s="9">
        <v>473.35</v>
      </c>
      <c r="Z1028" s="9">
        <v>2334.2800000000002</v>
      </c>
      <c r="AA1028" s="9">
        <v>1652.81</v>
      </c>
      <c r="AB1028" s="9">
        <v>1314.85</v>
      </c>
      <c r="AC1028" s="9">
        <v>10810.69</v>
      </c>
      <c r="AD1028" s="9">
        <v>1062.44</v>
      </c>
      <c r="AE1028" s="9">
        <v>405.51</v>
      </c>
      <c r="AF1028" s="9">
        <v>1590.04</v>
      </c>
      <c r="AG1028" s="9">
        <v>1359.24</v>
      </c>
      <c r="AH1028" s="9">
        <v>0.98</v>
      </c>
      <c r="AI1028" s="9">
        <v>3564.47</v>
      </c>
      <c r="AJ1028" s="10" t="s">
        <v>80</v>
      </c>
      <c r="AK1028" s="10" t="s">
        <v>80</v>
      </c>
      <c r="AL1028" s="9">
        <v>7982.68</v>
      </c>
      <c r="AM1028" s="9">
        <v>4465.84</v>
      </c>
      <c r="AN1028" s="9">
        <v>1041.45</v>
      </c>
      <c r="AO1028" s="9">
        <v>18.23</v>
      </c>
      <c r="AP1028" s="9">
        <v>36.21</v>
      </c>
      <c r="AQ1028" s="9">
        <v>169.31</v>
      </c>
      <c r="AR1028" s="9">
        <v>797.06</v>
      </c>
      <c r="AS1028" s="9">
        <v>0.44</v>
      </c>
      <c r="AT1028" s="10" t="s">
        <v>80</v>
      </c>
      <c r="AU1028" s="9">
        <v>6528.54</v>
      </c>
      <c r="AV1028" s="9">
        <v>2558.1799999999998</v>
      </c>
      <c r="AW1028" s="9">
        <v>843.34</v>
      </c>
      <c r="AX1028" s="9">
        <v>2788.71</v>
      </c>
      <c r="AY1028" s="9">
        <v>2596.4699999999998</v>
      </c>
      <c r="AZ1028" s="9">
        <v>1027.45</v>
      </c>
      <c r="BA1028" s="9">
        <v>5510.89</v>
      </c>
      <c r="BB1028" s="9">
        <v>357.45</v>
      </c>
      <c r="BC1028" s="9">
        <v>977.25</v>
      </c>
      <c r="BD1028" s="11">
        <v>16659.740000000002</v>
      </c>
    </row>
    <row r="1029" spans="1:56" s="1" customFormat="1" ht="20.149999999999999" customHeight="1">
      <c r="A1029" s="83"/>
      <c r="B1029" s="25" t="s">
        <v>270</v>
      </c>
      <c r="C1029" s="12">
        <v>35.36</v>
      </c>
      <c r="D1029" s="12">
        <v>5.9</v>
      </c>
      <c r="E1029" s="12">
        <v>3.42</v>
      </c>
      <c r="F1029" s="12">
        <v>107.91</v>
      </c>
      <c r="G1029" s="12">
        <v>145.52000000000001</v>
      </c>
      <c r="H1029" s="12">
        <v>74.11</v>
      </c>
      <c r="I1029" s="12">
        <v>0.03</v>
      </c>
      <c r="J1029" s="13" t="s">
        <v>80</v>
      </c>
      <c r="K1029" s="12">
        <v>372.25</v>
      </c>
      <c r="L1029" s="13" t="s">
        <v>80</v>
      </c>
      <c r="M1029" s="12">
        <v>0.75</v>
      </c>
      <c r="N1029" s="13" t="s">
        <v>80</v>
      </c>
      <c r="O1029" s="13" t="s">
        <v>80</v>
      </c>
      <c r="P1029" s="13" t="s">
        <v>80</v>
      </c>
      <c r="Q1029" s="13" t="s">
        <v>80</v>
      </c>
      <c r="R1029" s="13" t="s">
        <v>80</v>
      </c>
      <c r="S1029" s="13" t="s">
        <v>80</v>
      </c>
      <c r="T1029" s="12">
        <v>0.75</v>
      </c>
      <c r="U1029" s="12">
        <v>22.17</v>
      </c>
      <c r="V1029" s="12">
        <v>16.66</v>
      </c>
      <c r="W1029" s="12">
        <v>10.6</v>
      </c>
      <c r="X1029" s="12">
        <v>37.549999999999997</v>
      </c>
      <c r="Y1029" s="12">
        <v>30.38</v>
      </c>
      <c r="Z1029" s="12">
        <v>15.26</v>
      </c>
      <c r="AA1029" s="12">
        <v>0.12</v>
      </c>
      <c r="AB1029" s="12">
        <v>7.0000000000000007E-2</v>
      </c>
      <c r="AC1029" s="12">
        <v>132.81</v>
      </c>
      <c r="AD1029" s="12">
        <v>13.08</v>
      </c>
      <c r="AE1029" s="13" t="s">
        <v>80</v>
      </c>
      <c r="AF1029" s="13" t="s">
        <v>80</v>
      </c>
      <c r="AG1029" s="13" t="s">
        <v>80</v>
      </c>
      <c r="AH1029" s="13" t="s">
        <v>80</v>
      </c>
      <c r="AI1029" s="13" t="s">
        <v>80</v>
      </c>
      <c r="AJ1029" s="13" t="s">
        <v>80</v>
      </c>
      <c r="AK1029" s="13" t="s">
        <v>80</v>
      </c>
      <c r="AL1029" s="12">
        <v>13.08</v>
      </c>
      <c r="AM1029" s="12">
        <v>10.37</v>
      </c>
      <c r="AN1029" s="13" t="s">
        <v>80</v>
      </c>
      <c r="AO1029" s="12">
        <v>0.11</v>
      </c>
      <c r="AP1029" s="12">
        <v>0.19</v>
      </c>
      <c r="AQ1029" s="12">
        <v>16.38</v>
      </c>
      <c r="AR1029" s="12">
        <v>0.01</v>
      </c>
      <c r="AS1029" s="13" t="s">
        <v>80</v>
      </c>
      <c r="AT1029" s="13" t="s">
        <v>80</v>
      </c>
      <c r="AU1029" s="12">
        <v>27.06</v>
      </c>
      <c r="AV1029" s="12">
        <v>30.81</v>
      </c>
      <c r="AW1029" s="12">
        <v>2.71</v>
      </c>
      <c r="AX1029" s="12">
        <v>31.61</v>
      </c>
      <c r="AY1029" s="12">
        <v>44.06</v>
      </c>
      <c r="AZ1029" s="12">
        <v>109.19</v>
      </c>
      <c r="BA1029" s="12">
        <v>83.85</v>
      </c>
      <c r="BB1029" s="12">
        <v>0.26</v>
      </c>
      <c r="BC1029" s="12">
        <v>0.1</v>
      </c>
      <c r="BD1029" s="14">
        <v>302.58999999999997</v>
      </c>
    </row>
    <row r="1030" spans="1:56" s="1" customFormat="1" ht="20.149999999999999" customHeight="1">
      <c r="A1030" s="83"/>
      <c r="B1030" s="25" t="s">
        <v>271</v>
      </c>
      <c r="C1030" s="9">
        <v>162.97999999999999</v>
      </c>
      <c r="D1030" s="9">
        <v>34.67</v>
      </c>
      <c r="E1030" s="9">
        <v>183.71</v>
      </c>
      <c r="F1030" s="9">
        <v>205.06</v>
      </c>
      <c r="G1030" s="9">
        <v>35.64</v>
      </c>
      <c r="H1030" s="9">
        <v>138.93</v>
      </c>
      <c r="I1030" s="9">
        <v>0.48</v>
      </c>
      <c r="J1030" s="9">
        <v>4.53</v>
      </c>
      <c r="K1030" s="9">
        <v>766</v>
      </c>
      <c r="L1030" s="10" t="s">
        <v>80</v>
      </c>
      <c r="M1030" s="10" t="s">
        <v>80</v>
      </c>
      <c r="N1030" s="10" t="s">
        <v>80</v>
      </c>
      <c r="O1030" s="10" t="s">
        <v>80</v>
      </c>
      <c r="P1030" s="10" t="s">
        <v>80</v>
      </c>
      <c r="Q1030" s="10" t="s">
        <v>80</v>
      </c>
      <c r="R1030" s="10" t="s">
        <v>80</v>
      </c>
      <c r="S1030" s="10" t="s">
        <v>80</v>
      </c>
      <c r="T1030" s="9">
        <v>0</v>
      </c>
      <c r="U1030" s="9">
        <v>65.900000000000006</v>
      </c>
      <c r="V1030" s="9">
        <v>54.92</v>
      </c>
      <c r="W1030" s="9">
        <v>52.16</v>
      </c>
      <c r="X1030" s="9">
        <v>228</v>
      </c>
      <c r="Y1030" s="9">
        <v>49.79</v>
      </c>
      <c r="Z1030" s="9">
        <v>9.8800000000000008</v>
      </c>
      <c r="AA1030" s="9">
        <v>10.27</v>
      </c>
      <c r="AB1030" s="9">
        <v>19.21</v>
      </c>
      <c r="AC1030" s="9">
        <v>490.13</v>
      </c>
      <c r="AD1030" s="9">
        <v>19.98</v>
      </c>
      <c r="AE1030" s="9">
        <v>25.1</v>
      </c>
      <c r="AF1030" s="9">
        <v>10.92</v>
      </c>
      <c r="AG1030" s="9">
        <v>86.22</v>
      </c>
      <c r="AH1030" s="9">
        <v>15.22</v>
      </c>
      <c r="AI1030" s="10" t="s">
        <v>80</v>
      </c>
      <c r="AJ1030" s="10" t="s">
        <v>80</v>
      </c>
      <c r="AK1030" s="10" t="s">
        <v>80</v>
      </c>
      <c r="AL1030" s="9">
        <v>157.44</v>
      </c>
      <c r="AM1030" s="9">
        <v>4.2699999999999996</v>
      </c>
      <c r="AN1030" s="10" t="s">
        <v>80</v>
      </c>
      <c r="AO1030" s="10" t="s">
        <v>80</v>
      </c>
      <c r="AP1030" s="10" t="s">
        <v>80</v>
      </c>
      <c r="AQ1030" s="10" t="s">
        <v>80</v>
      </c>
      <c r="AR1030" s="9">
        <v>12.8</v>
      </c>
      <c r="AS1030" s="10" t="s">
        <v>80</v>
      </c>
      <c r="AT1030" s="10" t="s">
        <v>80</v>
      </c>
      <c r="AU1030" s="9">
        <v>17.07</v>
      </c>
      <c r="AV1030" s="9">
        <v>42.9</v>
      </c>
      <c r="AW1030" s="9">
        <v>39</v>
      </c>
      <c r="AX1030" s="9">
        <v>44.53</v>
      </c>
      <c r="AY1030" s="9">
        <v>49.88</v>
      </c>
      <c r="AZ1030" s="9">
        <v>212.11</v>
      </c>
      <c r="BA1030" s="9">
        <v>48.42</v>
      </c>
      <c r="BB1030" s="9">
        <v>20.440000000000001</v>
      </c>
      <c r="BC1030" s="9">
        <v>0.32</v>
      </c>
      <c r="BD1030" s="11">
        <v>457.6</v>
      </c>
    </row>
    <row r="1031" spans="1:56" s="1" customFormat="1" ht="20.149999999999999" customHeight="1">
      <c r="A1031" s="83"/>
      <c r="B1031" s="25" t="s">
        <v>272</v>
      </c>
      <c r="C1031" s="12">
        <v>98.35</v>
      </c>
      <c r="D1031" s="12">
        <v>95.93</v>
      </c>
      <c r="E1031" s="12">
        <v>101.61</v>
      </c>
      <c r="F1031" s="12">
        <v>241.43</v>
      </c>
      <c r="G1031" s="12">
        <v>252.74</v>
      </c>
      <c r="H1031" s="12">
        <v>34.56</v>
      </c>
      <c r="I1031" s="13" t="s">
        <v>80</v>
      </c>
      <c r="J1031" s="13" t="s">
        <v>80</v>
      </c>
      <c r="K1031" s="12">
        <v>824.62</v>
      </c>
      <c r="L1031" s="12">
        <v>909.07</v>
      </c>
      <c r="M1031" s="13" t="s">
        <v>80</v>
      </c>
      <c r="N1031" s="12">
        <v>10</v>
      </c>
      <c r="O1031" s="13" t="s">
        <v>80</v>
      </c>
      <c r="P1031" s="13" t="s">
        <v>80</v>
      </c>
      <c r="Q1031" s="13" t="s">
        <v>80</v>
      </c>
      <c r="R1031" s="13" t="s">
        <v>80</v>
      </c>
      <c r="S1031" s="13" t="s">
        <v>80</v>
      </c>
      <c r="T1031" s="12">
        <v>919.07</v>
      </c>
      <c r="U1031" s="12">
        <v>886.77</v>
      </c>
      <c r="V1031" s="12">
        <v>117.03</v>
      </c>
      <c r="W1031" s="12">
        <v>376.74</v>
      </c>
      <c r="X1031" s="12">
        <v>127.7</v>
      </c>
      <c r="Y1031" s="12">
        <v>25.85</v>
      </c>
      <c r="Z1031" s="12">
        <v>5.67</v>
      </c>
      <c r="AA1031" s="13" t="s">
        <v>80</v>
      </c>
      <c r="AB1031" s="13" t="s">
        <v>80</v>
      </c>
      <c r="AC1031" s="12">
        <v>1539.76</v>
      </c>
      <c r="AD1031" s="12">
        <v>18.36</v>
      </c>
      <c r="AE1031" s="12">
        <v>6.09</v>
      </c>
      <c r="AF1031" s="12">
        <v>82.36</v>
      </c>
      <c r="AG1031" s="12">
        <v>6.28</v>
      </c>
      <c r="AH1031" s="13" t="s">
        <v>80</v>
      </c>
      <c r="AI1031" s="13" t="s">
        <v>80</v>
      </c>
      <c r="AJ1031" s="13" t="s">
        <v>80</v>
      </c>
      <c r="AK1031" s="13" t="s">
        <v>80</v>
      </c>
      <c r="AL1031" s="12">
        <v>113.09</v>
      </c>
      <c r="AM1031" s="12">
        <v>145.94999999999999</v>
      </c>
      <c r="AN1031" s="13" t="s">
        <v>80</v>
      </c>
      <c r="AO1031" s="12">
        <v>0.28000000000000003</v>
      </c>
      <c r="AP1031" s="12">
        <v>202.88</v>
      </c>
      <c r="AQ1031" s="12">
        <v>214.52</v>
      </c>
      <c r="AR1031" s="13" t="s">
        <v>80</v>
      </c>
      <c r="AS1031" s="13" t="s">
        <v>80</v>
      </c>
      <c r="AT1031" s="13" t="s">
        <v>80</v>
      </c>
      <c r="AU1031" s="12">
        <v>563.63</v>
      </c>
      <c r="AV1031" s="12">
        <v>41.66</v>
      </c>
      <c r="AW1031" s="12">
        <v>41.86</v>
      </c>
      <c r="AX1031" s="12">
        <v>141.09</v>
      </c>
      <c r="AY1031" s="12">
        <v>11.32</v>
      </c>
      <c r="AZ1031" s="12">
        <v>27.59</v>
      </c>
      <c r="BA1031" s="12">
        <v>87.72</v>
      </c>
      <c r="BB1031" s="12">
        <v>2.93</v>
      </c>
      <c r="BC1031" s="12">
        <v>11.67</v>
      </c>
      <c r="BD1031" s="14">
        <v>365.84</v>
      </c>
    </row>
    <row r="1032" spans="1:56" s="1" customFormat="1" ht="20.149999999999999" customHeight="1">
      <c r="A1032" s="83"/>
      <c r="B1032" s="25" t="s">
        <v>273</v>
      </c>
      <c r="C1032" s="9">
        <v>5.5475000000000003</v>
      </c>
      <c r="D1032" s="9">
        <v>1.0999999999999999E-2</v>
      </c>
      <c r="E1032" s="9">
        <v>1.1491</v>
      </c>
      <c r="F1032" s="9">
        <v>0.38340000000000002</v>
      </c>
      <c r="G1032" s="9">
        <v>0.44779999999999998</v>
      </c>
      <c r="H1032" s="9">
        <v>34.339799999999997</v>
      </c>
      <c r="I1032" s="9">
        <v>0.02</v>
      </c>
      <c r="J1032" s="9">
        <v>5.9799999999999999E-2</v>
      </c>
      <c r="K1032" s="9">
        <v>41.958399999999997</v>
      </c>
      <c r="L1032" s="10" t="s">
        <v>80</v>
      </c>
      <c r="M1032" s="10" t="s">
        <v>80</v>
      </c>
      <c r="N1032" s="10" t="s">
        <v>80</v>
      </c>
      <c r="O1032" s="10" t="s">
        <v>80</v>
      </c>
      <c r="P1032" s="10" t="s">
        <v>80</v>
      </c>
      <c r="Q1032" s="10" t="s">
        <v>80</v>
      </c>
      <c r="R1032" s="10" t="s">
        <v>80</v>
      </c>
      <c r="S1032" s="10" t="s">
        <v>80</v>
      </c>
      <c r="T1032" s="9">
        <v>0</v>
      </c>
      <c r="U1032" s="10" t="s">
        <v>80</v>
      </c>
      <c r="V1032" s="10" t="s">
        <v>80</v>
      </c>
      <c r="W1032" s="10" t="s">
        <v>80</v>
      </c>
      <c r="X1032" s="10" t="s">
        <v>80</v>
      </c>
      <c r="Y1032" s="10" t="s">
        <v>80</v>
      </c>
      <c r="Z1032" s="9">
        <v>0.71</v>
      </c>
      <c r="AA1032" s="9">
        <v>1.1439999999999999</v>
      </c>
      <c r="AB1032" s="9">
        <v>3.6122000000000001</v>
      </c>
      <c r="AC1032" s="9">
        <v>5.4661999999999997</v>
      </c>
      <c r="AD1032" s="9">
        <v>1.3307</v>
      </c>
      <c r="AE1032" s="10" t="s">
        <v>80</v>
      </c>
      <c r="AF1032" s="10" t="s">
        <v>80</v>
      </c>
      <c r="AG1032" s="10" t="s">
        <v>80</v>
      </c>
      <c r="AH1032" s="10" t="s">
        <v>80</v>
      </c>
      <c r="AI1032" s="9">
        <v>25.283899999999999</v>
      </c>
      <c r="AJ1032" s="10" t="s">
        <v>80</v>
      </c>
      <c r="AK1032" s="10" t="s">
        <v>80</v>
      </c>
      <c r="AL1032" s="9">
        <v>26.614599999999999</v>
      </c>
      <c r="AM1032" s="9">
        <v>4.0765000000000002</v>
      </c>
      <c r="AN1032" s="10" t="s">
        <v>80</v>
      </c>
      <c r="AO1032" s="10" t="s">
        <v>80</v>
      </c>
      <c r="AP1032" s="10" t="s">
        <v>80</v>
      </c>
      <c r="AQ1032" s="10" t="s">
        <v>80</v>
      </c>
      <c r="AR1032" s="9">
        <v>23.1004</v>
      </c>
      <c r="AS1032" s="10" t="s">
        <v>80</v>
      </c>
      <c r="AT1032" s="10" t="s">
        <v>80</v>
      </c>
      <c r="AU1032" s="9">
        <v>27.1769</v>
      </c>
      <c r="AV1032" s="9">
        <v>4.4913999999999996</v>
      </c>
      <c r="AW1032" s="9">
        <v>2.5781000000000001</v>
      </c>
      <c r="AX1032" s="9">
        <v>1.1498999999999999</v>
      </c>
      <c r="AY1032" s="9">
        <v>0.39</v>
      </c>
      <c r="AZ1032" s="9">
        <v>0.80400000000000005</v>
      </c>
      <c r="BA1032" s="10" t="s">
        <v>80</v>
      </c>
      <c r="BB1032" s="9">
        <v>0.58689999999999998</v>
      </c>
      <c r="BC1032" s="9">
        <v>0.66349999999999998</v>
      </c>
      <c r="BD1032" s="11">
        <v>10.6638</v>
      </c>
    </row>
    <row r="1033" spans="1:56" s="1" customFormat="1" ht="20.149999999999999" customHeight="1">
      <c r="A1033" s="83"/>
      <c r="B1033" s="25" t="s">
        <v>274</v>
      </c>
      <c r="C1033" s="12">
        <v>10268.0892</v>
      </c>
      <c r="D1033" s="12">
        <v>3874.3292999999999</v>
      </c>
      <c r="E1033" s="12">
        <v>6656.0437000000002</v>
      </c>
      <c r="F1033" s="12">
        <v>2075.7707</v>
      </c>
      <c r="G1033" s="12">
        <v>4654.6206000000002</v>
      </c>
      <c r="H1033" s="12">
        <v>14206.724</v>
      </c>
      <c r="I1033" s="12">
        <v>51.1753</v>
      </c>
      <c r="J1033" s="12">
        <v>15.013299999999999</v>
      </c>
      <c r="K1033" s="12">
        <v>41801.766100000001</v>
      </c>
      <c r="L1033" s="12">
        <v>1601.7543000000001</v>
      </c>
      <c r="M1033" s="12">
        <v>1041.2454</v>
      </c>
      <c r="N1033" s="12">
        <v>3097.1453999999999</v>
      </c>
      <c r="O1033" s="12">
        <v>732.44799999999998</v>
      </c>
      <c r="P1033" s="12">
        <v>195</v>
      </c>
      <c r="Q1033" s="12">
        <v>350</v>
      </c>
      <c r="R1033" s="13" t="s">
        <v>80</v>
      </c>
      <c r="S1033" s="12">
        <v>2536</v>
      </c>
      <c r="T1033" s="12">
        <v>9553.5931</v>
      </c>
      <c r="U1033" s="12">
        <v>5584.7120999999997</v>
      </c>
      <c r="V1033" s="12">
        <v>778.45719999999994</v>
      </c>
      <c r="W1033" s="12">
        <v>2288.7914999999998</v>
      </c>
      <c r="X1033" s="12">
        <v>706.98339999999996</v>
      </c>
      <c r="Y1033" s="12">
        <v>1709.6493</v>
      </c>
      <c r="Z1033" s="12">
        <v>3669.5146</v>
      </c>
      <c r="AA1033" s="12">
        <v>14.3276</v>
      </c>
      <c r="AB1033" s="12">
        <v>677.68499999999995</v>
      </c>
      <c r="AC1033" s="12">
        <v>15430.120699999999</v>
      </c>
      <c r="AD1033" s="12">
        <v>2617.7728999999999</v>
      </c>
      <c r="AE1033" s="12">
        <v>675.9529</v>
      </c>
      <c r="AF1033" s="12">
        <v>2118.6592999999998</v>
      </c>
      <c r="AG1033" s="12">
        <v>2724.3015999999998</v>
      </c>
      <c r="AH1033" s="12">
        <v>1125.6098999999999</v>
      </c>
      <c r="AI1033" s="12">
        <v>5878.3090000000002</v>
      </c>
      <c r="AJ1033" s="12">
        <v>3673.5736999999999</v>
      </c>
      <c r="AK1033" s="12">
        <v>1676.0732</v>
      </c>
      <c r="AL1033" s="12">
        <v>20490.252499999999</v>
      </c>
      <c r="AM1033" s="12">
        <v>3465.4005999999999</v>
      </c>
      <c r="AN1033" s="12">
        <v>1103.6190999999999</v>
      </c>
      <c r="AO1033" s="12">
        <v>3418.3416999999999</v>
      </c>
      <c r="AP1033" s="12">
        <v>1152.9516000000001</v>
      </c>
      <c r="AQ1033" s="12">
        <v>1251.1604</v>
      </c>
      <c r="AR1033" s="12">
        <v>4011.9960999999998</v>
      </c>
      <c r="AS1033" s="12">
        <v>3783.4490999999998</v>
      </c>
      <c r="AT1033" s="12">
        <v>3844.8723</v>
      </c>
      <c r="AU1033" s="12">
        <v>22031.7909</v>
      </c>
      <c r="AV1033" s="12">
        <v>6184.8950999999997</v>
      </c>
      <c r="AW1033" s="12">
        <v>2550.7764999999999</v>
      </c>
      <c r="AX1033" s="12">
        <v>5514.0918000000001</v>
      </c>
      <c r="AY1033" s="12">
        <v>4076.7925</v>
      </c>
      <c r="AZ1033" s="12">
        <v>2837.9634999999998</v>
      </c>
      <c r="BA1033" s="12">
        <v>8339.4298999999992</v>
      </c>
      <c r="BB1033" s="12">
        <v>2340.8458999999998</v>
      </c>
      <c r="BC1033" s="12">
        <v>5644.3329000000003</v>
      </c>
      <c r="BD1033" s="14">
        <v>37489.128100000002</v>
      </c>
    </row>
    <row r="1034" spans="1:56" s="1" customFormat="1" ht="20.149999999999999" customHeight="1">
      <c r="A1034" s="83"/>
      <c r="B1034" s="25" t="s">
        <v>276</v>
      </c>
      <c r="C1034" s="10" t="s">
        <v>80</v>
      </c>
      <c r="D1034" s="10" t="s">
        <v>80</v>
      </c>
      <c r="E1034" s="10" t="s">
        <v>80</v>
      </c>
      <c r="F1034" s="10" t="s">
        <v>80</v>
      </c>
      <c r="G1034" s="10" t="s">
        <v>80</v>
      </c>
      <c r="H1034" s="10" t="s">
        <v>80</v>
      </c>
      <c r="I1034" s="10" t="s">
        <v>80</v>
      </c>
      <c r="J1034" s="10" t="s">
        <v>80</v>
      </c>
      <c r="K1034" s="9">
        <v>0</v>
      </c>
      <c r="L1034" s="10" t="s">
        <v>80</v>
      </c>
      <c r="M1034" s="10" t="s">
        <v>80</v>
      </c>
      <c r="N1034" s="10" t="s">
        <v>80</v>
      </c>
      <c r="O1034" s="10" t="s">
        <v>80</v>
      </c>
      <c r="P1034" s="10" t="s">
        <v>80</v>
      </c>
      <c r="Q1034" s="10" t="s">
        <v>80</v>
      </c>
      <c r="R1034" s="10" t="s">
        <v>80</v>
      </c>
      <c r="S1034" s="10" t="s">
        <v>80</v>
      </c>
      <c r="T1034" s="9">
        <v>0</v>
      </c>
      <c r="U1034" s="9">
        <v>72.462199999999996</v>
      </c>
      <c r="V1034" s="10" t="s">
        <v>80</v>
      </c>
      <c r="W1034" s="9">
        <v>0.82410000000000005</v>
      </c>
      <c r="X1034" s="9">
        <v>0.99970000000000003</v>
      </c>
      <c r="Y1034" s="9">
        <v>0.55269999999999997</v>
      </c>
      <c r="Z1034" s="10" t="s">
        <v>80</v>
      </c>
      <c r="AA1034" s="10" t="s">
        <v>80</v>
      </c>
      <c r="AB1034" s="9">
        <v>6.4999999999999997E-3</v>
      </c>
      <c r="AC1034" s="9">
        <v>74.845200000000006</v>
      </c>
      <c r="AD1034" s="9">
        <v>1.5599999999999999E-2</v>
      </c>
      <c r="AE1034" s="10" t="s">
        <v>80</v>
      </c>
      <c r="AF1034" s="10" t="s">
        <v>80</v>
      </c>
      <c r="AG1034" s="10" t="s">
        <v>80</v>
      </c>
      <c r="AH1034" s="10" t="s">
        <v>80</v>
      </c>
      <c r="AI1034" s="10" t="s">
        <v>80</v>
      </c>
      <c r="AJ1034" s="10" t="s">
        <v>80</v>
      </c>
      <c r="AK1034" s="10" t="s">
        <v>80</v>
      </c>
      <c r="AL1034" s="9">
        <v>1.5599999999999999E-2</v>
      </c>
      <c r="AM1034" s="10" t="s">
        <v>80</v>
      </c>
      <c r="AN1034" s="10" t="s">
        <v>80</v>
      </c>
      <c r="AO1034" s="10" t="s">
        <v>80</v>
      </c>
      <c r="AP1034" s="10" t="s">
        <v>80</v>
      </c>
      <c r="AQ1034" s="10" t="s">
        <v>80</v>
      </c>
      <c r="AR1034" s="10" t="s">
        <v>80</v>
      </c>
      <c r="AS1034" s="10" t="s">
        <v>80</v>
      </c>
      <c r="AT1034" s="10" t="s">
        <v>80</v>
      </c>
      <c r="AU1034" s="9">
        <v>0</v>
      </c>
      <c r="AV1034" s="10" t="s">
        <v>80</v>
      </c>
      <c r="AW1034" s="10" t="s">
        <v>80</v>
      </c>
      <c r="AX1034" s="10" t="s">
        <v>80</v>
      </c>
      <c r="AY1034" s="10" t="s">
        <v>80</v>
      </c>
      <c r="AZ1034" s="10" t="s">
        <v>80</v>
      </c>
      <c r="BA1034" s="10" t="s">
        <v>80</v>
      </c>
      <c r="BB1034" s="10" t="s">
        <v>80</v>
      </c>
      <c r="BC1034" s="10" t="s">
        <v>80</v>
      </c>
      <c r="BD1034" s="11">
        <v>0</v>
      </c>
    </row>
    <row r="1035" spans="1:56" s="1" customFormat="1" ht="14.5" customHeight="1">
      <c r="A1035" s="83"/>
      <c r="B1035" s="15" t="s">
        <v>169</v>
      </c>
      <c r="C1035" s="16">
        <v>51385.2834</v>
      </c>
      <c r="D1035" s="16">
        <v>14792.633599999999</v>
      </c>
      <c r="E1035" s="16">
        <v>28621.620699999999</v>
      </c>
      <c r="F1035" s="16">
        <v>15559.3007</v>
      </c>
      <c r="G1035" s="16">
        <v>26244.668699999998</v>
      </c>
      <c r="H1035" s="16">
        <v>49364.0933</v>
      </c>
      <c r="I1035" s="16">
        <v>20641.316500000001</v>
      </c>
      <c r="J1035" s="16">
        <v>7397.5604999999996</v>
      </c>
      <c r="K1035" s="16">
        <v>214006.4774</v>
      </c>
      <c r="L1035" s="16">
        <v>36434.359700000001</v>
      </c>
      <c r="M1035" s="16">
        <v>4220.3325999999997</v>
      </c>
      <c r="N1035" s="16">
        <v>8103.2066999999997</v>
      </c>
      <c r="O1035" s="16">
        <v>3916.3132000000001</v>
      </c>
      <c r="P1035" s="16">
        <v>5067.0839999999998</v>
      </c>
      <c r="Q1035" s="16">
        <v>11644.525</v>
      </c>
      <c r="R1035" s="16">
        <v>3670.12</v>
      </c>
      <c r="S1035" s="16">
        <v>4229.99</v>
      </c>
      <c r="T1035" s="16">
        <v>77285.931200000006</v>
      </c>
      <c r="U1035" s="16">
        <v>40560.637799999997</v>
      </c>
      <c r="V1035" s="16">
        <v>7486.1508000000003</v>
      </c>
      <c r="W1035" s="16">
        <v>17226.131399999998</v>
      </c>
      <c r="X1035" s="16">
        <v>7433.2541000000001</v>
      </c>
      <c r="Y1035" s="16">
        <v>17465.522700000001</v>
      </c>
      <c r="Z1035" s="16">
        <v>24667.2065</v>
      </c>
      <c r="AA1035" s="16">
        <v>7766.4305999999997</v>
      </c>
      <c r="AB1035" s="16">
        <v>8078.1977999999999</v>
      </c>
      <c r="AC1035" s="16">
        <v>130683.53170000001</v>
      </c>
      <c r="AD1035" s="16">
        <v>31236.8799</v>
      </c>
      <c r="AE1035" s="16">
        <v>3414.2017999999998</v>
      </c>
      <c r="AF1035" s="16">
        <v>10474.6677</v>
      </c>
      <c r="AG1035" s="16">
        <v>11443.9336</v>
      </c>
      <c r="AH1035" s="16">
        <v>2062.4928</v>
      </c>
      <c r="AI1035" s="16">
        <v>10131.522199999999</v>
      </c>
      <c r="AJ1035" s="16">
        <v>4152.2494999999999</v>
      </c>
      <c r="AK1035" s="16">
        <v>31973.123200000002</v>
      </c>
      <c r="AL1035" s="16">
        <v>104889.0707</v>
      </c>
      <c r="AM1035" s="16">
        <v>20699.622599999999</v>
      </c>
      <c r="AN1035" s="16">
        <v>4046.9827</v>
      </c>
      <c r="AO1035" s="16">
        <v>8515.5835000000006</v>
      </c>
      <c r="AP1035" s="16">
        <v>6077.2174000000005</v>
      </c>
      <c r="AQ1035" s="16">
        <v>9565.1427999999996</v>
      </c>
      <c r="AR1035" s="16">
        <v>17226.7916</v>
      </c>
      <c r="AS1035" s="16">
        <v>6971.1819999999998</v>
      </c>
      <c r="AT1035" s="16">
        <v>39646.442300000002</v>
      </c>
      <c r="AU1035" s="16">
        <v>112748.96490000001</v>
      </c>
      <c r="AV1035" s="16">
        <v>25480.372200000002</v>
      </c>
      <c r="AW1035" s="16">
        <v>11072.0712</v>
      </c>
      <c r="AX1035" s="16">
        <v>23808.096399999999</v>
      </c>
      <c r="AY1035" s="16">
        <v>20306.609700000001</v>
      </c>
      <c r="AZ1035" s="16">
        <v>11664.775299999999</v>
      </c>
      <c r="BA1035" s="16">
        <v>39809.7523</v>
      </c>
      <c r="BB1035" s="16">
        <v>16760.098300000001</v>
      </c>
      <c r="BC1035" s="16">
        <v>16482.9221</v>
      </c>
      <c r="BD1035" s="17">
        <v>165384.69750000001</v>
      </c>
    </row>
    <row r="1036" spans="1:56" s="1" customFormat="1" ht="14.5" customHeight="1">
      <c r="A1036" s="20">
        <v>2009</v>
      </c>
      <c r="B1036" s="15" t="s">
        <v>178</v>
      </c>
      <c r="C1036" s="21">
        <v>340746.86290000001</v>
      </c>
      <c r="D1036" s="21">
        <v>112354.5289</v>
      </c>
      <c r="E1036" s="21">
        <v>341968.3186</v>
      </c>
      <c r="F1036" s="21">
        <v>468562.70870000002</v>
      </c>
      <c r="G1036" s="21">
        <v>709934.6385</v>
      </c>
      <c r="H1036" s="21">
        <v>1159182.6734</v>
      </c>
      <c r="I1036" s="21">
        <v>309524.33490000002</v>
      </c>
      <c r="J1036" s="21">
        <v>618953.7426</v>
      </c>
      <c r="K1036" s="16">
        <v>4061227.8084999998</v>
      </c>
      <c r="L1036" s="21">
        <v>71477.311300000001</v>
      </c>
      <c r="M1036" s="21">
        <v>14648.492</v>
      </c>
      <c r="N1036" s="21">
        <v>38565.078099999999</v>
      </c>
      <c r="O1036" s="21">
        <v>36069.81</v>
      </c>
      <c r="P1036" s="21">
        <v>31324.206200000001</v>
      </c>
      <c r="Q1036" s="21">
        <v>79780.496700000003</v>
      </c>
      <c r="R1036" s="21">
        <v>36610.917300000001</v>
      </c>
      <c r="S1036" s="21">
        <v>106496.1761</v>
      </c>
      <c r="T1036" s="16">
        <v>414972.4877</v>
      </c>
      <c r="U1036" s="21">
        <v>149008.6911</v>
      </c>
      <c r="V1036" s="21">
        <v>37814.016600000003</v>
      </c>
      <c r="W1036" s="21">
        <v>103835.8708</v>
      </c>
      <c r="X1036" s="21">
        <v>72675.244699999996</v>
      </c>
      <c r="Y1036" s="21">
        <v>102594.04300000001</v>
      </c>
      <c r="Z1036" s="21">
        <v>240722.78260000001</v>
      </c>
      <c r="AA1036" s="21">
        <v>188704.21909999999</v>
      </c>
      <c r="AB1036" s="21">
        <v>596845.78209999995</v>
      </c>
      <c r="AC1036" s="16">
        <v>1492200.65</v>
      </c>
      <c r="AD1036" s="21">
        <v>117987.57799999999</v>
      </c>
      <c r="AE1036" s="21">
        <v>22364.870900000002</v>
      </c>
      <c r="AF1036" s="21">
        <v>79227.217099999994</v>
      </c>
      <c r="AG1036" s="21">
        <v>58861.8825</v>
      </c>
      <c r="AH1036" s="21">
        <v>24549.5772</v>
      </c>
      <c r="AI1036" s="21">
        <v>63772.631500000003</v>
      </c>
      <c r="AJ1036" s="21">
        <v>52438.842299999997</v>
      </c>
      <c r="AK1036" s="21">
        <v>80874.186100000006</v>
      </c>
      <c r="AL1036" s="16">
        <v>500076.7856</v>
      </c>
      <c r="AM1036" s="21">
        <v>94447.317500000005</v>
      </c>
      <c r="AN1036" s="21">
        <v>24901.5095</v>
      </c>
      <c r="AO1036" s="21">
        <v>66441.129499999995</v>
      </c>
      <c r="AP1036" s="21">
        <v>54345.858099999998</v>
      </c>
      <c r="AQ1036" s="21">
        <v>56618.114300000001</v>
      </c>
      <c r="AR1036" s="21">
        <v>78757.559899999993</v>
      </c>
      <c r="AS1036" s="21">
        <v>37609.1342</v>
      </c>
      <c r="AT1036" s="21">
        <v>64720.864800000003</v>
      </c>
      <c r="AU1036" s="16">
        <v>477841.4878</v>
      </c>
      <c r="AV1036" s="21">
        <v>289424.2304</v>
      </c>
      <c r="AW1036" s="21">
        <v>76986.815499999997</v>
      </c>
      <c r="AX1036" s="21">
        <v>269228.05310000002</v>
      </c>
      <c r="AY1036" s="21">
        <v>219955.17559999999</v>
      </c>
      <c r="AZ1036" s="21">
        <v>294650.57620000001</v>
      </c>
      <c r="BA1036" s="21">
        <v>985030.8615</v>
      </c>
      <c r="BB1036" s="21">
        <v>317027.88900000002</v>
      </c>
      <c r="BC1036" s="21">
        <v>506842.2084</v>
      </c>
      <c r="BD1036" s="17">
        <v>2959145.8097000001</v>
      </c>
    </row>
    <row r="1037" spans="1:56" s="1" customFormat="1" ht="20.149999999999999" customHeight="1">
      <c r="A1037" s="83">
        <v>2008</v>
      </c>
      <c r="B1037" s="25" t="s">
        <v>189</v>
      </c>
      <c r="C1037" s="12">
        <v>1437.92</v>
      </c>
      <c r="D1037" s="12">
        <v>865.57</v>
      </c>
      <c r="E1037" s="12">
        <v>3367.28</v>
      </c>
      <c r="F1037" s="12">
        <v>1704.39</v>
      </c>
      <c r="G1037" s="12">
        <v>10378.370000000001</v>
      </c>
      <c r="H1037" s="12">
        <v>7342.2</v>
      </c>
      <c r="I1037" s="12">
        <v>4833.2</v>
      </c>
      <c r="J1037" s="12">
        <v>4179.5</v>
      </c>
      <c r="K1037" s="12">
        <v>34108.43</v>
      </c>
      <c r="L1037" s="12">
        <v>464.74</v>
      </c>
      <c r="M1037" s="12">
        <v>440.12</v>
      </c>
      <c r="N1037" s="12">
        <v>40.119999999999997</v>
      </c>
      <c r="O1037" s="12">
        <v>124.37</v>
      </c>
      <c r="P1037" s="13" t="s">
        <v>80</v>
      </c>
      <c r="Q1037" s="13" t="s">
        <v>80</v>
      </c>
      <c r="R1037" s="13" t="s">
        <v>80</v>
      </c>
      <c r="S1037" s="13" t="s">
        <v>80</v>
      </c>
      <c r="T1037" s="12">
        <v>1069.3499999999999</v>
      </c>
      <c r="U1037" s="12">
        <v>260.95</v>
      </c>
      <c r="V1037" s="12">
        <v>109.8</v>
      </c>
      <c r="W1037" s="12">
        <v>627.37</v>
      </c>
      <c r="X1037" s="12">
        <v>927.32</v>
      </c>
      <c r="Y1037" s="12">
        <v>332.12</v>
      </c>
      <c r="Z1037" s="12">
        <v>2405.9</v>
      </c>
      <c r="AA1037" s="12">
        <v>1481.45</v>
      </c>
      <c r="AB1037" s="12">
        <v>4353.45</v>
      </c>
      <c r="AC1037" s="12">
        <v>10498.36</v>
      </c>
      <c r="AD1037" s="12">
        <v>624.75</v>
      </c>
      <c r="AE1037" s="12">
        <v>53.42</v>
      </c>
      <c r="AF1037" s="12">
        <v>190.86</v>
      </c>
      <c r="AG1037" s="12">
        <v>70.05</v>
      </c>
      <c r="AH1037" s="12">
        <v>3.82</v>
      </c>
      <c r="AI1037" s="12">
        <v>6.85</v>
      </c>
      <c r="AJ1037" s="12">
        <v>11.74</v>
      </c>
      <c r="AK1037" s="12">
        <v>73.12</v>
      </c>
      <c r="AL1037" s="12">
        <v>1034.6099999999999</v>
      </c>
      <c r="AM1037" s="12">
        <v>493.97</v>
      </c>
      <c r="AN1037" s="12">
        <v>42.39</v>
      </c>
      <c r="AO1037" s="12">
        <v>59.95</v>
      </c>
      <c r="AP1037" s="12">
        <v>141.53</v>
      </c>
      <c r="AQ1037" s="12">
        <v>23.6</v>
      </c>
      <c r="AR1037" s="12">
        <v>24.3</v>
      </c>
      <c r="AS1037" s="12">
        <v>0.51</v>
      </c>
      <c r="AT1037" s="13" t="s">
        <v>80</v>
      </c>
      <c r="AU1037" s="12">
        <v>786.25</v>
      </c>
      <c r="AV1037" s="12">
        <v>1176.4000000000001</v>
      </c>
      <c r="AW1037" s="12">
        <v>715.78</v>
      </c>
      <c r="AX1037" s="12">
        <v>1451.5</v>
      </c>
      <c r="AY1037" s="12">
        <v>865.47</v>
      </c>
      <c r="AZ1037" s="12">
        <v>2333.0100000000002</v>
      </c>
      <c r="BA1037" s="12">
        <v>13022.36</v>
      </c>
      <c r="BB1037" s="12">
        <v>2375.6799999999998</v>
      </c>
      <c r="BC1037" s="12">
        <v>3135.74</v>
      </c>
      <c r="BD1037" s="14">
        <v>25075.94</v>
      </c>
    </row>
    <row r="1038" spans="1:56" s="1" customFormat="1" ht="20.149999999999999" customHeight="1">
      <c r="A1038" s="83"/>
      <c r="B1038" s="25" t="s">
        <v>190</v>
      </c>
      <c r="C1038" s="9">
        <v>3347.82</v>
      </c>
      <c r="D1038" s="9">
        <v>2477.92</v>
      </c>
      <c r="E1038" s="9">
        <v>5893.1</v>
      </c>
      <c r="F1038" s="9">
        <v>5709.75</v>
      </c>
      <c r="G1038" s="9">
        <v>11634.95</v>
      </c>
      <c r="H1038" s="9">
        <v>9617.14</v>
      </c>
      <c r="I1038" s="9">
        <v>7058.42</v>
      </c>
      <c r="J1038" s="9">
        <v>4128.1400000000003</v>
      </c>
      <c r="K1038" s="9">
        <v>49867.24</v>
      </c>
      <c r="L1038" s="9">
        <v>126.11</v>
      </c>
      <c r="M1038" s="10" t="s">
        <v>80</v>
      </c>
      <c r="N1038" s="10" t="s">
        <v>80</v>
      </c>
      <c r="O1038" s="10" t="s">
        <v>80</v>
      </c>
      <c r="P1038" s="10" t="s">
        <v>80</v>
      </c>
      <c r="Q1038" s="10" t="s">
        <v>80</v>
      </c>
      <c r="R1038" s="10" t="s">
        <v>80</v>
      </c>
      <c r="S1038" s="10" t="s">
        <v>80</v>
      </c>
      <c r="T1038" s="9">
        <v>126.11</v>
      </c>
      <c r="U1038" s="9">
        <v>437.42</v>
      </c>
      <c r="V1038" s="9">
        <v>413.31</v>
      </c>
      <c r="W1038" s="9">
        <v>1264.76</v>
      </c>
      <c r="X1038" s="9">
        <v>791.36</v>
      </c>
      <c r="Y1038" s="9">
        <v>430.72</v>
      </c>
      <c r="Z1038" s="9">
        <v>3216.76</v>
      </c>
      <c r="AA1038" s="9">
        <v>2240.4499999999998</v>
      </c>
      <c r="AB1038" s="9">
        <v>7133.36</v>
      </c>
      <c r="AC1038" s="9">
        <v>15928.14</v>
      </c>
      <c r="AD1038" s="9">
        <v>94.45</v>
      </c>
      <c r="AE1038" s="9">
        <v>114.98</v>
      </c>
      <c r="AF1038" s="9">
        <v>308.56</v>
      </c>
      <c r="AG1038" s="9">
        <v>231.67</v>
      </c>
      <c r="AH1038" s="9">
        <v>18.43</v>
      </c>
      <c r="AI1038" s="9">
        <v>62.52</v>
      </c>
      <c r="AJ1038" s="9">
        <v>33.24</v>
      </c>
      <c r="AK1038" s="9">
        <v>31.81</v>
      </c>
      <c r="AL1038" s="9">
        <v>895.66</v>
      </c>
      <c r="AM1038" s="9">
        <v>243.61</v>
      </c>
      <c r="AN1038" s="9">
        <v>182.68</v>
      </c>
      <c r="AO1038" s="9">
        <v>196.62</v>
      </c>
      <c r="AP1038" s="9">
        <v>303.69</v>
      </c>
      <c r="AQ1038" s="9">
        <v>81.3</v>
      </c>
      <c r="AR1038" s="9">
        <v>54.28</v>
      </c>
      <c r="AS1038" s="9">
        <v>1.33</v>
      </c>
      <c r="AT1038" s="10" t="s">
        <v>80</v>
      </c>
      <c r="AU1038" s="9">
        <v>1063.51</v>
      </c>
      <c r="AV1038" s="9">
        <v>6340.45</v>
      </c>
      <c r="AW1038" s="9">
        <v>549.46</v>
      </c>
      <c r="AX1038" s="9">
        <v>1375.33</v>
      </c>
      <c r="AY1038" s="9">
        <v>1463.29</v>
      </c>
      <c r="AZ1038" s="9">
        <v>1848.51</v>
      </c>
      <c r="BA1038" s="9">
        <v>5850.92</v>
      </c>
      <c r="BB1038" s="9">
        <v>7440.42</v>
      </c>
      <c r="BC1038" s="9">
        <v>10219.94</v>
      </c>
      <c r="BD1038" s="11">
        <v>35088.32</v>
      </c>
    </row>
    <row r="1039" spans="1:56" s="1" customFormat="1" ht="20.149999999999999" customHeight="1">
      <c r="A1039" s="83"/>
      <c r="B1039" s="25" t="s">
        <v>191</v>
      </c>
      <c r="C1039" s="12">
        <v>66386.149999999994</v>
      </c>
      <c r="D1039" s="12">
        <v>6317.86</v>
      </c>
      <c r="E1039" s="12">
        <v>22983.65</v>
      </c>
      <c r="F1039" s="12">
        <v>25871.69</v>
      </c>
      <c r="G1039" s="12">
        <v>36525.64</v>
      </c>
      <c r="H1039" s="12">
        <v>118495.71</v>
      </c>
      <c r="I1039" s="12">
        <v>93357.759999999995</v>
      </c>
      <c r="J1039" s="12">
        <v>167465.48000000001</v>
      </c>
      <c r="K1039" s="12">
        <v>537403.93999999994</v>
      </c>
      <c r="L1039" s="12">
        <v>11629.39</v>
      </c>
      <c r="M1039" s="12">
        <v>5726.92</v>
      </c>
      <c r="N1039" s="12">
        <v>15887.11</v>
      </c>
      <c r="O1039" s="12">
        <v>4142.76</v>
      </c>
      <c r="P1039" s="12">
        <v>7130.49</v>
      </c>
      <c r="Q1039" s="12">
        <v>5860.76</v>
      </c>
      <c r="R1039" s="12">
        <v>771.99</v>
      </c>
      <c r="S1039" s="12">
        <v>577.99</v>
      </c>
      <c r="T1039" s="12">
        <v>51727.41</v>
      </c>
      <c r="U1039" s="12">
        <v>83.68</v>
      </c>
      <c r="V1039" s="12">
        <v>1325.32</v>
      </c>
      <c r="W1039" s="12">
        <v>3729.36</v>
      </c>
      <c r="X1039" s="12">
        <v>5208.9799999999996</v>
      </c>
      <c r="Y1039" s="12">
        <v>6274.24</v>
      </c>
      <c r="Z1039" s="12">
        <v>38455.910000000003</v>
      </c>
      <c r="AA1039" s="12">
        <v>33888.129999999997</v>
      </c>
      <c r="AB1039" s="12">
        <v>100535.65</v>
      </c>
      <c r="AC1039" s="12">
        <v>189501.27</v>
      </c>
      <c r="AD1039" s="12">
        <v>29826.39</v>
      </c>
      <c r="AE1039" s="12">
        <v>9739.9599999999991</v>
      </c>
      <c r="AF1039" s="12">
        <v>4285.54</v>
      </c>
      <c r="AG1039" s="12">
        <v>4120.29</v>
      </c>
      <c r="AH1039" s="12">
        <v>4406.49</v>
      </c>
      <c r="AI1039" s="12">
        <v>8034.06</v>
      </c>
      <c r="AJ1039" s="12">
        <v>7861.81</v>
      </c>
      <c r="AK1039" s="12">
        <v>11056.8</v>
      </c>
      <c r="AL1039" s="12">
        <v>79331.34</v>
      </c>
      <c r="AM1039" s="12">
        <v>16335.17</v>
      </c>
      <c r="AN1039" s="12">
        <v>8157.9</v>
      </c>
      <c r="AO1039" s="12">
        <v>17578.48</v>
      </c>
      <c r="AP1039" s="12">
        <v>7513.62</v>
      </c>
      <c r="AQ1039" s="12">
        <v>13431.4</v>
      </c>
      <c r="AR1039" s="12">
        <v>11628.58</v>
      </c>
      <c r="AS1039" s="12">
        <v>2603.73</v>
      </c>
      <c r="AT1039" s="12">
        <v>1301.3599999999999</v>
      </c>
      <c r="AU1039" s="12">
        <v>78550.240000000005</v>
      </c>
      <c r="AV1039" s="12">
        <v>78308.83</v>
      </c>
      <c r="AW1039" s="12">
        <v>12467.6</v>
      </c>
      <c r="AX1039" s="12">
        <v>12966.63</v>
      </c>
      <c r="AY1039" s="12">
        <v>11380.72</v>
      </c>
      <c r="AZ1039" s="12">
        <v>15298.44</v>
      </c>
      <c r="BA1039" s="12">
        <v>168907.79</v>
      </c>
      <c r="BB1039" s="12">
        <v>43212.08</v>
      </c>
      <c r="BC1039" s="12">
        <v>74226.11</v>
      </c>
      <c r="BD1039" s="14">
        <v>416768.2</v>
      </c>
    </row>
    <row r="1040" spans="1:56" s="1" customFormat="1" ht="20.149999999999999" customHeight="1">
      <c r="A1040" s="83"/>
      <c r="B1040" s="25" t="s">
        <v>281</v>
      </c>
      <c r="C1040" s="9">
        <v>1088</v>
      </c>
      <c r="D1040" s="9">
        <v>548</v>
      </c>
      <c r="E1040" s="9">
        <v>2948</v>
      </c>
      <c r="F1040" s="9">
        <v>2045</v>
      </c>
      <c r="G1040" s="9">
        <v>3460</v>
      </c>
      <c r="H1040" s="9">
        <v>8798</v>
      </c>
      <c r="I1040" s="9">
        <v>351</v>
      </c>
      <c r="J1040" s="9">
        <v>5461</v>
      </c>
      <c r="K1040" s="9">
        <v>24699</v>
      </c>
      <c r="L1040" s="9">
        <v>260</v>
      </c>
      <c r="M1040" s="9">
        <v>106</v>
      </c>
      <c r="N1040" s="9">
        <v>75</v>
      </c>
      <c r="O1040" s="9">
        <v>39</v>
      </c>
      <c r="P1040" s="9">
        <v>55</v>
      </c>
      <c r="Q1040" s="9">
        <v>364</v>
      </c>
      <c r="R1040" s="9">
        <v>55</v>
      </c>
      <c r="S1040" s="9">
        <v>1</v>
      </c>
      <c r="T1040" s="9">
        <v>955</v>
      </c>
      <c r="U1040" s="9">
        <v>19</v>
      </c>
      <c r="V1040" s="9">
        <v>83</v>
      </c>
      <c r="W1040" s="9">
        <v>475</v>
      </c>
      <c r="X1040" s="9">
        <v>248</v>
      </c>
      <c r="Y1040" s="9">
        <v>213</v>
      </c>
      <c r="Z1040" s="9">
        <v>1560</v>
      </c>
      <c r="AA1040" s="9">
        <v>1140</v>
      </c>
      <c r="AB1040" s="9">
        <v>3943</v>
      </c>
      <c r="AC1040" s="9">
        <v>7681</v>
      </c>
      <c r="AD1040" s="9">
        <v>303</v>
      </c>
      <c r="AE1040" s="9">
        <v>79</v>
      </c>
      <c r="AF1040" s="9">
        <v>134</v>
      </c>
      <c r="AG1040" s="9">
        <v>33</v>
      </c>
      <c r="AH1040" s="9">
        <v>16</v>
      </c>
      <c r="AI1040" s="9">
        <v>5</v>
      </c>
      <c r="AJ1040" s="9">
        <v>74</v>
      </c>
      <c r="AK1040" s="10" t="s">
        <v>80</v>
      </c>
      <c r="AL1040" s="9">
        <v>644</v>
      </c>
      <c r="AM1040" s="9">
        <v>256</v>
      </c>
      <c r="AN1040" s="9">
        <v>111</v>
      </c>
      <c r="AO1040" s="9">
        <v>81</v>
      </c>
      <c r="AP1040" s="9">
        <v>3</v>
      </c>
      <c r="AQ1040" s="9">
        <v>7</v>
      </c>
      <c r="AR1040" s="9">
        <v>186</v>
      </c>
      <c r="AS1040" s="10" t="s">
        <v>80</v>
      </c>
      <c r="AT1040" s="10" t="s">
        <v>80</v>
      </c>
      <c r="AU1040" s="9">
        <v>644</v>
      </c>
      <c r="AV1040" s="9">
        <v>398</v>
      </c>
      <c r="AW1040" s="9">
        <v>320</v>
      </c>
      <c r="AX1040" s="9">
        <v>1353</v>
      </c>
      <c r="AY1040" s="9">
        <v>946</v>
      </c>
      <c r="AZ1040" s="9">
        <v>1941</v>
      </c>
      <c r="BA1040" s="9">
        <v>9288</v>
      </c>
      <c r="BB1040" s="9">
        <v>1857</v>
      </c>
      <c r="BC1040" s="9">
        <v>2121</v>
      </c>
      <c r="BD1040" s="11">
        <v>18224</v>
      </c>
    </row>
    <row r="1041" spans="1:56" s="1" customFormat="1" ht="20.149999999999999" customHeight="1">
      <c r="A1041" s="83"/>
      <c r="B1041" s="25" t="s">
        <v>192</v>
      </c>
      <c r="C1041" s="12">
        <v>792.44</v>
      </c>
      <c r="D1041" s="12">
        <v>322.01</v>
      </c>
      <c r="E1041" s="12">
        <v>2494.19</v>
      </c>
      <c r="F1041" s="12">
        <v>1346.97</v>
      </c>
      <c r="G1041" s="12">
        <v>5255.44</v>
      </c>
      <c r="H1041" s="12">
        <v>6829.55</v>
      </c>
      <c r="I1041" s="12">
        <v>4667.47</v>
      </c>
      <c r="J1041" s="12">
        <v>5754.33</v>
      </c>
      <c r="K1041" s="12">
        <v>27462.400000000001</v>
      </c>
      <c r="L1041" s="12">
        <v>300</v>
      </c>
      <c r="M1041" s="13" t="s">
        <v>80</v>
      </c>
      <c r="N1041" s="12">
        <v>306.20999999999998</v>
      </c>
      <c r="O1041" s="12">
        <v>187.01</v>
      </c>
      <c r="P1041" s="12">
        <v>750.24</v>
      </c>
      <c r="Q1041" s="12">
        <v>15.68</v>
      </c>
      <c r="R1041" s="12">
        <v>5.34</v>
      </c>
      <c r="S1041" s="12">
        <v>167.05</v>
      </c>
      <c r="T1041" s="12">
        <v>1731.53</v>
      </c>
      <c r="U1041" s="12">
        <v>818.13</v>
      </c>
      <c r="V1041" s="12">
        <v>56.04</v>
      </c>
      <c r="W1041" s="12">
        <v>580.89</v>
      </c>
      <c r="X1041" s="12">
        <v>377.7</v>
      </c>
      <c r="Y1041" s="12">
        <v>1203.74</v>
      </c>
      <c r="Z1041" s="12">
        <v>1677.52</v>
      </c>
      <c r="AA1041" s="12">
        <v>1115.1400000000001</v>
      </c>
      <c r="AB1041" s="12">
        <v>2573.6</v>
      </c>
      <c r="AC1041" s="12">
        <v>8402.76</v>
      </c>
      <c r="AD1041" s="12">
        <v>258.52</v>
      </c>
      <c r="AE1041" s="12">
        <v>27.16</v>
      </c>
      <c r="AF1041" s="12">
        <v>167.93</v>
      </c>
      <c r="AG1041" s="12">
        <v>133.22999999999999</v>
      </c>
      <c r="AH1041" s="12">
        <v>0.38</v>
      </c>
      <c r="AI1041" s="12">
        <v>109.69</v>
      </c>
      <c r="AJ1041" s="12">
        <v>7.32</v>
      </c>
      <c r="AK1041" s="13" t="s">
        <v>80</v>
      </c>
      <c r="AL1041" s="12">
        <v>704.23</v>
      </c>
      <c r="AM1041" s="12">
        <v>77.69</v>
      </c>
      <c r="AN1041" s="12">
        <v>3.93</v>
      </c>
      <c r="AO1041" s="12">
        <v>304.20999999999998</v>
      </c>
      <c r="AP1041" s="12">
        <v>110.41</v>
      </c>
      <c r="AQ1041" s="12">
        <v>54.55</v>
      </c>
      <c r="AR1041" s="12">
        <v>28.98</v>
      </c>
      <c r="AS1041" s="12">
        <v>11.1</v>
      </c>
      <c r="AT1041" s="12">
        <v>0.08</v>
      </c>
      <c r="AU1041" s="12">
        <v>590.95000000000005</v>
      </c>
      <c r="AV1041" s="12">
        <v>638.88</v>
      </c>
      <c r="AW1041" s="12">
        <v>224</v>
      </c>
      <c r="AX1041" s="12">
        <v>1543.13</v>
      </c>
      <c r="AY1041" s="12">
        <v>1095.6400000000001</v>
      </c>
      <c r="AZ1041" s="12">
        <v>2132.0500000000002</v>
      </c>
      <c r="BA1041" s="12">
        <v>9482.81</v>
      </c>
      <c r="BB1041" s="12">
        <v>2606.7399999999998</v>
      </c>
      <c r="BC1041" s="12">
        <v>3303.9</v>
      </c>
      <c r="BD1041" s="14">
        <v>21027.15</v>
      </c>
    </row>
    <row r="1042" spans="1:56" s="1" customFormat="1" ht="20.149999999999999" customHeight="1">
      <c r="A1042" s="83"/>
      <c r="B1042" s="25" t="s">
        <v>193</v>
      </c>
      <c r="C1042" s="9">
        <v>2403.02</v>
      </c>
      <c r="D1042" s="9">
        <v>621.72</v>
      </c>
      <c r="E1042" s="9">
        <v>6366.73</v>
      </c>
      <c r="F1042" s="9">
        <v>9921.81</v>
      </c>
      <c r="G1042" s="9">
        <v>9179.25</v>
      </c>
      <c r="H1042" s="9">
        <v>12770.73</v>
      </c>
      <c r="I1042" s="9">
        <v>4228.4799999999996</v>
      </c>
      <c r="J1042" s="9">
        <v>2694.31</v>
      </c>
      <c r="K1042" s="9">
        <v>48186.05</v>
      </c>
      <c r="L1042" s="9">
        <v>186.36</v>
      </c>
      <c r="M1042" s="9">
        <v>500</v>
      </c>
      <c r="N1042" s="9">
        <v>300.01</v>
      </c>
      <c r="O1042" s="9">
        <v>111.55</v>
      </c>
      <c r="P1042" s="9">
        <v>547.94000000000005</v>
      </c>
      <c r="Q1042" s="9">
        <v>482.39</v>
      </c>
      <c r="R1042" s="9">
        <v>0.03</v>
      </c>
      <c r="S1042" s="10" t="s">
        <v>80</v>
      </c>
      <c r="T1042" s="9">
        <v>2128.2800000000002</v>
      </c>
      <c r="U1042" s="9">
        <v>855.49</v>
      </c>
      <c r="V1042" s="9">
        <v>198.05</v>
      </c>
      <c r="W1042" s="9">
        <v>1129.99</v>
      </c>
      <c r="X1042" s="9">
        <v>856.43</v>
      </c>
      <c r="Y1042" s="9">
        <v>603.85</v>
      </c>
      <c r="Z1042" s="9">
        <v>2942.63</v>
      </c>
      <c r="AA1042" s="9">
        <v>2190.65</v>
      </c>
      <c r="AB1042" s="9">
        <v>5696.24</v>
      </c>
      <c r="AC1042" s="9">
        <v>14473.33</v>
      </c>
      <c r="AD1042" s="9">
        <v>189.45</v>
      </c>
      <c r="AE1042" s="9">
        <v>100.12</v>
      </c>
      <c r="AF1042" s="9">
        <v>346.06</v>
      </c>
      <c r="AG1042" s="9">
        <v>43.27</v>
      </c>
      <c r="AH1042" s="9">
        <v>2.5099999999999998</v>
      </c>
      <c r="AI1042" s="9">
        <v>12.02</v>
      </c>
      <c r="AJ1042" s="9">
        <v>119.3</v>
      </c>
      <c r="AK1042" s="9">
        <v>81.27</v>
      </c>
      <c r="AL1042" s="9">
        <v>894</v>
      </c>
      <c r="AM1042" s="9">
        <v>151.5</v>
      </c>
      <c r="AN1042" s="9">
        <v>384.19</v>
      </c>
      <c r="AO1042" s="9">
        <v>250.52</v>
      </c>
      <c r="AP1042" s="9">
        <v>67.150000000000006</v>
      </c>
      <c r="AQ1042" s="9">
        <v>94.62</v>
      </c>
      <c r="AR1042" s="9">
        <v>192.95</v>
      </c>
      <c r="AS1042" s="9">
        <v>0.8</v>
      </c>
      <c r="AT1042" s="10" t="s">
        <v>80</v>
      </c>
      <c r="AU1042" s="9">
        <v>1141.73</v>
      </c>
      <c r="AV1042" s="9">
        <v>1235.3599999999999</v>
      </c>
      <c r="AW1042" s="9">
        <v>1080.6500000000001</v>
      </c>
      <c r="AX1042" s="9">
        <v>2131.1799999999998</v>
      </c>
      <c r="AY1042" s="9">
        <v>2131.6799999999998</v>
      </c>
      <c r="AZ1042" s="9">
        <v>7166.37</v>
      </c>
      <c r="BA1042" s="9">
        <v>5374.4</v>
      </c>
      <c r="BB1042" s="9">
        <v>6343.69</v>
      </c>
      <c r="BC1042" s="9">
        <v>10157.200000000001</v>
      </c>
      <c r="BD1042" s="11">
        <v>35620.53</v>
      </c>
    </row>
    <row r="1043" spans="1:56" s="1" customFormat="1" ht="20.149999999999999" customHeight="1">
      <c r="A1043" s="83"/>
      <c r="B1043" s="25" t="s">
        <v>283</v>
      </c>
      <c r="C1043" s="12">
        <v>1220.0999999999999</v>
      </c>
      <c r="D1043" s="12">
        <v>130.71</v>
      </c>
      <c r="E1043" s="12">
        <v>1842.32</v>
      </c>
      <c r="F1043" s="12">
        <v>1473.84</v>
      </c>
      <c r="G1043" s="12">
        <v>1819.39</v>
      </c>
      <c r="H1043" s="12">
        <v>7753.38</v>
      </c>
      <c r="I1043" s="12">
        <v>1588.63</v>
      </c>
      <c r="J1043" s="12">
        <v>339.98</v>
      </c>
      <c r="K1043" s="12">
        <v>16168.35</v>
      </c>
      <c r="L1043" s="12">
        <v>750.17</v>
      </c>
      <c r="M1043" s="12">
        <v>1169.44</v>
      </c>
      <c r="N1043" s="12">
        <v>398.14</v>
      </c>
      <c r="O1043" s="12">
        <v>97.06</v>
      </c>
      <c r="P1043" s="13" t="s">
        <v>80</v>
      </c>
      <c r="Q1043" s="13" t="s">
        <v>80</v>
      </c>
      <c r="R1043" s="13" t="s">
        <v>80</v>
      </c>
      <c r="S1043" s="13" t="s">
        <v>80</v>
      </c>
      <c r="T1043" s="12">
        <v>2414.81</v>
      </c>
      <c r="U1043" s="12">
        <v>869.09</v>
      </c>
      <c r="V1043" s="12">
        <v>259.42</v>
      </c>
      <c r="W1043" s="12">
        <v>711.52</v>
      </c>
      <c r="X1043" s="12">
        <v>482.02</v>
      </c>
      <c r="Y1043" s="12">
        <v>1087.26</v>
      </c>
      <c r="Z1043" s="12">
        <v>1852.28</v>
      </c>
      <c r="AA1043" s="12">
        <v>422.37</v>
      </c>
      <c r="AB1043" s="12">
        <v>300.92</v>
      </c>
      <c r="AC1043" s="12">
        <v>5984.88</v>
      </c>
      <c r="AD1043" s="12">
        <v>173.22</v>
      </c>
      <c r="AE1043" s="12">
        <v>34.340000000000003</v>
      </c>
      <c r="AF1043" s="12">
        <v>403.74</v>
      </c>
      <c r="AG1043" s="12">
        <v>201.54</v>
      </c>
      <c r="AH1043" s="13" t="s">
        <v>80</v>
      </c>
      <c r="AI1043" s="12">
        <v>4.01</v>
      </c>
      <c r="AJ1043" s="12">
        <v>2.97</v>
      </c>
      <c r="AK1043" s="12">
        <v>10.63</v>
      </c>
      <c r="AL1043" s="12">
        <v>830.45</v>
      </c>
      <c r="AM1043" s="12">
        <v>115.14</v>
      </c>
      <c r="AN1043" s="12">
        <v>75.8</v>
      </c>
      <c r="AO1043" s="12">
        <v>306.85000000000002</v>
      </c>
      <c r="AP1043" s="12">
        <v>61.14</v>
      </c>
      <c r="AQ1043" s="12">
        <v>125.02</v>
      </c>
      <c r="AR1043" s="12">
        <v>144.65</v>
      </c>
      <c r="AS1043" s="12">
        <v>1.85</v>
      </c>
      <c r="AT1043" s="13" t="s">
        <v>80</v>
      </c>
      <c r="AU1043" s="12">
        <v>830.45</v>
      </c>
      <c r="AV1043" s="12">
        <v>689.97</v>
      </c>
      <c r="AW1043" s="12">
        <v>51</v>
      </c>
      <c r="AX1043" s="12">
        <v>836.97</v>
      </c>
      <c r="AY1043" s="12">
        <v>687.41</v>
      </c>
      <c r="AZ1043" s="12">
        <v>1099.32</v>
      </c>
      <c r="BA1043" s="12">
        <v>5910.02</v>
      </c>
      <c r="BB1043" s="12">
        <v>1141.97</v>
      </c>
      <c r="BC1043" s="12">
        <v>1824.68</v>
      </c>
      <c r="BD1043" s="14">
        <v>12241.34</v>
      </c>
    </row>
    <row r="1044" spans="1:56" s="1" customFormat="1" ht="20.149999999999999" customHeight="1">
      <c r="A1044" s="83"/>
      <c r="B1044" s="25" t="s">
        <v>194</v>
      </c>
      <c r="C1044" s="9">
        <v>1276.49</v>
      </c>
      <c r="D1044" s="9">
        <v>543.76</v>
      </c>
      <c r="E1044" s="9">
        <v>1539.91</v>
      </c>
      <c r="F1044" s="9">
        <v>3554.69</v>
      </c>
      <c r="G1044" s="9">
        <v>6840.23</v>
      </c>
      <c r="H1044" s="9">
        <v>8718.8700000000008</v>
      </c>
      <c r="I1044" s="9">
        <v>6493.04</v>
      </c>
      <c r="J1044" s="9">
        <v>6386.9</v>
      </c>
      <c r="K1044" s="9">
        <v>35353.89</v>
      </c>
      <c r="L1044" s="9">
        <v>199.09</v>
      </c>
      <c r="M1044" s="9">
        <v>32.1</v>
      </c>
      <c r="N1044" s="9">
        <v>124.32</v>
      </c>
      <c r="O1044" s="9">
        <v>1167.1099999999999</v>
      </c>
      <c r="P1044" s="9">
        <v>985.49</v>
      </c>
      <c r="Q1044" s="9">
        <v>279.02999999999997</v>
      </c>
      <c r="R1044" s="9">
        <v>61.65</v>
      </c>
      <c r="S1044" s="9">
        <v>0.5</v>
      </c>
      <c r="T1044" s="9">
        <v>2849.29</v>
      </c>
      <c r="U1044" s="9">
        <v>524.13</v>
      </c>
      <c r="V1044" s="9">
        <v>23.23</v>
      </c>
      <c r="W1044" s="9">
        <v>168.32</v>
      </c>
      <c r="X1044" s="9">
        <v>406.15</v>
      </c>
      <c r="Y1044" s="9">
        <v>93.16</v>
      </c>
      <c r="Z1044" s="9">
        <v>2647.49</v>
      </c>
      <c r="AA1044" s="9">
        <v>2799.12</v>
      </c>
      <c r="AB1044" s="9">
        <v>4691.3500000000004</v>
      </c>
      <c r="AC1044" s="9">
        <v>11352.95</v>
      </c>
      <c r="AD1044" s="9">
        <v>1011.08</v>
      </c>
      <c r="AE1044" s="9">
        <v>24.1</v>
      </c>
      <c r="AF1044" s="9">
        <v>182.93</v>
      </c>
      <c r="AG1044" s="9">
        <v>87.58</v>
      </c>
      <c r="AH1044" s="9">
        <v>51.77</v>
      </c>
      <c r="AI1044" s="9">
        <v>443.58</v>
      </c>
      <c r="AJ1044" s="9">
        <v>76.599999999999994</v>
      </c>
      <c r="AK1044" s="9">
        <v>144</v>
      </c>
      <c r="AL1044" s="9">
        <v>2021.64</v>
      </c>
      <c r="AM1044" s="9">
        <v>636.19000000000005</v>
      </c>
      <c r="AN1044" s="9">
        <v>28.92</v>
      </c>
      <c r="AO1044" s="9">
        <v>123.92</v>
      </c>
      <c r="AP1044" s="9">
        <v>195.82</v>
      </c>
      <c r="AQ1044" s="9">
        <v>528.87</v>
      </c>
      <c r="AR1044" s="9">
        <v>452.24</v>
      </c>
      <c r="AS1044" s="9">
        <v>55.68</v>
      </c>
      <c r="AT1044" s="10" t="s">
        <v>80</v>
      </c>
      <c r="AU1044" s="9">
        <v>2021.64</v>
      </c>
      <c r="AV1044" s="9">
        <v>1391.71</v>
      </c>
      <c r="AW1044" s="9">
        <v>128.63999999999999</v>
      </c>
      <c r="AX1044" s="9">
        <v>2937.81</v>
      </c>
      <c r="AY1044" s="9">
        <v>3645.58</v>
      </c>
      <c r="AZ1044" s="9">
        <v>9053.32</v>
      </c>
      <c r="BA1044" s="9">
        <v>2677.27</v>
      </c>
      <c r="BB1044" s="9">
        <v>2468.9299999999998</v>
      </c>
      <c r="BC1044" s="9">
        <v>5833.36</v>
      </c>
      <c r="BD1044" s="11">
        <v>28136.62</v>
      </c>
    </row>
    <row r="1045" spans="1:56" s="1" customFormat="1" ht="14.5" customHeight="1">
      <c r="A1045" s="83"/>
      <c r="B1045" s="15" t="s">
        <v>184</v>
      </c>
      <c r="C1045" s="16">
        <v>77951.94</v>
      </c>
      <c r="D1045" s="16">
        <v>11827.55</v>
      </c>
      <c r="E1045" s="16">
        <v>47435.18</v>
      </c>
      <c r="F1045" s="16">
        <v>51628.14</v>
      </c>
      <c r="G1045" s="16">
        <v>85093.27</v>
      </c>
      <c r="H1045" s="16">
        <v>180325.58</v>
      </c>
      <c r="I1045" s="16">
        <v>122578</v>
      </c>
      <c r="J1045" s="16">
        <v>196409.64</v>
      </c>
      <c r="K1045" s="16">
        <v>773249.3</v>
      </c>
      <c r="L1045" s="16">
        <v>13915.86</v>
      </c>
      <c r="M1045" s="16">
        <v>7974.58</v>
      </c>
      <c r="N1045" s="16">
        <v>17130.91</v>
      </c>
      <c r="O1045" s="16">
        <v>5868.86</v>
      </c>
      <c r="P1045" s="16">
        <v>9469.16</v>
      </c>
      <c r="Q1045" s="16">
        <v>7001.86</v>
      </c>
      <c r="R1045" s="16">
        <v>894.01</v>
      </c>
      <c r="S1045" s="16">
        <v>746.54</v>
      </c>
      <c r="T1045" s="16">
        <v>63001.78</v>
      </c>
      <c r="U1045" s="16">
        <v>3867.89</v>
      </c>
      <c r="V1045" s="16">
        <v>2468.17</v>
      </c>
      <c r="W1045" s="16">
        <v>8687.2099999999991</v>
      </c>
      <c r="X1045" s="16">
        <v>9297.9599999999991</v>
      </c>
      <c r="Y1045" s="16">
        <v>10238.09</v>
      </c>
      <c r="Z1045" s="16">
        <v>54758.49</v>
      </c>
      <c r="AA1045" s="16">
        <v>45277.31</v>
      </c>
      <c r="AB1045" s="16">
        <v>129227.57</v>
      </c>
      <c r="AC1045" s="16">
        <v>263822.69</v>
      </c>
      <c r="AD1045" s="16">
        <v>32480.86</v>
      </c>
      <c r="AE1045" s="16">
        <v>10173.08</v>
      </c>
      <c r="AF1045" s="16">
        <v>6019.62</v>
      </c>
      <c r="AG1045" s="16">
        <v>4920.63</v>
      </c>
      <c r="AH1045" s="16">
        <v>4499.3999999999996</v>
      </c>
      <c r="AI1045" s="16">
        <v>8677.73</v>
      </c>
      <c r="AJ1045" s="16">
        <v>8186.98</v>
      </c>
      <c r="AK1045" s="16">
        <v>11397.63</v>
      </c>
      <c r="AL1045" s="16">
        <v>86355.93</v>
      </c>
      <c r="AM1045" s="16">
        <v>18309.27</v>
      </c>
      <c r="AN1045" s="16">
        <v>8986.81</v>
      </c>
      <c r="AO1045" s="16">
        <v>18901.55</v>
      </c>
      <c r="AP1045" s="16">
        <v>8396.36</v>
      </c>
      <c r="AQ1045" s="16">
        <v>14346.36</v>
      </c>
      <c r="AR1045" s="16">
        <v>12711.98</v>
      </c>
      <c r="AS1045" s="16">
        <v>2675</v>
      </c>
      <c r="AT1045" s="16">
        <v>1301.44</v>
      </c>
      <c r="AU1045" s="16">
        <v>85628.77</v>
      </c>
      <c r="AV1045" s="16">
        <v>90179.6</v>
      </c>
      <c r="AW1045" s="16">
        <v>15537.13</v>
      </c>
      <c r="AX1045" s="16">
        <v>24595.55</v>
      </c>
      <c r="AY1045" s="16">
        <v>22215.79</v>
      </c>
      <c r="AZ1045" s="16">
        <v>40872.019999999997</v>
      </c>
      <c r="BA1045" s="16">
        <v>220513.57</v>
      </c>
      <c r="BB1045" s="16">
        <v>67446.509999999995</v>
      </c>
      <c r="BC1045" s="16">
        <v>110821.93</v>
      </c>
      <c r="BD1045" s="17">
        <v>592182.1</v>
      </c>
    </row>
    <row r="1046" spans="1:56" s="1" customFormat="1" ht="20.149999999999999" customHeight="1">
      <c r="A1046" s="83"/>
      <c r="B1046" s="25" t="s">
        <v>195</v>
      </c>
      <c r="C1046" s="9">
        <v>1131.1600000000001</v>
      </c>
      <c r="D1046" s="9">
        <v>2296.8000000000002</v>
      </c>
      <c r="E1046" s="9">
        <v>4663.32</v>
      </c>
      <c r="F1046" s="9">
        <v>6369.52</v>
      </c>
      <c r="G1046" s="9">
        <v>17886.04</v>
      </c>
      <c r="H1046" s="9">
        <v>14021.2</v>
      </c>
      <c r="I1046" s="9">
        <v>9533.06</v>
      </c>
      <c r="J1046" s="9">
        <v>15715.28</v>
      </c>
      <c r="K1046" s="9">
        <v>71616.38</v>
      </c>
      <c r="L1046" s="9">
        <v>1471</v>
      </c>
      <c r="M1046" s="10" t="s">
        <v>80</v>
      </c>
      <c r="N1046" s="9">
        <v>295.37</v>
      </c>
      <c r="O1046" s="10" t="s">
        <v>80</v>
      </c>
      <c r="P1046" s="10" t="s">
        <v>80</v>
      </c>
      <c r="Q1046" s="9">
        <v>6</v>
      </c>
      <c r="R1046" s="9">
        <v>8</v>
      </c>
      <c r="S1046" s="9">
        <v>11.63</v>
      </c>
      <c r="T1046" s="9">
        <v>1792</v>
      </c>
      <c r="U1046" s="9">
        <v>543.70000000000005</v>
      </c>
      <c r="V1046" s="9">
        <v>240.72</v>
      </c>
      <c r="W1046" s="9">
        <v>269.52</v>
      </c>
      <c r="X1046" s="9">
        <v>1099.19</v>
      </c>
      <c r="Y1046" s="9">
        <v>2592.44</v>
      </c>
      <c r="Z1046" s="9">
        <v>2759.77</v>
      </c>
      <c r="AA1046" s="9">
        <v>3210.55</v>
      </c>
      <c r="AB1046" s="9">
        <v>12684.36</v>
      </c>
      <c r="AC1046" s="9">
        <v>23400.25</v>
      </c>
      <c r="AD1046" s="9">
        <v>183.76</v>
      </c>
      <c r="AE1046" s="9">
        <v>15.53</v>
      </c>
      <c r="AF1046" s="9">
        <v>21.11</v>
      </c>
      <c r="AG1046" s="9">
        <v>64.8</v>
      </c>
      <c r="AH1046" s="9">
        <v>7.34</v>
      </c>
      <c r="AI1046" s="10" t="s">
        <v>80</v>
      </c>
      <c r="AJ1046" s="9">
        <v>30.65</v>
      </c>
      <c r="AK1046" s="9">
        <v>5.49</v>
      </c>
      <c r="AL1046" s="9">
        <v>328.68</v>
      </c>
      <c r="AM1046" s="9">
        <v>150.33000000000001</v>
      </c>
      <c r="AN1046" s="9">
        <v>13.96</v>
      </c>
      <c r="AO1046" s="9">
        <v>52.46</v>
      </c>
      <c r="AP1046" s="9">
        <v>32.19</v>
      </c>
      <c r="AQ1046" s="9">
        <v>31.51</v>
      </c>
      <c r="AR1046" s="9">
        <v>31.45</v>
      </c>
      <c r="AS1046" s="9">
        <v>11.41</v>
      </c>
      <c r="AT1046" s="9">
        <v>5.37</v>
      </c>
      <c r="AU1046" s="9">
        <v>328.68</v>
      </c>
      <c r="AV1046" s="9">
        <v>1510.03</v>
      </c>
      <c r="AW1046" s="9">
        <v>1080.5</v>
      </c>
      <c r="AX1046" s="9">
        <v>4994.92</v>
      </c>
      <c r="AY1046" s="9">
        <v>4863.33</v>
      </c>
      <c r="AZ1046" s="9">
        <v>3697.43</v>
      </c>
      <c r="BA1046" s="9">
        <v>16513.900000000001</v>
      </c>
      <c r="BB1046" s="9">
        <v>5763.46</v>
      </c>
      <c r="BC1046" s="9">
        <v>11296.9</v>
      </c>
      <c r="BD1046" s="11">
        <v>49720.47</v>
      </c>
    </row>
    <row r="1047" spans="1:56" s="1" customFormat="1" ht="20.149999999999999" customHeight="1">
      <c r="A1047" s="83"/>
      <c r="B1047" s="25" t="s">
        <v>196</v>
      </c>
      <c r="C1047" s="12">
        <v>1727.36</v>
      </c>
      <c r="D1047" s="12">
        <v>784.92</v>
      </c>
      <c r="E1047" s="12">
        <v>5526.98</v>
      </c>
      <c r="F1047" s="12">
        <v>7439.61</v>
      </c>
      <c r="G1047" s="12">
        <v>11275.78</v>
      </c>
      <c r="H1047" s="12">
        <v>20588.900000000001</v>
      </c>
      <c r="I1047" s="12">
        <v>1353.73</v>
      </c>
      <c r="J1047" s="12">
        <v>739.27</v>
      </c>
      <c r="K1047" s="12">
        <v>49436.55</v>
      </c>
      <c r="L1047" s="12">
        <v>1.2</v>
      </c>
      <c r="M1047" s="13" t="s">
        <v>80</v>
      </c>
      <c r="N1047" s="12">
        <v>426.06</v>
      </c>
      <c r="O1047" s="12">
        <v>87.69</v>
      </c>
      <c r="P1047" s="12">
        <v>18.52</v>
      </c>
      <c r="Q1047" s="12">
        <v>49.18</v>
      </c>
      <c r="R1047" s="12">
        <v>6.16</v>
      </c>
      <c r="S1047" s="12">
        <v>1.7</v>
      </c>
      <c r="T1047" s="12">
        <v>590.51</v>
      </c>
      <c r="U1047" s="12">
        <v>245.11</v>
      </c>
      <c r="V1047" s="12">
        <v>214.33</v>
      </c>
      <c r="W1047" s="12">
        <v>483.88</v>
      </c>
      <c r="X1047" s="12">
        <v>461.7</v>
      </c>
      <c r="Y1047" s="12">
        <v>177.79</v>
      </c>
      <c r="Z1047" s="12">
        <v>1828.71</v>
      </c>
      <c r="AA1047" s="12">
        <v>2481.94</v>
      </c>
      <c r="AB1047" s="12">
        <v>9004.7800000000007</v>
      </c>
      <c r="AC1047" s="12">
        <v>14898.24</v>
      </c>
      <c r="AD1047" s="12">
        <v>251.81</v>
      </c>
      <c r="AE1047" s="12">
        <v>45.61</v>
      </c>
      <c r="AF1047" s="12">
        <v>374.38</v>
      </c>
      <c r="AG1047" s="12">
        <v>263.75</v>
      </c>
      <c r="AH1047" s="13" t="s">
        <v>80</v>
      </c>
      <c r="AI1047" s="13" t="s">
        <v>80</v>
      </c>
      <c r="AJ1047" s="13" t="s">
        <v>80</v>
      </c>
      <c r="AK1047" s="12">
        <v>0.04</v>
      </c>
      <c r="AL1047" s="12">
        <v>935.59</v>
      </c>
      <c r="AM1047" s="12">
        <v>62.64</v>
      </c>
      <c r="AN1047" s="12">
        <v>4.2</v>
      </c>
      <c r="AO1047" s="12">
        <v>453.66</v>
      </c>
      <c r="AP1047" s="12">
        <v>85.71</v>
      </c>
      <c r="AQ1047" s="12">
        <v>104.3</v>
      </c>
      <c r="AR1047" s="12">
        <v>22.71</v>
      </c>
      <c r="AS1047" s="12">
        <v>3.65</v>
      </c>
      <c r="AT1047" s="13" t="s">
        <v>80</v>
      </c>
      <c r="AU1047" s="12">
        <v>736.87</v>
      </c>
      <c r="AV1047" s="12">
        <v>1773.23</v>
      </c>
      <c r="AW1047" s="12">
        <v>685.16</v>
      </c>
      <c r="AX1047" s="12">
        <v>5560.27</v>
      </c>
      <c r="AY1047" s="12">
        <v>2937.92</v>
      </c>
      <c r="AZ1047" s="12">
        <v>3157.95</v>
      </c>
      <c r="BA1047" s="12">
        <v>12603.99</v>
      </c>
      <c r="BB1047" s="12">
        <v>4116.3100000000004</v>
      </c>
      <c r="BC1047" s="12">
        <v>3403.56</v>
      </c>
      <c r="BD1047" s="14">
        <v>34238.39</v>
      </c>
    </row>
    <row r="1048" spans="1:56" s="1" customFormat="1" ht="20.149999999999999" customHeight="1">
      <c r="A1048" s="83"/>
      <c r="B1048" s="25" t="s">
        <v>197</v>
      </c>
      <c r="C1048" s="9">
        <v>15442.91</v>
      </c>
      <c r="D1048" s="9">
        <v>5596.44</v>
      </c>
      <c r="E1048" s="9">
        <v>20230.59</v>
      </c>
      <c r="F1048" s="9">
        <v>19036.14</v>
      </c>
      <c r="G1048" s="9">
        <v>31398.62</v>
      </c>
      <c r="H1048" s="9">
        <v>28338.33</v>
      </c>
      <c r="I1048" s="9">
        <v>5026.18</v>
      </c>
      <c r="J1048" s="9">
        <v>26964.91</v>
      </c>
      <c r="K1048" s="9">
        <v>152034.12</v>
      </c>
      <c r="L1048" s="9">
        <v>1258.02</v>
      </c>
      <c r="M1048" s="9">
        <v>1398.47</v>
      </c>
      <c r="N1048" s="9">
        <v>119.19</v>
      </c>
      <c r="O1048" s="9">
        <v>110.36</v>
      </c>
      <c r="P1048" s="9">
        <v>62.4</v>
      </c>
      <c r="Q1048" s="9">
        <v>906.15</v>
      </c>
      <c r="R1048" s="9">
        <v>67.52</v>
      </c>
      <c r="S1048" s="9">
        <v>4.9400000000000004</v>
      </c>
      <c r="T1048" s="9">
        <v>3927.05</v>
      </c>
      <c r="U1048" s="9">
        <v>639.15</v>
      </c>
      <c r="V1048" s="9">
        <v>957.95</v>
      </c>
      <c r="W1048" s="9">
        <v>1128.31</v>
      </c>
      <c r="X1048" s="9">
        <v>3634.63</v>
      </c>
      <c r="Y1048" s="9">
        <v>1148.98</v>
      </c>
      <c r="Z1048" s="9">
        <v>8730.56</v>
      </c>
      <c r="AA1048" s="9">
        <v>5930.8</v>
      </c>
      <c r="AB1048" s="9">
        <v>21699.69</v>
      </c>
      <c r="AC1048" s="9">
        <v>43870.07</v>
      </c>
      <c r="AD1048" s="9">
        <v>8787.7099999999991</v>
      </c>
      <c r="AE1048" s="9">
        <v>5228.46</v>
      </c>
      <c r="AF1048" s="9">
        <v>7822.1</v>
      </c>
      <c r="AG1048" s="9">
        <v>5885.6</v>
      </c>
      <c r="AH1048" s="9">
        <v>4013.88</v>
      </c>
      <c r="AI1048" s="9">
        <v>3273.8</v>
      </c>
      <c r="AJ1048" s="9">
        <v>6242.36</v>
      </c>
      <c r="AK1048" s="9">
        <v>3707.2</v>
      </c>
      <c r="AL1048" s="9">
        <v>44961.11</v>
      </c>
      <c r="AM1048" s="9">
        <v>11351.06</v>
      </c>
      <c r="AN1048" s="9">
        <v>4227.4799999999996</v>
      </c>
      <c r="AO1048" s="9">
        <v>9440.52</v>
      </c>
      <c r="AP1048" s="9">
        <v>6561.85</v>
      </c>
      <c r="AQ1048" s="9">
        <v>4797.25</v>
      </c>
      <c r="AR1048" s="9">
        <v>2995.13</v>
      </c>
      <c r="AS1048" s="9">
        <v>3444.66</v>
      </c>
      <c r="AT1048" s="9">
        <v>3981.02</v>
      </c>
      <c r="AU1048" s="9">
        <v>46798.97</v>
      </c>
      <c r="AV1048" s="9">
        <v>12659.42</v>
      </c>
      <c r="AW1048" s="9">
        <v>4138</v>
      </c>
      <c r="AX1048" s="9">
        <v>13677.85</v>
      </c>
      <c r="AY1048" s="9">
        <v>12084.54</v>
      </c>
      <c r="AZ1048" s="9">
        <v>11982.49</v>
      </c>
      <c r="BA1048" s="9">
        <v>19207.88</v>
      </c>
      <c r="BB1048" s="9">
        <v>13707.25</v>
      </c>
      <c r="BC1048" s="9">
        <v>19243.89</v>
      </c>
      <c r="BD1048" s="11">
        <v>106701.32</v>
      </c>
    </row>
    <row r="1049" spans="1:56" s="1" customFormat="1" ht="20.149999999999999" customHeight="1">
      <c r="A1049" s="83"/>
      <c r="B1049" s="25" t="s">
        <v>198</v>
      </c>
      <c r="C1049" s="12">
        <v>20775.71</v>
      </c>
      <c r="D1049" s="12">
        <v>11268.8</v>
      </c>
      <c r="E1049" s="12">
        <v>14458.89</v>
      </c>
      <c r="F1049" s="12">
        <v>14653.44</v>
      </c>
      <c r="G1049" s="12">
        <v>13274.6</v>
      </c>
      <c r="H1049" s="12">
        <v>23061.79</v>
      </c>
      <c r="I1049" s="12">
        <v>13252.58</v>
      </c>
      <c r="J1049" s="12">
        <v>39266.17</v>
      </c>
      <c r="K1049" s="12">
        <v>150011.98000000001</v>
      </c>
      <c r="L1049" s="12">
        <v>1435.98</v>
      </c>
      <c r="M1049" s="12">
        <v>186.51</v>
      </c>
      <c r="N1049" s="12">
        <v>625.86</v>
      </c>
      <c r="O1049" s="12">
        <v>569.55999999999995</v>
      </c>
      <c r="P1049" s="12">
        <v>1090.77</v>
      </c>
      <c r="Q1049" s="12">
        <v>2558.54</v>
      </c>
      <c r="R1049" s="12">
        <v>49.2</v>
      </c>
      <c r="S1049" s="12">
        <v>656.03</v>
      </c>
      <c r="T1049" s="12">
        <v>7172.45</v>
      </c>
      <c r="U1049" s="12">
        <v>88.02</v>
      </c>
      <c r="V1049" s="12">
        <v>330.34</v>
      </c>
      <c r="W1049" s="12">
        <v>2300.58</v>
      </c>
      <c r="X1049" s="12">
        <v>2350.56</v>
      </c>
      <c r="Y1049" s="12">
        <v>984.86</v>
      </c>
      <c r="Z1049" s="12">
        <v>5782.8</v>
      </c>
      <c r="AA1049" s="12">
        <v>4857.75</v>
      </c>
      <c r="AB1049" s="12">
        <v>25107.97</v>
      </c>
      <c r="AC1049" s="12">
        <v>41802.879999999997</v>
      </c>
      <c r="AD1049" s="12">
        <v>1378.25</v>
      </c>
      <c r="AE1049" s="12">
        <v>216.98</v>
      </c>
      <c r="AF1049" s="12">
        <v>1629.95</v>
      </c>
      <c r="AG1049" s="12">
        <v>1114.83</v>
      </c>
      <c r="AH1049" s="12">
        <v>241.52</v>
      </c>
      <c r="AI1049" s="12">
        <v>437.8</v>
      </c>
      <c r="AJ1049" s="12">
        <v>21.54</v>
      </c>
      <c r="AK1049" s="12">
        <v>2273.6</v>
      </c>
      <c r="AL1049" s="12">
        <v>7314.47</v>
      </c>
      <c r="AM1049" s="12">
        <v>687.31</v>
      </c>
      <c r="AN1049" s="12">
        <v>230.95</v>
      </c>
      <c r="AO1049" s="12">
        <v>542.82000000000005</v>
      </c>
      <c r="AP1049" s="12">
        <v>1145.4100000000001</v>
      </c>
      <c r="AQ1049" s="12">
        <v>1186.7</v>
      </c>
      <c r="AR1049" s="12">
        <v>969.25</v>
      </c>
      <c r="AS1049" s="12">
        <v>357.47</v>
      </c>
      <c r="AT1049" s="12">
        <v>1001.22</v>
      </c>
      <c r="AU1049" s="12">
        <v>6121.13</v>
      </c>
      <c r="AV1049" s="12">
        <v>17404.89</v>
      </c>
      <c r="AW1049" s="12">
        <v>4653.54</v>
      </c>
      <c r="AX1049" s="12">
        <v>18247.150000000001</v>
      </c>
      <c r="AY1049" s="12">
        <v>11139.98</v>
      </c>
      <c r="AZ1049" s="12">
        <v>9811.5300000000007</v>
      </c>
      <c r="BA1049" s="12">
        <v>15020.74</v>
      </c>
      <c r="BB1049" s="12">
        <v>11864.17</v>
      </c>
      <c r="BC1049" s="12">
        <v>25334.33</v>
      </c>
      <c r="BD1049" s="14">
        <v>113476.33</v>
      </c>
    </row>
    <row r="1050" spans="1:56" s="1" customFormat="1" ht="20.149999999999999" customHeight="1">
      <c r="A1050" s="83"/>
      <c r="B1050" s="25" t="s">
        <v>199</v>
      </c>
      <c r="C1050" s="9">
        <v>2000.49</v>
      </c>
      <c r="D1050" s="9">
        <v>882.97</v>
      </c>
      <c r="E1050" s="9">
        <v>4063.2</v>
      </c>
      <c r="F1050" s="9">
        <v>3177.02</v>
      </c>
      <c r="G1050" s="9">
        <v>3798.6</v>
      </c>
      <c r="H1050" s="9">
        <v>23877.82</v>
      </c>
      <c r="I1050" s="9">
        <v>2609.2399999999998</v>
      </c>
      <c r="J1050" s="9">
        <v>1348.99</v>
      </c>
      <c r="K1050" s="9">
        <v>41758.33</v>
      </c>
      <c r="L1050" s="9">
        <v>122.7</v>
      </c>
      <c r="M1050" s="10" t="s">
        <v>80</v>
      </c>
      <c r="N1050" s="9">
        <v>0.33</v>
      </c>
      <c r="O1050" s="9">
        <v>19.34</v>
      </c>
      <c r="P1050" s="9">
        <v>16.989999999999998</v>
      </c>
      <c r="Q1050" s="9">
        <v>37.42</v>
      </c>
      <c r="R1050" s="9">
        <v>2.1</v>
      </c>
      <c r="S1050" s="9">
        <v>0.37</v>
      </c>
      <c r="T1050" s="9">
        <v>199.25</v>
      </c>
      <c r="U1050" s="9">
        <v>361.45</v>
      </c>
      <c r="V1050" s="9">
        <v>297.89999999999998</v>
      </c>
      <c r="W1050" s="9">
        <v>264.25</v>
      </c>
      <c r="X1050" s="9">
        <v>303.98</v>
      </c>
      <c r="Y1050" s="9">
        <v>287.95999999999998</v>
      </c>
      <c r="Z1050" s="9">
        <v>1338.11</v>
      </c>
      <c r="AA1050" s="9">
        <v>2144.44</v>
      </c>
      <c r="AB1050" s="9">
        <v>7284.86</v>
      </c>
      <c r="AC1050" s="9">
        <v>12282.95</v>
      </c>
      <c r="AD1050" s="9">
        <v>54.69</v>
      </c>
      <c r="AE1050" s="9">
        <v>34.619999999999997</v>
      </c>
      <c r="AF1050" s="9">
        <v>243.78</v>
      </c>
      <c r="AG1050" s="9">
        <v>116.35</v>
      </c>
      <c r="AH1050" s="9">
        <v>2.0099999999999998</v>
      </c>
      <c r="AI1050" s="9">
        <v>1.22</v>
      </c>
      <c r="AJ1050" s="10" t="s">
        <v>80</v>
      </c>
      <c r="AK1050" s="9">
        <v>5.62</v>
      </c>
      <c r="AL1050" s="9">
        <v>458.29</v>
      </c>
      <c r="AM1050" s="9">
        <v>92.55</v>
      </c>
      <c r="AN1050" s="9">
        <v>1.84</v>
      </c>
      <c r="AO1050" s="9">
        <v>75.97</v>
      </c>
      <c r="AP1050" s="9">
        <v>40.36</v>
      </c>
      <c r="AQ1050" s="9">
        <v>93.67</v>
      </c>
      <c r="AR1050" s="9">
        <v>88.78</v>
      </c>
      <c r="AS1050" s="9">
        <v>1.59</v>
      </c>
      <c r="AT1050" s="10" t="s">
        <v>80</v>
      </c>
      <c r="AU1050" s="9">
        <v>394.76</v>
      </c>
      <c r="AV1050" s="9">
        <v>1468.34</v>
      </c>
      <c r="AW1050" s="9">
        <v>1121.25</v>
      </c>
      <c r="AX1050" s="9">
        <v>2972.17</v>
      </c>
      <c r="AY1050" s="9">
        <v>3494.25</v>
      </c>
      <c r="AZ1050" s="9">
        <v>3256.76</v>
      </c>
      <c r="BA1050" s="9">
        <v>10075.18</v>
      </c>
      <c r="BB1050" s="9">
        <v>3916.85</v>
      </c>
      <c r="BC1050" s="9">
        <v>2981.01</v>
      </c>
      <c r="BD1050" s="11">
        <v>29285.81</v>
      </c>
    </row>
    <row r="1051" spans="1:56" s="1" customFormat="1" ht="20.149999999999999" customHeight="1">
      <c r="A1051" s="83"/>
      <c r="B1051" s="25" t="s">
        <v>201</v>
      </c>
      <c r="C1051" s="12">
        <v>9940</v>
      </c>
      <c r="D1051" s="12">
        <v>4956</v>
      </c>
      <c r="E1051" s="12">
        <v>10589</v>
      </c>
      <c r="F1051" s="12">
        <v>11586</v>
      </c>
      <c r="G1051" s="12">
        <v>31004</v>
      </c>
      <c r="H1051" s="12">
        <v>15824</v>
      </c>
      <c r="I1051" s="12">
        <v>34902</v>
      </c>
      <c r="J1051" s="12">
        <v>35276</v>
      </c>
      <c r="K1051" s="12">
        <v>154077</v>
      </c>
      <c r="L1051" s="12">
        <v>4.58</v>
      </c>
      <c r="M1051" s="13" t="s">
        <v>80</v>
      </c>
      <c r="N1051" s="12">
        <v>42.8</v>
      </c>
      <c r="O1051" s="12">
        <v>493.63</v>
      </c>
      <c r="P1051" s="12">
        <v>599.09</v>
      </c>
      <c r="Q1051" s="12">
        <v>218.69</v>
      </c>
      <c r="R1051" s="12">
        <v>148.91</v>
      </c>
      <c r="S1051" s="12">
        <v>9.52</v>
      </c>
      <c r="T1051" s="12">
        <v>1517.22</v>
      </c>
      <c r="U1051" s="12">
        <v>204.75</v>
      </c>
      <c r="V1051" s="12">
        <v>1297.2</v>
      </c>
      <c r="W1051" s="12">
        <v>4123.34</v>
      </c>
      <c r="X1051" s="12">
        <v>3138.75</v>
      </c>
      <c r="Y1051" s="12">
        <v>1047.0999999999999</v>
      </c>
      <c r="Z1051" s="12">
        <v>8964.06</v>
      </c>
      <c r="AA1051" s="12">
        <v>7890.09</v>
      </c>
      <c r="AB1051" s="12">
        <v>23146.28</v>
      </c>
      <c r="AC1051" s="12">
        <v>49811.57</v>
      </c>
      <c r="AD1051" s="12">
        <v>2794</v>
      </c>
      <c r="AE1051" s="12">
        <v>532</v>
      </c>
      <c r="AF1051" s="12">
        <v>3070</v>
      </c>
      <c r="AG1051" s="12">
        <v>1171</v>
      </c>
      <c r="AH1051" s="12">
        <v>187</v>
      </c>
      <c r="AI1051" s="12">
        <v>225</v>
      </c>
      <c r="AJ1051" s="12">
        <v>256</v>
      </c>
      <c r="AK1051" s="12">
        <v>525</v>
      </c>
      <c r="AL1051" s="12">
        <v>8760</v>
      </c>
      <c r="AM1051" s="12">
        <v>2100</v>
      </c>
      <c r="AN1051" s="12">
        <v>774</v>
      </c>
      <c r="AO1051" s="12">
        <v>1747</v>
      </c>
      <c r="AP1051" s="12">
        <v>1333</v>
      </c>
      <c r="AQ1051" s="12">
        <v>3552</v>
      </c>
      <c r="AR1051" s="12">
        <v>887</v>
      </c>
      <c r="AS1051" s="12">
        <v>47</v>
      </c>
      <c r="AT1051" s="12">
        <v>525</v>
      </c>
      <c r="AU1051" s="12">
        <v>10965</v>
      </c>
      <c r="AV1051" s="12">
        <v>9450</v>
      </c>
      <c r="AW1051" s="12">
        <v>2893</v>
      </c>
      <c r="AX1051" s="12">
        <v>11212</v>
      </c>
      <c r="AY1051" s="12">
        <v>6806</v>
      </c>
      <c r="AZ1051" s="12">
        <v>16267</v>
      </c>
      <c r="BA1051" s="12">
        <v>26333</v>
      </c>
      <c r="BB1051" s="12">
        <v>11298</v>
      </c>
      <c r="BC1051" s="12">
        <v>22979</v>
      </c>
      <c r="BD1051" s="14">
        <v>107238</v>
      </c>
    </row>
    <row r="1052" spans="1:56" s="1" customFormat="1" ht="20.149999999999999" customHeight="1">
      <c r="A1052" s="83"/>
      <c r="B1052" s="25" t="s">
        <v>202</v>
      </c>
      <c r="C1052" s="9">
        <v>3749.62</v>
      </c>
      <c r="D1052" s="9">
        <v>1881.5</v>
      </c>
      <c r="E1052" s="9">
        <v>6717.35</v>
      </c>
      <c r="F1052" s="9">
        <v>5291.61</v>
      </c>
      <c r="G1052" s="9">
        <v>18800.41</v>
      </c>
      <c r="H1052" s="9">
        <v>39105.589999999997</v>
      </c>
      <c r="I1052" s="9">
        <v>18660.95</v>
      </c>
      <c r="J1052" s="9">
        <v>15456.94</v>
      </c>
      <c r="K1052" s="9">
        <v>109663.97</v>
      </c>
      <c r="L1052" s="9">
        <v>406.94</v>
      </c>
      <c r="M1052" s="10" t="s">
        <v>80</v>
      </c>
      <c r="N1052" s="10" t="s">
        <v>80</v>
      </c>
      <c r="O1052" s="9">
        <v>9.7100000000000009</v>
      </c>
      <c r="P1052" s="9">
        <v>7.97</v>
      </c>
      <c r="Q1052" s="9">
        <v>19.690000000000001</v>
      </c>
      <c r="R1052" s="9">
        <v>2.95</v>
      </c>
      <c r="S1052" s="9">
        <v>1.84</v>
      </c>
      <c r="T1052" s="9">
        <v>449.1</v>
      </c>
      <c r="U1052" s="9">
        <v>310.13</v>
      </c>
      <c r="V1052" s="9">
        <v>813.08</v>
      </c>
      <c r="W1052" s="9">
        <v>589.46</v>
      </c>
      <c r="X1052" s="9">
        <v>608.26</v>
      </c>
      <c r="Y1052" s="9">
        <v>624.72</v>
      </c>
      <c r="Z1052" s="9">
        <v>5857.65</v>
      </c>
      <c r="AA1052" s="9">
        <v>4950.45</v>
      </c>
      <c r="AB1052" s="9">
        <v>17701.439999999999</v>
      </c>
      <c r="AC1052" s="9">
        <v>31455.19</v>
      </c>
      <c r="AD1052" s="9">
        <v>108.95</v>
      </c>
      <c r="AE1052" s="9">
        <v>28.08</v>
      </c>
      <c r="AF1052" s="9">
        <v>191.29</v>
      </c>
      <c r="AG1052" s="9">
        <v>350.81</v>
      </c>
      <c r="AH1052" s="9">
        <v>73.180000000000007</v>
      </c>
      <c r="AI1052" s="9">
        <v>0.32</v>
      </c>
      <c r="AJ1052" s="9">
        <v>0.2</v>
      </c>
      <c r="AK1052" s="10" t="s">
        <v>80</v>
      </c>
      <c r="AL1052" s="9">
        <v>752.83</v>
      </c>
      <c r="AM1052" s="9">
        <v>196.59</v>
      </c>
      <c r="AN1052" s="9">
        <v>15.01</v>
      </c>
      <c r="AO1052" s="9">
        <v>46.37</v>
      </c>
      <c r="AP1052" s="9">
        <v>75.180000000000007</v>
      </c>
      <c r="AQ1052" s="9">
        <v>227.02</v>
      </c>
      <c r="AR1052" s="9">
        <v>196.79</v>
      </c>
      <c r="AS1052" s="9">
        <v>9.33</v>
      </c>
      <c r="AT1052" s="10" t="s">
        <v>80</v>
      </c>
      <c r="AU1052" s="9">
        <v>766.29</v>
      </c>
      <c r="AV1052" s="9">
        <v>2957.84</v>
      </c>
      <c r="AW1052" s="9">
        <v>2107.31</v>
      </c>
      <c r="AX1052" s="9">
        <v>4370.3900000000003</v>
      </c>
      <c r="AY1052" s="9">
        <v>7278.12</v>
      </c>
      <c r="AZ1052" s="9">
        <v>7445.7</v>
      </c>
      <c r="BA1052" s="9">
        <v>32878.69</v>
      </c>
      <c r="BB1052" s="9">
        <v>7696.98</v>
      </c>
      <c r="BC1052" s="9">
        <v>7603.68</v>
      </c>
      <c r="BD1052" s="11">
        <v>72338.710000000006</v>
      </c>
    </row>
    <row r="1053" spans="1:56" s="1" customFormat="1" ht="20.149999999999999" customHeight="1">
      <c r="A1053" s="83"/>
      <c r="B1053" s="25" t="s">
        <v>203</v>
      </c>
      <c r="C1053" s="12">
        <v>4034.88</v>
      </c>
      <c r="D1053" s="12">
        <v>1733.81</v>
      </c>
      <c r="E1053" s="12">
        <v>7312.86</v>
      </c>
      <c r="F1053" s="12">
        <v>3557.39</v>
      </c>
      <c r="G1053" s="12">
        <v>9741.7099999999991</v>
      </c>
      <c r="H1053" s="12">
        <v>22581.8</v>
      </c>
      <c r="I1053" s="12">
        <v>1523.12</v>
      </c>
      <c r="J1053" s="12">
        <v>4938.8500000000004</v>
      </c>
      <c r="K1053" s="12">
        <v>55424.42</v>
      </c>
      <c r="L1053" s="12">
        <v>39.89</v>
      </c>
      <c r="M1053" s="12">
        <v>79.78</v>
      </c>
      <c r="N1053" s="12">
        <v>650.4</v>
      </c>
      <c r="O1053" s="12">
        <v>974.96</v>
      </c>
      <c r="P1053" s="12">
        <v>385.17</v>
      </c>
      <c r="Q1053" s="12">
        <v>5.12</v>
      </c>
      <c r="R1053" s="12">
        <v>1.51</v>
      </c>
      <c r="S1053" s="12">
        <v>0.77</v>
      </c>
      <c r="T1053" s="12">
        <v>2137.6</v>
      </c>
      <c r="U1053" s="12">
        <v>1379.74</v>
      </c>
      <c r="V1053" s="12">
        <v>564.09</v>
      </c>
      <c r="W1053" s="12">
        <v>2378.13</v>
      </c>
      <c r="X1053" s="12">
        <v>1408.26</v>
      </c>
      <c r="Y1053" s="12">
        <v>2771.04</v>
      </c>
      <c r="Z1053" s="12">
        <v>5938</v>
      </c>
      <c r="AA1053" s="12">
        <v>311.39</v>
      </c>
      <c r="AB1053" s="12">
        <v>1761.74</v>
      </c>
      <c r="AC1053" s="12">
        <v>16512.39</v>
      </c>
      <c r="AD1053" s="12">
        <v>760.32</v>
      </c>
      <c r="AE1053" s="12">
        <v>105.93</v>
      </c>
      <c r="AF1053" s="12">
        <v>735.83</v>
      </c>
      <c r="AG1053" s="12">
        <v>852.46</v>
      </c>
      <c r="AH1053" s="12">
        <v>246.93</v>
      </c>
      <c r="AI1053" s="12">
        <v>118.28</v>
      </c>
      <c r="AJ1053" s="12">
        <v>27.96</v>
      </c>
      <c r="AK1053" s="12">
        <v>106.7</v>
      </c>
      <c r="AL1053" s="12">
        <v>2954.41</v>
      </c>
      <c r="AM1053" s="12">
        <v>195.19</v>
      </c>
      <c r="AN1053" s="12">
        <v>111.08</v>
      </c>
      <c r="AO1053" s="12">
        <v>335.16</v>
      </c>
      <c r="AP1053" s="12">
        <v>1205.03</v>
      </c>
      <c r="AQ1053" s="12">
        <v>785.23</v>
      </c>
      <c r="AR1053" s="12">
        <v>281.94</v>
      </c>
      <c r="AS1053" s="12">
        <v>40.78</v>
      </c>
      <c r="AT1053" s="13" t="s">
        <v>80</v>
      </c>
      <c r="AU1053" s="12">
        <v>2954.41</v>
      </c>
      <c r="AV1053" s="12">
        <v>4940.1000000000004</v>
      </c>
      <c r="AW1053" s="12">
        <v>1341.79</v>
      </c>
      <c r="AX1053" s="12">
        <v>6316.98</v>
      </c>
      <c r="AY1053" s="12">
        <v>4034.93</v>
      </c>
      <c r="AZ1053" s="12">
        <v>4169.46</v>
      </c>
      <c r="BA1053" s="12">
        <v>11020.21</v>
      </c>
      <c r="BB1053" s="12">
        <v>3985.52</v>
      </c>
      <c r="BC1053" s="12">
        <v>3376.58</v>
      </c>
      <c r="BD1053" s="14">
        <v>39185.57</v>
      </c>
    </row>
    <row r="1054" spans="1:56" s="1" customFormat="1" ht="20.149999999999999" customHeight="1">
      <c r="A1054" s="83"/>
      <c r="B1054" s="25" t="s">
        <v>204</v>
      </c>
      <c r="C1054" s="9">
        <v>1263.56</v>
      </c>
      <c r="D1054" s="9">
        <v>663.87</v>
      </c>
      <c r="E1054" s="9">
        <v>2064.14</v>
      </c>
      <c r="F1054" s="9">
        <v>3040.43</v>
      </c>
      <c r="G1054" s="9">
        <v>6058.17</v>
      </c>
      <c r="H1054" s="9">
        <v>18437.78</v>
      </c>
      <c r="I1054" s="9">
        <v>1761.59</v>
      </c>
      <c r="J1054" s="9">
        <v>653.64</v>
      </c>
      <c r="K1054" s="9">
        <v>33943.18</v>
      </c>
      <c r="L1054" s="9">
        <v>22.66</v>
      </c>
      <c r="M1054" s="9">
        <v>107.23</v>
      </c>
      <c r="N1054" s="9">
        <v>264.67</v>
      </c>
      <c r="O1054" s="10" t="s">
        <v>80</v>
      </c>
      <c r="P1054" s="10" t="s">
        <v>80</v>
      </c>
      <c r="Q1054" s="9">
        <v>0.06</v>
      </c>
      <c r="R1054" s="10" t="s">
        <v>80</v>
      </c>
      <c r="S1054" s="10" t="s">
        <v>80</v>
      </c>
      <c r="T1054" s="9">
        <v>394.62</v>
      </c>
      <c r="U1054" s="9">
        <v>150</v>
      </c>
      <c r="V1054" s="9">
        <v>56.06</v>
      </c>
      <c r="W1054" s="9">
        <v>54.01</v>
      </c>
      <c r="X1054" s="9">
        <v>86.28</v>
      </c>
      <c r="Y1054" s="9">
        <v>134.72999999999999</v>
      </c>
      <c r="Z1054" s="9">
        <v>1321.78</v>
      </c>
      <c r="AA1054" s="9">
        <v>1809.16</v>
      </c>
      <c r="AB1054" s="9">
        <v>6670.96</v>
      </c>
      <c r="AC1054" s="9">
        <v>10282.98</v>
      </c>
      <c r="AD1054" s="9">
        <v>248.3</v>
      </c>
      <c r="AE1054" s="9">
        <v>92.36</v>
      </c>
      <c r="AF1054" s="9">
        <v>367.03</v>
      </c>
      <c r="AG1054" s="9">
        <v>440.88</v>
      </c>
      <c r="AH1054" s="9">
        <v>30.32</v>
      </c>
      <c r="AI1054" s="9">
        <v>40.42</v>
      </c>
      <c r="AJ1054" s="9">
        <v>0.19</v>
      </c>
      <c r="AK1054" s="10" t="s">
        <v>80</v>
      </c>
      <c r="AL1054" s="9">
        <v>1219.5</v>
      </c>
      <c r="AM1054" s="9">
        <v>61.66</v>
      </c>
      <c r="AN1054" s="9">
        <v>114.04</v>
      </c>
      <c r="AO1054" s="9">
        <v>281.38</v>
      </c>
      <c r="AP1054" s="9">
        <v>35.33</v>
      </c>
      <c r="AQ1054" s="9">
        <v>106.39</v>
      </c>
      <c r="AR1054" s="9">
        <v>205.27</v>
      </c>
      <c r="AS1054" s="9">
        <v>8.5299999999999994</v>
      </c>
      <c r="AT1054" s="9">
        <v>1.74</v>
      </c>
      <c r="AU1054" s="9">
        <v>814.34</v>
      </c>
      <c r="AV1054" s="9">
        <v>2374.16</v>
      </c>
      <c r="AW1054" s="9">
        <v>1213.6600000000001</v>
      </c>
      <c r="AX1054" s="9">
        <v>1567.28</v>
      </c>
      <c r="AY1054" s="9">
        <v>1673.68</v>
      </c>
      <c r="AZ1054" s="9">
        <v>1428.64</v>
      </c>
      <c r="BA1054" s="9">
        <v>9622.65</v>
      </c>
      <c r="BB1054" s="9">
        <v>2215.04</v>
      </c>
      <c r="BC1054" s="9">
        <v>2928.87</v>
      </c>
      <c r="BD1054" s="11">
        <v>23023.98</v>
      </c>
    </row>
    <row r="1055" spans="1:56" s="1" customFormat="1" ht="20.149999999999999" customHeight="1">
      <c r="A1055" s="83"/>
      <c r="B1055" s="25" t="s">
        <v>205</v>
      </c>
      <c r="C1055" s="12">
        <v>4459.04</v>
      </c>
      <c r="D1055" s="12">
        <v>1786.81</v>
      </c>
      <c r="E1055" s="12">
        <v>8149.2</v>
      </c>
      <c r="F1055" s="12">
        <v>9199.17</v>
      </c>
      <c r="G1055" s="12">
        <v>27493.56</v>
      </c>
      <c r="H1055" s="12">
        <v>17679.830000000002</v>
      </c>
      <c r="I1055" s="12">
        <v>3332.94</v>
      </c>
      <c r="J1055" s="12">
        <v>742.83</v>
      </c>
      <c r="K1055" s="12">
        <v>72843.38</v>
      </c>
      <c r="L1055" s="12">
        <v>491.54</v>
      </c>
      <c r="M1055" s="12">
        <v>745.9</v>
      </c>
      <c r="N1055" s="12">
        <v>1629.79</v>
      </c>
      <c r="O1055" s="12">
        <v>3872.8</v>
      </c>
      <c r="P1055" s="12">
        <v>5961.17</v>
      </c>
      <c r="Q1055" s="12">
        <v>9592.07</v>
      </c>
      <c r="R1055" s="12">
        <v>6941.1</v>
      </c>
      <c r="S1055" s="12">
        <v>9447.32</v>
      </c>
      <c r="T1055" s="12">
        <v>38681.69</v>
      </c>
      <c r="U1055" s="12">
        <v>2747</v>
      </c>
      <c r="V1055" s="12">
        <v>179.25</v>
      </c>
      <c r="W1055" s="12">
        <v>167.71</v>
      </c>
      <c r="X1055" s="12">
        <v>219</v>
      </c>
      <c r="Y1055" s="12">
        <v>1675.44</v>
      </c>
      <c r="Z1055" s="12">
        <v>3834.04</v>
      </c>
      <c r="AA1055" s="12">
        <v>3429.79</v>
      </c>
      <c r="AB1055" s="12">
        <v>20550.7</v>
      </c>
      <c r="AC1055" s="12">
        <v>32802.93</v>
      </c>
      <c r="AD1055" s="12">
        <v>752.05</v>
      </c>
      <c r="AE1055" s="12">
        <v>144.22</v>
      </c>
      <c r="AF1055" s="12">
        <v>1671.62</v>
      </c>
      <c r="AG1055" s="12">
        <v>622.01</v>
      </c>
      <c r="AH1055" s="12">
        <v>2741.71</v>
      </c>
      <c r="AI1055" s="12">
        <v>980.09</v>
      </c>
      <c r="AJ1055" s="12">
        <v>283.83</v>
      </c>
      <c r="AK1055" s="12">
        <v>640.42999999999995</v>
      </c>
      <c r="AL1055" s="12">
        <v>7835.96</v>
      </c>
      <c r="AM1055" s="12">
        <v>622.01</v>
      </c>
      <c r="AN1055" s="12">
        <v>2.93</v>
      </c>
      <c r="AO1055" s="12">
        <v>1113.6099999999999</v>
      </c>
      <c r="AP1055" s="12">
        <v>401.67</v>
      </c>
      <c r="AQ1055" s="12">
        <v>3292.17</v>
      </c>
      <c r="AR1055" s="12">
        <v>1409.66</v>
      </c>
      <c r="AS1055" s="12">
        <v>26.09</v>
      </c>
      <c r="AT1055" s="12">
        <v>14.23</v>
      </c>
      <c r="AU1055" s="12">
        <v>6882.37</v>
      </c>
      <c r="AV1055" s="12">
        <v>1699.89</v>
      </c>
      <c r="AW1055" s="12">
        <v>1064.24</v>
      </c>
      <c r="AX1055" s="12">
        <v>5968.97</v>
      </c>
      <c r="AY1055" s="12">
        <v>7498.08</v>
      </c>
      <c r="AZ1055" s="12">
        <v>10274.07</v>
      </c>
      <c r="BA1055" s="12">
        <v>19225.900000000001</v>
      </c>
      <c r="BB1055" s="12">
        <v>8801.1200000000008</v>
      </c>
      <c r="BC1055" s="12">
        <v>23605.62</v>
      </c>
      <c r="BD1055" s="14">
        <v>78137.89</v>
      </c>
    </row>
    <row r="1056" spans="1:56" s="1" customFormat="1" ht="20.149999999999999" customHeight="1">
      <c r="A1056" s="83"/>
      <c r="B1056" s="25" t="s">
        <v>206</v>
      </c>
      <c r="C1056" s="9">
        <v>3766.43</v>
      </c>
      <c r="D1056" s="9">
        <v>1907.8</v>
      </c>
      <c r="E1056" s="9">
        <v>6118.7</v>
      </c>
      <c r="F1056" s="9">
        <v>5341.18</v>
      </c>
      <c r="G1056" s="9">
        <v>12248.94</v>
      </c>
      <c r="H1056" s="9">
        <v>23138.95</v>
      </c>
      <c r="I1056" s="9">
        <v>1120.92</v>
      </c>
      <c r="J1056" s="9">
        <v>7403.02</v>
      </c>
      <c r="K1056" s="9">
        <v>61045.94</v>
      </c>
      <c r="L1056" s="9">
        <v>37.74</v>
      </c>
      <c r="M1056" s="9">
        <v>36.909999999999997</v>
      </c>
      <c r="N1056" s="9">
        <v>109.01</v>
      </c>
      <c r="O1056" s="9">
        <v>230.34</v>
      </c>
      <c r="P1056" s="9">
        <v>209</v>
      </c>
      <c r="Q1056" s="9">
        <v>396.12</v>
      </c>
      <c r="R1056" s="9">
        <v>193.44</v>
      </c>
      <c r="S1056" s="9">
        <v>70.61</v>
      </c>
      <c r="T1056" s="9">
        <v>1283.17</v>
      </c>
      <c r="U1056" s="9">
        <v>967.77</v>
      </c>
      <c r="V1056" s="9">
        <v>868.83</v>
      </c>
      <c r="W1056" s="9">
        <v>1803.08</v>
      </c>
      <c r="X1056" s="9">
        <v>1619.86</v>
      </c>
      <c r="Y1056" s="9">
        <v>3015.05</v>
      </c>
      <c r="Z1056" s="9">
        <v>6343.08</v>
      </c>
      <c r="AA1056" s="9">
        <v>920.25</v>
      </c>
      <c r="AB1056" s="9">
        <v>6377.15</v>
      </c>
      <c r="AC1056" s="9">
        <v>21915.07</v>
      </c>
      <c r="AD1056" s="9">
        <v>491.15</v>
      </c>
      <c r="AE1056" s="9">
        <v>920.2</v>
      </c>
      <c r="AF1056" s="9">
        <v>431.21</v>
      </c>
      <c r="AG1056" s="9">
        <v>393.49</v>
      </c>
      <c r="AH1056" s="9">
        <v>70.900000000000006</v>
      </c>
      <c r="AI1056" s="9">
        <v>438.29</v>
      </c>
      <c r="AJ1056" s="9">
        <v>445.96</v>
      </c>
      <c r="AK1056" s="9">
        <v>590.66</v>
      </c>
      <c r="AL1056" s="9">
        <v>3781.86</v>
      </c>
      <c r="AM1056" s="9">
        <v>621.91999999999996</v>
      </c>
      <c r="AN1056" s="9">
        <v>324.27999999999997</v>
      </c>
      <c r="AO1056" s="9">
        <v>952.3</v>
      </c>
      <c r="AP1056" s="9">
        <v>337</v>
      </c>
      <c r="AQ1056" s="9">
        <v>493.7</v>
      </c>
      <c r="AR1056" s="9">
        <v>585.11</v>
      </c>
      <c r="AS1056" s="9">
        <v>20.239999999999998</v>
      </c>
      <c r="AT1056" s="10" t="s">
        <v>80</v>
      </c>
      <c r="AU1056" s="9">
        <v>3334.55</v>
      </c>
      <c r="AV1056" s="9">
        <v>3162.93</v>
      </c>
      <c r="AW1056" s="9">
        <v>2750.54</v>
      </c>
      <c r="AX1056" s="9">
        <v>5607.49</v>
      </c>
      <c r="AY1056" s="9">
        <v>1406.77</v>
      </c>
      <c r="AZ1056" s="9">
        <v>5025.1499999999996</v>
      </c>
      <c r="BA1056" s="9">
        <v>13137.42</v>
      </c>
      <c r="BB1056" s="9">
        <v>3489.02</v>
      </c>
      <c r="BC1056" s="9">
        <v>5259.41</v>
      </c>
      <c r="BD1056" s="11">
        <v>39838.730000000003</v>
      </c>
    </row>
    <row r="1057" spans="1:56" s="1" customFormat="1" ht="20.149999999999999" customHeight="1">
      <c r="A1057" s="83"/>
      <c r="B1057" s="25" t="s">
        <v>207</v>
      </c>
      <c r="C1057" s="12">
        <v>5417.2</v>
      </c>
      <c r="D1057" s="12">
        <v>1708.52</v>
      </c>
      <c r="E1057" s="12">
        <v>9176.3700000000008</v>
      </c>
      <c r="F1057" s="12">
        <v>10047.69</v>
      </c>
      <c r="G1057" s="12">
        <v>12001.42</v>
      </c>
      <c r="H1057" s="12">
        <v>37371.25</v>
      </c>
      <c r="I1057" s="12">
        <v>2798.65</v>
      </c>
      <c r="J1057" s="12">
        <v>2320.81</v>
      </c>
      <c r="K1057" s="12">
        <v>80841.91</v>
      </c>
      <c r="L1057" s="12">
        <v>4208.92</v>
      </c>
      <c r="M1057" s="13" t="s">
        <v>80</v>
      </c>
      <c r="N1057" s="13" t="s">
        <v>80</v>
      </c>
      <c r="O1057" s="13" t="s">
        <v>80</v>
      </c>
      <c r="P1057" s="13" t="s">
        <v>80</v>
      </c>
      <c r="Q1057" s="13" t="s">
        <v>80</v>
      </c>
      <c r="R1057" s="13" t="s">
        <v>80</v>
      </c>
      <c r="S1057" s="13" t="s">
        <v>80</v>
      </c>
      <c r="T1057" s="12">
        <v>4208.92</v>
      </c>
      <c r="U1057" s="12">
        <v>2422.2600000000002</v>
      </c>
      <c r="V1057" s="12">
        <v>552.1</v>
      </c>
      <c r="W1057" s="12">
        <v>2264.77</v>
      </c>
      <c r="X1057" s="12">
        <v>2793.69</v>
      </c>
      <c r="Y1057" s="12">
        <v>3514.74</v>
      </c>
      <c r="Z1057" s="12">
        <v>9493.69</v>
      </c>
      <c r="AA1057" s="12">
        <v>1072.8499999999999</v>
      </c>
      <c r="AB1057" s="12">
        <v>5060.5</v>
      </c>
      <c r="AC1057" s="12">
        <v>27174.6</v>
      </c>
      <c r="AD1057" s="12">
        <v>635.48</v>
      </c>
      <c r="AE1057" s="12">
        <v>107.32</v>
      </c>
      <c r="AF1057" s="12">
        <v>425.79</v>
      </c>
      <c r="AG1057" s="12">
        <v>853.13</v>
      </c>
      <c r="AH1057" s="12">
        <v>46.52</v>
      </c>
      <c r="AI1057" s="12">
        <v>48.12</v>
      </c>
      <c r="AJ1057" s="13" t="s">
        <v>80</v>
      </c>
      <c r="AK1057" s="13" t="s">
        <v>80</v>
      </c>
      <c r="AL1057" s="12">
        <v>2116.36</v>
      </c>
      <c r="AM1057" s="12">
        <v>303.14999999999998</v>
      </c>
      <c r="AN1057" s="12">
        <v>41.29</v>
      </c>
      <c r="AO1057" s="12">
        <v>188.26</v>
      </c>
      <c r="AP1057" s="12">
        <v>280.56</v>
      </c>
      <c r="AQ1057" s="12">
        <v>432.93</v>
      </c>
      <c r="AR1057" s="12">
        <v>610.57000000000005</v>
      </c>
      <c r="AS1057" s="12">
        <v>811.14</v>
      </c>
      <c r="AT1057" s="13" t="s">
        <v>80</v>
      </c>
      <c r="AU1057" s="12">
        <v>2667.9</v>
      </c>
      <c r="AV1057" s="12">
        <v>5803.88</v>
      </c>
      <c r="AW1057" s="12">
        <v>1176.08</v>
      </c>
      <c r="AX1057" s="12">
        <v>2433.8000000000002</v>
      </c>
      <c r="AY1057" s="12">
        <v>2156.61</v>
      </c>
      <c r="AZ1057" s="12">
        <v>8526.26</v>
      </c>
      <c r="BA1057" s="12">
        <v>31937.1</v>
      </c>
      <c r="BB1057" s="12">
        <v>5798.2</v>
      </c>
      <c r="BC1057" s="12">
        <v>478.92</v>
      </c>
      <c r="BD1057" s="14">
        <v>58310.85</v>
      </c>
    </row>
    <row r="1058" spans="1:56" s="1" customFormat="1" ht="20.149999999999999" customHeight="1">
      <c r="A1058" s="83"/>
      <c r="B1058" s="25" t="s">
        <v>208</v>
      </c>
      <c r="C1058" s="9">
        <v>6913.95</v>
      </c>
      <c r="D1058" s="9">
        <v>4384.45</v>
      </c>
      <c r="E1058" s="9">
        <v>12065.67</v>
      </c>
      <c r="F1058" s="9">
        <v>13673.56</v>
      </c>
      <c r="G1058" s="9">
        <v>18647.59</v>
      </c>
      <c r="H1058" s="9">
        <v>12304.31</v>
      </c>
      <c r="I1058" s="9">
        <v>6667.29</v>
      </c>
      <c r="J1058" s="9">
        <v>3199.88</v>
      </c>
      <c r="K1058" s="9">
        <v>77856.7</v>
      </c>
      <c r="L1058" s="9">
        <v>620.17999999999995</v>
      </c>
      <c r="M1058" s="9">
        <v>20.059999999999999</v>
      </c>
      <c r="N1058" s="9">
        <v>640.57000000000005</v>
      </c>
      <c r="O1058" s="10" t="s">
        <v>80</v>
      </c>
      <c r="P1058" s="9">
        <v>200.62</v>
      </c>
      <c r="Q1058" s="10" t="s">
        <v>80</v>
      </c>
      <c r="R1058" s="9">
        <v>1.59</v>
      </c>
      <c r="S1058" s="9">
        <v>356.82</v>
      </c>
      <c r="T1058" s="9">
        <v>1839.84</v>
      </c>
      <c r="U1058" s="9">
        <v>2018.94</v>
      </c>
      <c r="V1058" s="9">
        <v>4014.69</v>
      </c>
      <c r="W1058" s="9">
        <v>2707.55</v>
      </c>
      <c r="X1058" s="9">
        <v>3242.87</v>
      </c>
      <c r="Y1058" s="9">
        <v>4066.25</v>
      </c>
      <c r="Z1058" s="9">
        <v>3271.97</v>
      </c>
      <c r="AA1058" s="9">
        <v>2329.5500000000002</v>
      </c>
      <c r="AB1058" s="9">
        <v>2298.86</v>
      </c>
      <c r="AC1058" s="9">
        <v>23950.68</v>
      </c>
      <c r="AD1058" s="9">
        <v>818</v>
      </c>
      <c r="AE1058" s="9">
        <v>297</v>
      </c>
      <c r="AF1058" s="9">
        <v>2203</v>
      </c>
      <c r="AG1058" s="9">
        <v>1407</v>
      </c>
      <c r="AH1058" s="9">
        <v>458</v>
      </c>
      <c r="AI1058" s="10" t="s">
        <v>80</v>
      </c>
      <c r="AJ1058" s="10" t="s">
        <v>80</v>
      </c>
      <c r="AK1058" s="10" t="s">
        <v>80</v>
      </c>
      <c r="AL1058" s="9">
        <v>5183</v>
      </c>
      <c r="AM1058" s="9">
        <v>620</v>
      </c>
      <c r="AN1058" s="9">
        <v>124</v>
      </c>
      <c r="AO1058" s="9">
        <v>3090</v>
      </c>
      <c r="AP1058" s="9">
        <v>1110</v>
      </c>
      <c r="AQ1058" s="9">
        <v>462</v>
      </c>
      <c r="AR1058" s="9">
        <v>20</v>
      </c>
      <c r="AS1058" s="9">
        <v>4</v>
      </c>
      <c r="AT1058" s="10" t="s">
        <v>80</v>
      </c>
      <c r="AU1058" s="9">
        <v>5430</v>
      </c>
      <c r="AV1058" s="9">
        <v>3436.56</v>
      </c>
      <c r="AW1058" s="9">
        <v>2776.85</v>
      </c>
      <c r="AX1058" s="9">
        <v>4734.3</v>
      </c>
      <c r="AY1058" s="9">
        <v>4403.92</v>
      </c>
      <c r="AZ1058" s="9">
        <v>6493.12</v>
      </c>
      <c r="BA1058" s="9">
        <v>14326.33</v>
      </c>
      <c r="BB1058" s="9">
        <v>8013.01</v>
      </c>
      <c r="BC1058" s="9">
        <v>10381.74</v>
      </c>
      <c r="BD1058" s="11">
        <v>54565.83</v>
      </c>
    </row>
    <row r="1059" spans="1:56" s="1" customFormat="1" ht="20.149999999999999" customHeight="1">
      <c r="A1059" s="83"/>
      <c r="B1059" s="25" t="s">
        <v>209</v>
      </c>
      <c r="C1059" s="12">
        <v>1119.3900000000001</v>
      </c>
      <c r="D1059" s="12">
        <v>837.77</v>
      </c>
      <c r="E1059" s="12">
        <v>1942.3</v>
      </c>
      <c r="F1059" s="12">
        <v>2882.29</v>
      </c>
      <c r="G1059" s="12">
        <v>4080.97</v>
      </c>
      <c r="H1059" s="12">
        <v>6697.89</v>
      </c>
      <c r="I1059" s="12">
        <v>2495.08</v>
      </c>
      <c r="J1059" s="12">
        <v>4775.72</v>
      </c>
      <c r="K1059" s="12">
        <v>24831.41</v>
      </c>
      <c r="L1059" s="12">
        <v>2135.67</v>
      </c>
      <c r="M1059" s="12">
        <v>260.18</v>
      </c>
      <c r="N1059" s="12">
        <v>500</v>
      </c>
      <c r="O1059" s="12">
        <v>32.21</v>
      </c>
      <c r="P1059" s="12">
        <v>12.15</v>
      </c>
      <c r="Q1059" s="12">
        <v>36.51</v>
      </c>
      <c r="R1059" s="13" t="s">
        <v>80</v>
      </c>
      <c r="S1059" s="13" t="s">
        <v>80</v>
      </c>
      <c r="T1059" s="12">
        <v>2976.72</v>
      </c>
      <c r="U1059" s="12">
        <v>180.53</v>
      </c>
      <c r="V1059" s="12">
        <v>207.27</v>
      </c>
      <c r="W1059" s="12">
        <v>240.9</v>
      </c>
      <c r="X1059" s="12">
        <v>229.43</v>
      </c>
      <c r="Y1059" s="12">
        <v>185.11</v>
      </c>
      <c r="Z1059" s="12">
        <v>812.92</v>
      </c>
      <c r="AA1059" s="12">
        <v>1080.19</v>
      </c>
      <c r="AB1059" s="12">
        <v>5537.28</v>
      </c>
      <c r="AC1059" s="12">
        <v>8473.6299999999992</v>
      </c>
      <c r="AD1059" s="12">
        <v>144.08000000000001</v>
      </c>
      <c r="AE1059" s="12">
        <v>49.39</v>
      </c>
      <c r="AF1059" s="12">
        <v>139.46</v>
      </c>
      <c r="AG1059" s="12">
        <v>131.97</v>
      </c>
      <c r="AH1059" s="13" t="s">
        <v>80</v>
      </c>
      <c r="AI1059" s="13" t="s">
        <v>80</v>
      </c>
      <c r="AJ1059" s="13" t="s">
        <v>80</v>
      </c>
      <c r="AK1059" s="13" t="s">
        <v>80</v>
      </c>
      <c r="AL1059" s="12">
        <v>464.9</v>
      </c>
      <c r="AM1059" s="12">
        <v>132.36000000000001</v>
      </c>
      <c r="AN1059" s="12">
        <v>71.83</v>
      </c>
      <c r="AO1059" s="12">
        <v>26.31</v>
      </c>
      <c r="AP1059" s="12">
        <v>59.05</v>
      </c>
      <c r="AQ1059" s="12">
        <v>126.57</v>
      </c>
      <c r="AR1059" s="12">
        <v>43.23</v>
      </c>
      <c r="AS1059" s="12">
        <v>0.53</v>
      </c>
      <c r="AT1059" s="13" t="s">
        <v>80</v>
      </c>
      <c r="AU1059" s="12">
        <v>459.88</v>
      </c>
      <c r="AV1059" s="12">
        <v>2289.84</v>
      </c>
      <c r="AW1059" s="12">
        <v>260.68</v>
      </c>
      <c r="AX1059" s="12">
        <v>3877.5</v>
      </c>
      <c r="AY1059" s="12">
        <v>1575.44</v>
      </c>
      <c r="AZ1059" s="12">
        <v>1504.35</v>
      </c>
      <c r="BA1059" s="12">
        <v>4181.58</v>
      </c>
      <c r="BB1059" s="12">
        <v>1384.07</v>
      </c>
      <c r="BC1059" s="12">
        <v>3269.84</v>
      </c>
      <c r="BD1059" s="14">
        <v>18343.3</v>
      </c>
    </row>
    <row r="1060" spans="1:56" s="1" customFormat="1" ht="20.149999999999999" customHeight="1">
      <c r="A1060" s="83"/>
      <c r="B1060" s="25" t="s">
        <v>210</v>
      </c>
      <c r="C1060" s="9">
        <v>7264.21</v>
      </c>
      <c r="D1060" s="9">
        <v>4294.72</v>
      </c>
      <c r="E1060" s="9">
        <v>9729.7900000000009</v>
      </c>
      <c r="F1060" s="9">
        <v>6031.64</v>
      </c>
      <c r="G1060" s="9">
        <v>25454.66</v>
      </c>
      <c r="H1060" s="9">
        <v>73253.88</v>
      </c>
      <c r="I1060" s="9">
        <v>3985.81</v>
      </c>
      <c r="J1060" s="9">
        <v>36442.51</v>
      </c>
      <c r="K1060" s="9">
        <v>166457.22</v>
      </c>
      <c r="L1060" s="9">
        <v>2826.43</v>
      </c>
      <c r="M1060" s="9">
        <v>656.06</v>
      </c>
      <c r="N1060" s="9">
        <v>651.89</v>
      </c>
      <c r="O1060" s="9">
        <v>597.03</v>
      </c>
      <c r="P1060" s="9">
        <v>242.55</v>
      </c>
      <c r="Q1060" s="9">
        <v>442.13</v>
      </c>
      <c r="R1060" s="9">
        <v>19.66</v>
      </c>
      <c r="S1060" s="9">
        <v>10.81</v>
      </c>
      <c r="T1060" s="9">
        <v>5446.56</v>
      </c>
      <c r="U1060" s="9">
        <v>363.05</v>
      </c>
      <c r="V1060" s="9">
        <v>783.81</v>
      </c>
      <c r="W1060" s="9">
        <v>1227.04</v>
      </c>
      <c r="X1060" s="9">
        <v>1648.69</v>
      </c>
      <c r="Y1060" s="9">
        <v>2720.24</v>
      </c>
      <c r="Z1060" s="9">
        <v>8686.8700000000008</v>
      </c>
      <c r="AA1060" s="9">
        <v>8819.48</v>
      </c>
      <c r="AB1060" s="9">
        <v>30662.73</v>
      </c>
      <c r="AC1060" s="9">
        <v>54911.91</v>
      </c>
      <c r="AD1060" s="9">
        <v>428.53</v>
      </c>
      <c r="AE1060" s="9">
        <v>216.96</v>
      </c>
      <c r="AF1060" s="9">
        <v>814.73</v>
      </c>
      <c r="AG1060" s="9">
        <v>1242.07</v>
      </c>
      <c r="AH1060" s="9">
        <v>230.13</v>
      </c>
      <c r="AI1060" s="9">
        <v>350.17</v>
      </c>
      <c r="AJ1060" s="9">
        <v>360.51</v>
      </c>
      <c r="AK1060" s="9">
        <v>336.96</v>
      </c>
      <c r="AL1060" s="9">
        <v>3980.06</v>
      </c>
      <c r="AM1060" s="9">
        <v>314.11</v>
      </c>
      <c r="AN1060" s="9">
        <v>39.479999999999997</v>
      </c>
      <c r="AO1060" s="9">
        <v>204.86</v>
      </c>
      <c r="AP1060" s="9">
        <v>854.75</v>
      </c>
      <c r="AQ1060" s="9">
        <v>592.12</v>
      </c>
      <c r="AR1060" s="9">
        <v>244.71</v>
      </c>
      <c r="AS1060" s="9">
        <v>25.03</v>
      </c>
      <c r="AT1060" s="9">
        <v>115.45</v>
      </c>
      <c r="AU1060" s="9">
        <v>2390.5100000000002</v>
      </c>
      <c r="AV1060" s="9">
        <v>8333.32</v>
      </c>
      <c r="AW1060" s="9">
        <v>3198.21</v>
      </c>
      <c r="AX1060" s="9">
        <v>6761.4</v>
      </c>
      <c r="AY1060" s="9">
        <v>5899.85</v>
      </c>
      <c r="AZ1060" s="9">
        <v>11310.24</v>
      </c>
      <c r="BA1060" s="9">
        <v>54597.3</v>
      </c>
      <c r="BB1060" s="9">
        <v>13889.11</v>
      </c>
      <c r="BC1060" s="9">
        <v>15512.14</v>
      </c>
      <c r="BD1060" s="11">
        <v>119501.57</v>
      </c>
    </row>
    <row r="1061" spans="1:56" s="1" customFormat="1" ht="20.149999999999999" customHeight="1">
      <c r="A1061" s="83"/>
      <c r="B1061" s="25" t="s">
        <v>211</v>
      </c>
      <c r="C1061" s="12">
        <v>7702</v>
      </c>
      <c r="D1061" s="12">
        <v>2408</v>
      </c>
      <c r="E1061" s="12">
        <v>7711</v>
      </c>
      <c r="F1061" s="12">
        <v>11493</v>
      </c>
      <c r="G1061" s="12">
        <v>20457</v>
      </c>
      <c r="H1061" s="12">
        <v>30817</v>
      </c>
      <c r="I1061" s="12">
        <v>3602</v>
      </c>
      <c r="J1061" s="12">
        <v>10981</v>
      </c>
      <c r="K1061" s="12">
        <v>95171</v>
      </c>
      <c r="L1061" s="12">
        <v>83</v>
      </c>
      <c r="M1061" s="12">
        <v>1</v>
      </c>
      <c r="N1061" s="12">
        <v>122</v>
      </c>
      <c r="O1061" s="12">
        <v>152</v>
      </c>
      <c r="P1061" s="12">
        <v>489</v>
      </c>
      <c r="Q1061" s="12">
        <v>330</v>
      </c>
      <c r="R1061" s="12">
        <v>67</v>
      </c>
      <c r="S1061" s="12">
        <v>62</v>
      </c>
      <c r="T1061" s="12">
        <v>1306</v>
      </c>
      <c r="U1061" s="12">
        <v>1207</v>
      </c>
      <c r="V1061" s="12">
        <v>105</v>
      </c>
      <c r="W1061" s="12">
        <v>653</v>
      </c>
      <c r="X1061" s="12">
        <v>338</v>
      </c>
      <c r="Y1061" s="12">
        <v>267</v>
      </c>
      <c r="Z1061" s="12">
        <v>3025</v>
      </c>
      <c r="AA1061" s="12">
        <v>2987</v>
      </c>
      <c r="AB1061" s="12">
        <v>19494</v>
      </c>
      <c r="AC1061" s="12">
        <v>28076</v>
      </c>
      <c r="AD1061" s="12">
        <v>3249</v>
      </c>
      <c r="AE1061" s="12">
        <v>499</v>
      </c>
      <c r="AF1061" s="12">
        <v>1513</v>
      </c>
      <c r="AG1061" s="12">
        <v>562</v>
      </c>
      <c r="AH1061" s="12">
        <v>239</v>
      </c>
      <c r="AI1061" s="12">
        <v>338</v>
      </c>
      <c r="AJ1061" s="12">
        <v>544</v>
      </c>
      <c r="AK1061" s="12">
        <v>348</v>
      </c>
      <c r="AL1061" s="12">
        <v>7292</v>
      </c>
      <c r="AM1061" s="12">
        <v>1489</v>
      </c>
      <c r="AN1061" s="12">
        <v>1072</v>
      </c>
      <c r="AO1061" s="12">
        <v>1495</v>
      </c>
      <c r="AP1061" s="12">
        <v>693</v>
      </c>
      <c r="AQ1061" s="12">
        <v>790</v>
      </c>
      <c r="AR1061" s="12">
        <v>28</v>
      </c>
      <c r="AS1061" s="12">
        <v>3</v>
      </c>
      <c r="AT1061" s="13" t="s">
        <v>80</v>
      </c>
      <c r="AU1061" s="12">
        <v>5570</v>
      </c>
      <c r="AV1061" s="12">
        <v>9508</v>
      </c>
      <c r="AW1061" s="12">
        <v>1251</v>
      </c>
      <c r="AX1061" s="12">
        <v>4543</v>
      </c>
      <c r="AY1061" s="12">
        <v>2613</v>
      </c>
      <c r="AZ1061" s="12">
        <v>6120</v>
      </c>
      <c r="BA1061" s="12">
        <v>22807</v>
      </c>
      <c r="BB1061" s="12">
        <v>7157</v>
      </c>
      <c r="BC1061" s="12">
        <v>10052</v>
      </c>
      <c r="BD1061" s="14">
        <v>64051</v>
      </c>
    </row>
    <row r="1062" spans="1:56" s="1" customFormat="1" ht="20.149999999999999" customHeight="1">
      <c r="A1062" s="83"/>
      <c r="B1062" s="25" t="s">
        <v>212</v>
      </c>
      <c r="C1062" s="9">
        <v>4573.38</v>
      </c>
      <c r="D1062" s="9">
        <v>2890</v>
      </c>
      <c r="E1062" s="9">
        <v>8559.42</v>
      </c>
      <c r="F1062" s="9">
        <v>7752.47</v>
      </c>
      <c r="G1062" s="9">
        <v>23594.61</v>
      </c>
      <c r="H1062" s="9">
        <v>10022.41</v>
      </c>
      <c r="I1062" s="9">
        <v>2913.74</v>
      </c>
      <c r="J1062" s="9">
        <v>19602.919999999998</v>
      </c>
      <c r="K1062" s="9">
        <v>79908.95</v>
      </c>
      <c r="L1062" s="9">
        <v>62.18</v>
      </c>
      <c r="M1062" s="10" t="s">
        <v>80</v>
      </c>
      <c r="N1062" s="9">
        <v>52.16</v>
      </c>
      <c r="O1062" s="9">
        <v>297.76</v>
      </c>
      <c r="P1062" s="9">
        <v>201.56</v>
      </c>
      <c r="Q1062" s="9">
        <v>773.9</v>
      </c>
      <c r="R1062" s="9">
        <v>288.48</v>
      </c>
      <c r="S1062" s="9">
        <v>39.909999999999997</v>
      </c>
      <c r="T1062" s="9">
        <v>1715.95</v>
      </c>
      <c r="U1062" s="9">
        <v>1265.33</v>
      </c>
      <c r="V1062" s="9">
        <v>733.57</v>
      </c>
      <c r="W1062" s="9">
        <v>3638.67</v>
      </c>
      <c r="X1062" s="9">
        <v>1777.41</v>
      </c>
      <c r="Y1062" s="9">
        <v>5595.28</v>
      </c>
      <c r="Z1062" s="9">
        <v>4353.41</v>
      </c>
      <c r="AA1062" s="9">
        <v>2186.67</v>
      </c>
      <c r="AB1062" s="9">
        <v>4699.28</v>
      </c>
      <c r="AC1062" s="9">
        <v>24249.62</v>
      </c>
      <c r="AD1062" s="9">
        <v>1509.78</v>
      </c>
      <c r="AE1062" s="9">
        <v>573.65</v>
      </c>
      <c r="AF1062" s="9">
        <v>2533.35</v>
      </c>
      <c r="AG1062" s="9">
        <v>1208.83</v>
      </c>
      <c r="AH1062" s="9">
        <v>382.99</v>
      </c>
      <c r="AI1062" s="9">
        <v>355.34</v>
      </c>
      <c r="AJ1062" s="9">
        <v>909.17</v>
      </c>
      <c r="AK1062" s="9">
        <v>547.19000000000005</v>
      </c>
      <c r="AL1062" s="9">
        <v>8020.3</v>
      </c>
      <c r="AM1062" s="9">
        <v>1532.43</v>
      </c>
      <c r="AN1062" s="9">
        <v>600.09</v>
      </c>
      <c r="AO1062" s="9">
        <v>1502.29</v>
      </c>
      <c r="AP1062" s="9">
        <v>1432.42</v>
      </c>
      <c r="AQ1062" s="9">
        <v>666.73</v>
      </c>
      <c r="AR1062" s="9">
        <v>224.02</v>
      </c>
      <c r="AS1062" s="9">
        <v>202.98</v>
      </c>
      <c r="AT1062" s="9">
        <v>1048.5</v>
      </c>
      <c r="AU1062" s="9">
        <v>7209.46</v>
      </c>
      <c r="AV1062" s="9">
        <v>4089.59</v>
      </c>
      <c r="AW1062" s="9">
        <v>2635.42</v>
      </c>
      <c r="AX1062" s="9">
        <v>5077.32</v>
      </c>
      <c r="AY1062" s="9">
        <v>3359.59</v>
      </c>
      <c r="AZ1062" s="9">
        <v>5952.32</v>
      </c>
      <c r="BA1062" s="9">
        <v>6325.72</v>
      </c>
      <c r="BB1062" s="9">
        <v>6499.81</v>
      </c>
      <c r="BC1062" s="9">
        <v>21142.12</v>
      </c>
      <c r="BD1062" s="11">
        <v>55081.89</v>
      </c>
    </row>
    <row r="1063" spans="1:56" s="1" customFormat="1" ht="20.149999999999999" customHeight="1">
      <c r="A1063" s="83"/>
      <c r="B1063" s="25" t="s">
        <v>213</v>
      </c>
      <c r="C1063" s="12">
        <v>6123.17</v>
      </c>
      <c r="D1063" s="12">
        <v>1025.8</v>
      </c>
      <c r="E1063" s="12">
        <v>8183.34</v>
      </c>
      <c r="F1063" s="12">
        <v>9436.24</v>
      </c>
      <c r="G1063" s="12">
        <v>13653</v>
      </c>
      <c r="H1063" s="12">
        <v>21194.11</v>
      </c>
      <c r="I1063" s="12">
        <v>5987.11</v>
      </c>
      <c r="J1063" s="12">
        <v>38255.870000000003</v>
      </c>
      <c r="K1063" s="12">
        <v>103858.64</v>
      </c>
      <c r="L1063" s="12">
        <v>1568.38</v>
      </c>
      <c r="M1063" s="12">
        <v>28.08</v>
      </c>
      <c r="N1063" s="12">
        <v>386.82</v>
      </c>
      <c r="O1063" s="12">
        <v>396.77</v>
      </c>
      <c r="P1063" s="12">
        <v>759.3</v>
      </c>
      <c r="Q1063" s="12">
        <v>1558.43</v>
      </c>
      <c r="R1063" s="12">
        <v>49.6</v>
      </c>
      <c r="S1063" s="12">
        <v>13.12</v>
      </c>
      <c r="T1063" s="12">
        <v>4760.5</v>
      </c>
      <c r="U1063" s="12">
        <v>354.29</v>
      </c>
      <c r="V1063" s="12">
        <v>328.96</v>
      </c>
      <c r="W1063" s="12">
        <v>1058.3699999999999</v>
      </c>
      <c r="X1063" s="12">
        <v>696.99</v>
      </c>
      <c r="Y1063" s="12">
        <v>1162.98</v>
      </c>
      <c r="Z1063" s="12">
        <v>9826.93</v>
      </c>
      <c r="AA1063" s="12">
        <v>5128.08</v>
      </c>
      <c r="AB1063" s="12">
        <v>15266.03</v>
      </c>
      <c r="AC1063" s="12">
        <v>33822.629999999997</v>
      </c>
      <c r="AD1063" s="12">
        <v>915.53</v>
      </c>
      <c r="AE1063" s="12">
        <v>177.25</v>
      </c>
      <c r="AF1063" s="12">
        <v>645.11</v>
      </c>
      <c r="AG1063" s="12">
        <v>952.89</v>
      </c>
      <c r="AH1063" s="12">
        <v>588.62</v>
      </c>
      <c r="AI1063" s="12">
        <v>558.22</v>
      </c>
      <c r="AJ1063" s="12">
        <v>25.34</v>
      </c>
      <c r="AK1063" s="12">
        <v>34.9</v>
      </c>
      <c r="AL1063" s="12">
        <v>3897.86</v>
      </c>
      <c r="AM1063" s="12">
        <v>1199.3699999999999</v>
      </c>
      <c r="AN1063" s="12">
        <v>56.78</v>
      </c>
      <c r="AO1063" s="12">
        <v>525.39</v>
      </c>
      <c r="AP1063" s="12">
        <v>577.29999999999995</v>
      </c>
      <c r="AQ1063" s="12">
        <v>684.6</v>
      </c>
      <c r="AR1063" s="12">
        <v>1637.49</v>
      </c>
      <c r="AS1063" s="12">
        <v>13.71</v>
      </c>
      <c r="AT1063" s="13" t="s">
        <v>80</v>
      </c>
      <c r="AU1063" s="12">
        <v>4694.6400000000003</v>
      </c>
      <c r="AV1063" s="12">
        <v>3931.66</v>
      </c>
      <c r="AW1063" s="12">
        <v>2017.78</v>
      </c>
      <c r="AX1063" s="12">
        <v>7960.11</v>
      </c>
      <c r="AY1063" s="12">
        <v>7080.02</v>
      </c>
      <c r="AZ1063" s="12">
        <v>9483.41</v>
      </c>
      <c r="BA1063" s="12">
        <v>29514.84</v>
      </c>
      <c r="BB1063" s="12">
        <v>7227.59</v>
      </c>
      <c r="BC1063" s="12">
        <v>7132.88</v>
      </c>
      <c r="BD1063" s="14">
        <v>74348.289999999994</v>
      </c>
    </row>
    <row r="1064" spans="1:56" s="1" customFormat="1" ht="20.149999999999999" customHeight="1">
      <c r="A1064" s="83"/>
      <c r="B1064" s="25" t="s">
        <v>214</v>
      </c>
      <c r="C1064" s="9">
        <v>2059.84</v>
      </c>
      <c r="D1064" s="9">
        <v>638.67999999999995</v>
      </c>
      <c r="E1064" s="9">
        <v>2414.4299999999998</v>
      </c>
      <c r="F1064" s="9">
        <v>3586.93</v>
      </c>
      <c r="G1064" s="9">
        <v>11022.11</v>
      </c>
      <c r="H1064" s="9">
        <v>13078.27</v>
      </c>
      <c r="I1064" s="9">
        <v>6592.19</v>
      </c>
      <c r="J1064" s="9">
        <v>7578.27</v>
      </c>
      <c r="K1064" s="9">
        <v>46970.720000000001</v>
      </c>
      <c r="L1064" s="9">
        <v>823.49</v>
      </c>
      <c r="M1064" s="10" t="s">
        <v>80</v>
      </c>
      <c r="N1064" s="9">
        <v>0.1</v>
      </c>
      <c r="O1064" s="9">
        <v>36.61</v>
      </c>
      <c r="P1064" s="9">
        <v>36.58</v>
      </c>
      <c r="Q1064" s="9">
        <v>128.34</v>
      </c>
      <c r="R1064" s="9">
        <v>47.45</v>
      </c>
      <c r="S1064" s="9">
        <v>89.52</v>
      </c>
      <c r="T1064" s="9">
        <v>1162.0899999999999</v>
      </c>
      <c r="U1064" s="9">
        <v>368.02</v>
      </c>
      <c r="V1064" s="9">
        <v>263.26</v>
      </c>
      <c r="W1064" s="9">
        <v>1590.68</v>
      </c>
      <c r="X1064" s="9">
        <v>1297.56</v>
      </c>
      <c r="Y1064" s="9">
        <v>1056.5899999999999</v>
      </c>
      <c r="Z1064" s="9">
        <v>2358.11</v>
      </c>
      <c r="AA1064" s="9">
        <v>692.02</v>
      </c>
      <c r="AB1064" s="9">
        <v>10888.4</v>
      </c>
      <c r="AC1064" s="9">
        <v>18514.64</v>
      </c>
      <c r="AD1064" s="9">
        <v>430.7</v>
      </c>
      <c r="AE1064" s="9">
        <v>94.1</v>
      </c>
      <c r="AF1064" s="9">
        <v>542.67999999999995</v>
      </c>
      <c r="AG1064" s="9">
        <v>411.9</v>
      </c>
      <c r="AH1064" s="9">
        <v>413.53</v>
      </c>
      <c r="AI1064" s="10" t="s">
        <v>80</v>
      </c>
      <c r="AJ1064" s="10" t="s">
        <v>80</v>
      </c>
      <c r="AK1064" s="10" t="s">
        <v>80</v>
      </c>
      <c r="AL1064" s="9">
        <v>1892.91</v>
      </c>
      <c r="AM1064" s="9">
        <v>449.24</v>
      </c>
      <c r="AN1064" s="9">
        <v>48.45</v>
      </c>
      <c r="AO1064" s="9">
        <v>579.69000000000005</v>
      </c>
      <c r="AP1064" s="9">
        <v>399.98</v>
      </c>
      <c r="AQ1064" s="9">
        <v>410.37</v>
      </c>
      <c r="AR1064" s="9">
        <v>7.5</v>
      </c>
      <c r="AS1064" s="9">
        <v>0.3</v>
      </c>
      <c r="AT1064" s="9">
        <v>0.01</v>
      </c>
      <c r="AU1064" s="9">
        <v>1895.54</v>
      </c>
      <c r="AV1064" s="9">
        <v>5458.8</v>
      </c>
      <c r="AW1064" s="9">
        <v>313.39</v>
      </c>
      <c r="AX1064" s="9">
        <v>2042.19</v>
      </c>
      <c r="AY1064" s="9">
        <v>838.76</v>
      </c>
      <c r="AZ1064" s="9">
        <v>2173.7399999999998</v>
      </c>
      <c r="BA1064" s="9">
        <v>11075.33</v>
      </c>
      <c r="BB1064" s="9">
        <v>2759.24</v>
      </c>
      <c r="BC1064" s="9">
        <v>3196.65</v>
      </c>
      <c r="BD1064" s="11">
        <v>27858.1</v>
      </c>
    </row>
    <row r="1065" spans="1:56" s="1" customFormat="1" ht="20.149999999999999" customHeight="1">
      <c r="A1065" s="83"/>
      <c r="B1065" s="25" t="s">
        <v>215</v>
      </c>
      <c r="C1065" s="12">
        <v>5205.91</v>
      </c>
      <c r="D1065" s="12">
        <v>1390.67</v>
      </c>
      <c r="E1065" s="12">
        <v>4429.28</v>
      </c>
      <c r="F1065" s="12">
        <v>5272.96</v>
      </c>
      <c r="G1065" s="12">
        <v>12769</v>
      </c>
      <c r="H1065" s="12">
        <v>17280.68</v>
      </c>
      <c r="I1065" s="12">
        <v>1302.98</v>
      </c>
      <c r="J1065" s="12">
        <v>300.52999999999997</v>
      </c>
      <c r="K1065" s="12">
        <v>47952.01</v>
      </c>
      <c r="L1065" s="12">
        <v>806.23</v>
      </c>
      <c r="M1065" s="13" t="s">
        <v>80</v>
      </c>
      <c r="N1065" s="12">
        <v>200.05</v>
      </c>
      <c r="O1065" s="12">
        <v>501.52</v>
      </c>
      <c r="P1065" s="12">
        <v>3.04</v>
      </c>
      <c r="Q1065" s="12">
        <v>10.050000000000001</v>
      </c>
      <c r="R1065" s="12">
        <v>5.1100000000000003</v>
      </c>
      <c r="S1065" s="12">
        <v>3.9</v>
      </c>
      <c r="T1065" s="12">
        <v>1529.9</v>
      </c>
      <c r="U1065" s="12">
        <v>737.83</v>
      </c>
      <c r="V1065" s="12">
        <v>77.010000000000005</v>
      </c>
      <c r="W1065" s="12">
        <v>375.53</v>
      </c>
      <c r="X1065" s="12">
        <v>170.04</v>
      </c>
      <c r="Y1065" s="12">
        <v>214.15</v>
      </c>
      <c r="Z1065" s="12">
        <v>2517.4899999999998</v>
      </c>
      <c r="AA1065" s="12">
        <v>2661.37</v>
      </c>
      <c r="AB1065" s="12">
        <v>9863.9</v>
      </c>
      <c r="AC1065" s="12">
        <v>16617.32</v>
      </c>
      <c r="AD1065" s="12">
        <v>153.13</v>
      </c>
      <c r="AE1065" s="12">
        <v>39.39</v>
      </c>
      <c r="AF1065" s="12">
        <v>236.62</v>
      </c>
      <c r="AG1065" s="12">
        <v>252.74</v>
      </c>
      <c r="AH1065" s="12">
        <v>7.07</v>
      </c>
      <c r="AI1065" s="13" t="s">
        <v>80</v>
      </c>
      <c r="AJ1065" s="13" t="s">
        <v>80</v>
      </c>
      <c r="AK1065" s="13" t="s">
        <v>80</v>
      </c>
      <c r="AL1065" s="12">
        <v>688.95</v>
      </c>
      <c r="AM1065" s="12">
        <v>376.74</v>
      </c>
      <c r="AN1065" s="12">
        <v>71.84</v>
      </c>
      <c r="AO1065" s="12">
        <v>93.96</v>
      </c>
      <c r="AP1065" s="12">
        <v>36.82</v>
      </c>
      <c r="AQ1065" s="12">
        <v>63.65</v>
      </c>
      <c r="AR1065" s="12">
        <v>41.81</v>
      </c>
      <c r="AS1065" s="12">
        <v>4.13</v>
      </c>
      <c r="AT1065" s="13" t="s">
        <v>80</v>
      </c>
      <c r="AU1065" s="12">
        <v>688.95</v>
      </c>
      <c r="AV1065" s="12">
        <v>1959.14</v>
      </c>
      <c r="AW1065" s="12">
        <v>975.6</v>
      </c>
      <c r="AX1065" s="12">
        <v>2177.8200000000002</v>
      </c>
      <c r="AY1065" s="12">
        <v>2506.7600000000002</v>
      </c>
      <c r="AZ1065" s="12">
        <v>2947.8</v>
      </c>
      <c r="BA1065" s="12">
        <v>14224.59</v>
      </c>
      <c r="BB1065" s="12">
        <v>2900</v>
      </c>
      <c r="BC1065" s="12">
        <v>3997.51</v>
      </c>
      <c r="BD1065" s="14">
        <v>31689.22</v>
      </c>
    </row>
    <row r="1066" spans="1:56" s="1" customFormat="1" ht="14.5" customHeight="1">
      <c r="A1066" s="83"/>
      <c r="B1066" s="15" t="s">
        <v>186</v>
      </c>
      <c r="C1066" s="16">
        <v>114670.21</v>
      </c>
      <c r="D1066" s="16">
        <v>53338.33</v>
      </c>
      <c r="E1066" s="16">
        <v>154105.82999999999</v>
      </c>
      <c r="F1066" s="16">
        <v>158868.29</v>
      </c>
      <c r="G1066" s="16">
        <v>324660.78999999998</v>
      </c>
      <c r="H1066" s="16">
        <v>468675.79</v>
      </c>
      <c r="I1066" s="16">
        <v>129421.16</v>
      </c>
      <c r="J1066" s="16">
        <v>271963.40999999997</v>
      </c>
      <c r="K1066" s="16">
        <v>1675703.81</v>
      </c>
      <c r="L1066" s="16">
        <v>18426.73</v>
      </c>
      <c r="M1066" s="16">
        <v>3520.18</v>
      </c>
      <c r="N1066" s="16">
        <v>6717.07</v>
      </c>
      <c r="O1066" s="16">
        <v>8382.2900000000009</v>
      </c>
      <c r="P1066" s="16">
        <v>10295.879999999999</v>
      </c>
      <c r="Q1066" s="16">
        <v>17068.400000000001</v>
      </c>
      <c r="R1066" s="16">
        <v>7899.78</v>
      </c>
      <c r="S1066" s="16">
        <v>10780.81</v>
      </c>
      <c r="T1066" s="16">
        <v>83091.14</v>
      </c>
      <c r="U1066" s="16">
        <v>16554.07</v>
      </c>
      <c r="V1066" s="16">
        <v>12885.42</v>
      </c>
      <c r="W1066" s="16">
        <v>27318.78</v>
      </c>
      <c r="X1066" s="16">
        <v>27125.15</v>
      </c>
      <c r="Y1066" s="16">
        <v>33242.449999999997</v>
      </c>
      <c r="Z1066" s="16">
        <v>97044.95</v>
      </c>
      <c r="AA1066" s="16">
        <v>64893.82</v>
      </c>
      <c r="AB1066" s="16">
        <v>255760.91</v>
      </c>
      <c r="AC1066" s="16">
        <v>534825.55000000005</v>
      </c>
      <c r="AD1066" s="16">
        <v>24095.22</v>
      </c>
      <c r="AE1066" s="16">
        <v>9418.0499999999993</v>
      </c>
      <c r="AF1066" s="16">
        <v>25612.04</v>
      </c>
      <c r="AG1066" s="16">
        <v>18298.509999999998</v>
      </c>
      <c r="AH1066" s="16">
        <v>9980.65</v>
      </c>
      <c r="AI1066" s="16">
        <v>7165.07</v>
      </c>
      <c r="AJ1066" s="16">
        <v>9147.7099999999991</v>
      </c>
      <c r="AK1066" s="16">
        <v>9121.7900000000009</v>
      </c>
      <c r="AL1066" s="16">
        <v>112839.03999999999</v>
      </c>
      <c r="AM1066" s="16">
        <v>22557.66</v>
      </c>
      <c r="AN1066" s="16">
        <v>7945.53</v>
      </c>
      <c r="AO1066" s="16">
        <v>22747.01</v>
      </c>
      <c r="AP1066" s="16">
        <v>16696.61</v>
      </c>
      <c r="AQ1066" s="16">
        <v>18898.91</v>
      </c>
      <c r="AR1066" s="16">
        <v>10530.42</v>
      </c>
      <c r="AS1066" s="16">
        <v>5035.57</v>
      </c>
      <c r="AT1066" s="16">
        <v>6692.54</v>
      </c>
      <c r="AU1066" s="16">
        <v>111104.25</v>
      </c>
      <c r="AV1066" s="16">
        <v>104211.62</v>
      </c>
      <c r="AW1066" s="16">
        <v>37654</v>
      </c>
      <c r="AX1066" s="16">
        <v>120102.91</v>
      </c>
      <c r="AY1066" s="16">
        <v>93651.55</v>
      </c>
      <c r="AZ1066" s="16">
        <v>131027.42</v>
      </c>
      <c r="BA1066" s="16">
        <v>374629.35</v>
      </c>
      <c r="BB1066" s="16">
        <v>132481.75</v>
      </c>
      <c r="BC1066" s="16">
        <v>203176.65</v>
      </c>
      <c r="BD1066" s="17">
        <v>1196935.25</v>
      </c>
    </row>
    <row r="1067" spans="1:56" s="1" customFormat="1" ht="20.149999999999999" customHeight="1">
      <c r="A1067" s="83"/>
      <c r="B1067" s="25" t="s">
        <v>216</v>
      </c>
      <c r="C1067" s="12">
        <v>5762.51</v>
      </c>
      <c r="D1067" s="12">
        <v>3301.66</v>
      </c>
      <c r="E1067" s="12">
        <v>9240.09</v>
      </c>
      <c r="F1067" s="12">
        <v>10809.56</v>
      </c>
      <c r="G1067" s="12">
        <v>17775.580000000002</v>
      </c>
      <c r="H1067" s="12">
        <v>16228.92</v>
      </c>
      <c r="I1067" s="12">
        <v>790.14</v>
      </c>
      <c r="J1067" s="12">
        <v>23717.759999999998</v>
      </c>
      <c r="K1067" s="12">
        <v>87626.22</v>
      </c>
      <c r="L1067" s="12">
        <v>100.3</v>
      </c>
      <c r="M1067" s="12">
        <v>160.47999999999999</v>
      </c>
      <c r="N1067" s="12">
        <v>450.75</v>
      </c>
      <c r="O1067" s="12">
        <v>727.34</v>
      </c>
      <c r="P1067" s="12">
        <v>966.63</v>
      </c>
      <c r="Q1067" s="12">
        <v>3189.79</v>
      </c>
      <c r="R1067" s="12">
        <v>1.82</v>
      </c>
      <c r="S1067" s="12">
        <v>26.93</v>
      </c>
      <c r="T1067" s="12">
        <v>5624.04</v>
      </c>
      <c r="U1067" s="12">
        <v>3457.15</v>
      </c>
      <c r="V1067" s="12">
        <v>2821.79</v>
      </c>
      <c r="W1067" s="12">
        <v>4884.78</v>
      </c>
      <c r="X1067" s="12">
        <v>3157.22</v>
      </c>
      <c r="Y1067" s="12">
        <v>4913.26</v>
      </c>
      <c r="Z1067" s="12">
        <v>5176.2</v>
      </c>
      <c r="AA1067" s="12">
        <v>2254.81</v>
      </c>
      <c r="AB1067" s="12">
        <v>7039.89</v>
      </c>
      <c r="AC1067" s="12">
        <v>33705.1</v>
      </c>
      <c r="AD1067" s="12">
        <v>821.63</v>
      </c>
      <c r="AE1067" s="12">
        <v>70.739999999999995</v>
      </c>
      <c r="AF1067" s="12">
        <v>580.07000000000005</v>
      </c>
      <c r="AG1067" s="12">
        <v>712.34</v>
      </c>
      <c r="AH1067" s="12">
        <v>1093.53</v>
      </c>
      <c r="AI1067" s="12">
        <v>1578.29</v>
      </c>
      <c r="AJ1067" s="12">
        <v>1708.78</v>
      </c>
      <c r="AK1067" s="12">
        <v>1269.52</v>
      </c>
      <c r="AL1067" s="12">
        <v>7834.9</v>
      </c>
      <c r="AM1067" s="12">
        <v>602.69000000000005</v>
      </c>
      <c r="AN1067" s="12">
        <v>448.14</v>
      </c>
      <c r="AO1067" s="12">
        <v>1598.35</v>
      </c>
      <c r="AP1067" s="12">
        <v>665.88</v>
      </c>
      <c r="AQ1067" s="12">
        <v>1086.03</v>
      </c>
      <c r="AR1067" s="12">
        <v>2617.44</v>
      </c>
      <c r="AS1067" s="12">
        <v>28.27</v>
      </c>
      <c r="AT1067" s="12">
        <v>65.64</v>
      </c>
      <c r="AU1067" s="12">
        <v>7112.44</v>
      </c>
      <c r="AV1067" s="12">
        <v>2815.18</v>
      </c>
      <c r="AW1067" s="12">
        <v>713.04</v>
      </c>
      <c r="AX1067" s="12">
        <v>2963.36</v>
      </c>
      <c r="AY1067" s="12">
        <v>2709.54</v>
      </c>
      <c r="AZ1067" s="12">
        <v>6218.47</v>
      </c>
      <c r="BA1067" s="12">
        <v>7698.98</v>
      </c>
      <c r="BB1067" s="12">
        <v>8944.3799999999992</v>
      </c>
      <c r="BC1067" s="12">
        <v>27598.19</v>
      </c>
      <c r="BD1067" s="14">
        <v>59661.14</v>
      </c>
    </row>
    <row r="1068" spans="1:56" s="1" customFormat="1" ht="20.149999999999999" customHeight="1">
      <c r="A1068" s="83"/>
      <c r="B1068" s="25" t="s">
        <v>282</v>
      </c>
      <c r="C1068" s="9">
        <v>986.94</v>
      </c>
      <c r="D1068" s="9">
        <v>355.98</v>
      </c>
      <c r="E1068" s="9">
        <v>1017.65</v>
      </c>
      <c r="F1068" s="9">
        <v>830.3</v>
      </c>
      <c r="G1068" s="9">
        <v>1132.3599999999999</v>
      </c>
      <c r="H1068" s="9">
        <v>4316.16</v>
      </c>
      <c r="I1068" s="9">
        <v>1917.86</v>
      </c>
      <c r="J1068" s="9">
        <v>3292.1</v>
      </c>
      <c r="K1068" s="9">
        <v>13849.35</v>
      </c>
      <c r="L1068" s="9">
        <v>66.19</v>
      </c>
      <c r="M1068" s="10" t="s">
        <v>80</v>
      </c>
      <c r="N1068" s="9">
        <v>0.02</v>
      </c>
      <c r="O1068" s="9">
        <v>1.1100000000000001</v>
      </c>
      <c r="P1068" s="9">
        <v>0.65</v>
      </c>
      <c r="Q1068" s="9">
        <v>0.39</v>
      </c>
      <c r="R1068" s="9">
        <v>36</v>
      </c>
      <c r="S1068" s="9">
        <v>215.1</v>
      </c>
      <c r="T1068" s="9">
        <v>319.45999999999998</v>
      </c>
      <c r="U1068" s="9">
        <v>127.19</v>
      </c>
      <c r="V1068" s="9">
        <v>298.05</v>
      </c>
      <c r="W1068" s="9">
        <v>1066.18</v>
      </c>
      <c r="X1068" s="9">
        <v>239.15</v>
      </c>
      <c r="Y1068" s="9">
        <v>274.08999999999997</v>
      </c>
      <c r="Z1068" s="9">
        <v>339.3</v>
      </c>
      <c r="AA1068" s="9">
        <v>631.22</v>
      </c>
      <c r="AB1068" s="9">
        <v>1754.02</v>
      </c>
      <c r="AC1068" s="9">
        <v>4729.2</v>
      </c>
      <c r="AD1068" s="9">
        <v>27.05</v>
      </c>
      <c r="AE1068" s="9">
        <v>9.34</v>
      </c>
      <c r="AF1068" s="9">
        <v>15.82</v>
      </c>
      <c r="AG1068" s="9">
        <v>9.25</v>
      </c>
      <c r="AH1068" s="9">
        <v>0.46</v>
      </c>
      <c r="AI1068" s="10" t="s">
        <v>80</v>
      </c>
      <c r="AJ1068" s="10" t="s">
        <v>80</v>
      </c>
      <c r="AK1068" s="10" t="s">
        <v>80</v>
      </c>
      <c r="AL1068" s="9">
        <v>61.92</v>
      </c>
      <c r="AM1068" s="9">
        <v>5.33</v>
      </c>
      <c r="AN1068" s="9">
        <v>0.64</v>
      </c>
      <c r="AO1068" s="9">
        <v>17.8</v>
      </c>
      <c r="AP1068" s="9">
        <v>6.29</v>
      </c>
      <c r="AQ1068" s="9">
        <v>8.35</v>
      </c>
      <c r="AR1068" s="9">
        <v>3.82</v>
      </c>
      <c r="AS1068" s="9">
        <v>0.06</v>
      </c>
      <c r="AT1068" s="10" t="s">
        <v>80</v>
      </c>
      <c r="AU1068" s="9">
        <v>42.29</v>
      </c>
      <c r="AV1068" s="9">
        <v>241.81</v>
      </c>
      <c r="AW1068" s="9">
        <v>316.31</v>
      </c>
      <c r="AX1068" s="9">
        <v>732.56</v>
      </c>
      <c r="AY1068" s="9">
        <v>627.20000000000005</v>
      </c>
      <c r="AZ1068" s="9">
        <v>1273.48</v>
      </c>
      <c r="BA1068" s="9">
        <v>2280.9699999999998</v>
      </c>
      <c r="BB1068" s="9">
        <v>776.54</v>
      </c>
      <c r="BC1068" s="9">
        <v>1185.01</v>
      </c>
      <c r="BD1068" s="11">
        <v>7433.88</v>
      </c>
    </row>
    <row r="1069" spans="1:56" s="1" customFormat="1" ht="20.149999999999999" customHeight="1">
      <c r="A1069" s="83"/>
      <c r="B1069" s="25" t="s">
        <v>217</v>
      </c>
      <c r="C1069" s="12">
        <v>191.31</v>
      </c>
      <c r="D1069" s="12">
        <v>69.66</v>
      </c>
      <c r="E1069" s="12">
        <v>231.78</v>
      </c>
      <c r="F1069" s="12">
        <v>290.64999999999998</v>
      </c>
      <c r="G1069" s="12">
        <v>604.32000000000005</v>
      </c>
      <c r="H1069" s="12">
        <v>2071.38</v>
      </c>
      <c r="I1069" s="12">
        <v>101.91</v>
      </c>
      <c r="J1069" s="12">
        <v>1756.61</v>
      </c>
      <c r="K1069" s="12">
        <v>5317.62</v>
      </c>
      <c r="L1069" s="12">
        <v>0.11</v>
      </c>
      <c r="M1069" s="13" t="s">
        <v>80</v>
      </c>
      <c r="N1069" s="13" t="s">
        <v>80</v>
      </c>
      <c r="O1069" s="12">
        <v>6.03</v>
      </c>
      <c r="P1069" s="13" t="s">
        <v>80</v>
      </c>
      <c r="Q1069" s="13" t="s">
        <v>80</v>
      </c>
      <c r="R1069" s="12">
        <v>0.17</v>
      </c>
      <c r="S1069" s="13" t="s">
        <v>80</v>
      </c>
      <c r="T1069" s="12">
        <v>6.31</v>
      </c>
      <c r="U1069" s="12">
        <v>112.68</v>
      </c>
      <c r="V1069" s="13" t="s">
        <v>80</v>
      </c>
      <c r="W1069" s="12">
        <v>53.73</v>
      </c>
      <c r="X1069" s="12">
        <v>33.28</v>
      </c>
      <c r="Y1069" s="12">
        <v>5.34</v>
      </c>
      <c r="Z1069" s="12">
        <v>20.22</v>
      </c>
      <c r="AA1069" s="12">
        <v>129.49</v>
      </c>
      <c r="AB1069" s="12">
        <v>1461.82</v>
      </c>
      <c r="AC1069" s="12">
        <v>1816.56</v>
      </c>
      <c r="AD1069" s="12">
        <v>44.98</v>
      </c>
      <c r="AE1069" s="12">
        <v>17.52</v>
      </c>
      <c r="AF1069" s="12">
        <v>60.02</v>
      </c>
      <c r="AG1069" s="12">
        <v>57.58</v>
      </c>
      <c r="AH1069" s="12">
        <v>5.88</v>
      </c>
      <c r="AI1069" s="12">
        <v>2.89</v>
      </c>
      <c r="AJ1069" s="12">
        <v>10.07</v>
      </c>
      <c r="AK1069" s="13" t="s">
        <v>80</v>
      </c>
      <c r="AL1069" s="12">
        <v>198.94</v>
      </c>
      <c r="AM1069" s="12">
        <v>4.0999999999999996</v>
      </c>
      <c r="AN1069" s="12">
        <v>8.48</v>
      </c>
      <c r="AO1069" s="12">
        <v>11.01</v>
      </c>
      <c r="AP1069" s="12">
        <v>28.28</v>
      </c>
      <c r="AQ1069" s="12">
        <v>43.01</v>
      </c>
      <c r="AR1069" s="12">
        <v>34.96</v>
      </c>
      <c r="AS1069" s="12">
        <v>5.74</v>
      </c>
      <c r="AT1069" s="13" t="s">
        <v>80</v>
      </c>
      <c r="AU1069" s="12">
        <v>135.58000000000001</v>
      </c>
      <c r="AV1069" s="12">
        <v>128.16</v>
      </c>
      <c r="AW1069" s="12">
        <v>32.03</v>
      </c>
      <c r="AX1069" s="12">
        <v>116.3</v>
      </c>
      <c r="AY1069" s="12">
        <v>203.19</v>
      </c>
      <c r="AZ1069" s="12">
        <v>606.95000000000005</v>
      </c>
      <c r="BA1069" s="12">
        <v>1385.74</v>
      </c>
      <c r="BB1069" s="12">
        <v>340.44</v>
      </c>
      <c r="BC1069" s="12">
        <v>500.75</v>
      </c>
      <c r="BD1069" s="14">
        <v>3313.56</v>
      </c>
    </row>
    <row r="1070" spans="1:56" s="1" customFormat="1" ht="20.149999999999999" customHeight="1">
      <c r="A1070" s="83"/>
      <c r="B1070" s="25" t="s">
        <v>284</v>
      </c>
      <c r="C1070" s="9">
        <v>1923.15</v>
      </c>
      <c r="D1070" s="9">
        <v>1144.3399999999999</v>
      </c>
      <c r="E1070" s="9">
        <v>5164.03</v>
      </c>
      <c r="F1070" s="9">
        <v>3033.03</v>
      </c>
      <c r="G1070" s="9">
        <v>3453.98</v>
      </c>
      <c r="H1070" s="9">
        <v>6907.82</v>
      </c>
      <c r="I1070" s="9">
        <v>154.4</v>
      </c>
      <c r="J1070" s="9">
        <v>28.52</v>
      </c>
      <c r="K1070" s="9">
        <v>21809.27</v>
      </c>
      <c r="L1070" s="9">
        <v>80.28</v>
      </c>
      <c r="M1070" s="10" t="s">
        <v>80</v>
      </c>
      <c r="N1070" s="10" t="s">
        <v>80</v>
      </c>
      <c r="O1070" s="9">
        <v>331.05</v>
      </c>
      <c r="P1070" s="9">
        <v>510.86</v>
      </c>
      <c r="Q1070" s="9">
        <v>35.81</v>
      </c>
      <c r="R1070" s="9">
        <v>27.04</v>
      </c>
      <c r="S1070" s="10" t="s">
        <v>80</v>
      </c>
      <c r="T1070" s="9">
        <v>985.04</v>
      </c>
      <c r="U1070" s="9">
        <v>773.6</v>
      </c>
      <c r="V1070" s="9">
        <v>297.36</v>
      </c>
      <c r="W1070" s="9">
        <v>1332.1</v>
      </c>
      <c r="X1070" s="9">
        <v>815.3</v>
      </c>
      <c r="Y1070" s="9">
        <v>888.47</v>
      </c>
      <c r="Z1070" s="9">
        <v>1861.47</v>
      </c>
      <c r="AA1070" s="9">
        <v>363.47</v>
      </c>
      <c r="AB1070" s="9">
        <v>613.45000000000005</v>
      </c>
      <c r="AC1070" s="9">
        <v>6945.22</v>
      </c>
      <c r="AD1070" s="9">
        <v>17.73</v>
      </c>
      <c r="AE1070" s="10" t="s">
        <v>80</v>
      </c>
      <c r="AF1070" s="9">
        <v>100.82</v>
      </c>
      <c r="AG1070" s="9">
        <v>96.93</v>
      </c>
      <c r="AH1070" s="9">
        <v>27.6</v>
      </c>
      <c r="AI1070" s="9">
        <v>5.82</v>
      </c>
      <c r="AJ1070" s="9">
        <v>0.54</v>
      </c>
      <c r="AK1070" s="10" t="s">
        <v>80</v>
      </c>
      <c r="AL1070" s="9">
        <v>249.44</v>
      </c>
      <c r="AM1070" s="9">
        <v>118.2</v>
      </c>
      <c r="AN1070" s="9">
        <v>3.87</v>
      </c>
      <c r="AO1070" s="9">
        <v>34.03</v>
      </c>
      <c r="AP1070" s="9">
        <v>366.47</v>
      </c>
      <c r="AQ1070" s="9">
        <v>97.27</v>
      </c>
      <c r="AR1070" s="9">
        <v>40.799999999999997</v>
      </c>
      <c r="AS1070" s="9">
        <v>1.2</v>
      </c>
      <c r="AT1070" s="10" t="s">
        <v>80</v>
      </c>
      <c r="AU1070" s="9">
        <v>661.84</v>
      </c>
      <c r="AV1070" s="9">
        <v>679.78</v>
      </c>
      <c r="AW1070" s="9">
        <v>564.91</v>
      </c>
      <c r="AX1070" s="9">
        <v>1147.69</v>
      </c>
      <c r="AY1070" s="9">
        <v>1111.77</v>
      </c>
      <c r="AZ1070" s="9">
        <v>1432.59</v>
      </c>
      <c r="BA1070" s="9">
        <v>7503.33</v>
      </c>
      <c r="BB1070" s="9">
        <v>1072.1400000000001</v>
      </c>
      <c r="BC1070" s="9">
        <v>2669.66</v>
      </c>
      <c r="BD1070" s="11">
        <v>16181.87</v>
      </c>
    </row>
    <row r="1071" spans="1:56" s="1" customFormat="1" ht="20.149999999999999" customHeight="1">
      <c r="A1071" s="83"/>
      <c r="B1071" s="25" t="s">
        <v>218</v>
      </c>
      <c r="C1071" s="12">
        <v>409.75</v>
      </c>
      <c r="D1071" s="12">
        <v>248.41</v>
      </c>
      <c r="E1071" s="12">
        <v>675.76</v>
      </c>
      <c r="F1071" s="12">
        <v>572.53</v>
      </c>
      <c r="G1071" s="12">
        <v>1312.83</v>
      </c>
      <c r="H1071" s="12">
        <v>2974.63</v>
      </c>
      <c r="I1071" s="12">
        <v>204.53</v>
      </c>
      <c r="J1071" s="12">
        <v>26.52</v>
      </c>
      <c r="K1071" s="12">
        <v>6424.96</v>
      </c>
      <c r="L1071" s="12">
        <v>0.19</v>
      </c>
      <c r="M1071" s="13" t="s">
        <v>80</v>
      </c>
      <c r="N1071" s="12">
        <v>0.57999999999999996</v>
      </c>
      <c r="O1071" s="12">
        <v>0.56999999999999995</v>
      </c>
      <c r="P1071" s="12">
        <v>1.1499999999999999</v>
      </c>
      <c r="Q1071" s="12">
        <v>0.14000000000000001</v>
      </c>
      <c r="R1071" s="12">
        <v>0.01</v>
      </c>
      <c r="S1071" s="13" t="s">
        <v>80</v>
      </c>
      <c r="T1071" s="12">
        <v>2.64</v>
      </c>
      <c r="U1071" s="12">
        <v>33.520000000000003</v>
      </c>
      <c r="V1071" s="12">
        <v>1.1299999999999999</v>
      </c>
      <c r="W1071" s="12">
        <v>52.6</v>
      </c>
      <c r="X1071" s="12">
        <v>43.78</v>
      </c>
      <c r="Y1071" s="12">
        <v>0.39</v>
      </c>
      <c r="Z1071" s="12">
        <v>141.1</v>
      </c>
      <c r="AA1071" s="12">
        <v>212.65</v>
      </c>
      <c r="AB1071" s="12">
        <v>1232.78</v>
      </c>
      <c r="AC1071" s="12">
        <v>1717.95</v>
      </c>
      <c r="AD1071" s="12">
        <v>6.01</v>
      </c>
      <c r="AE1071" s="12">
        <v>1.5</v>
      </c>
      <c r="AF1071" s="12">
        <v>405.51</v>
      </c>
      <c r="AG1071" s="12">
        <v>544.03</v>
      </c>
      <c r="AH1071" s="13" t="s">
        <v>80</v>
      </c>
      <c r="AI1071" s="13" t="s">
        <v>80</v>
      </c>
      <c r="AJ1071" s="13" t="s">
        <v>80</v>
      </c>
      <c r="AK1071" s="12">
        <v>861.6</v>
      </c>
      <c r="AL1071" s="12">
        <v>1818.65</v>
      </c>
      <c r="AM1071" s="12">
        <v>29.28</v>
      </c>
      <c r="AN1071" s="12">
        <v>0.39</v>
      </c>
      <c r="AO1071" s="12">
        <v>338.92</v>
      </c>
      <c r="AP1071" s="12">
        <v>571.83000000000004</v>
      </c>
      <c r="AQ1071" s="13" t="s">
        <v>80</v>
      </c>
      <c r="AR1071" s="13" t="s">
        <v>80</v>
      </c>
      <c r="AS1071" s="13" t="s">
        <v>80</v>
      </c>
      <c r="AT1071" s="12">
        <v>897.91</v>
      </c>
      <c r="AU1071" s="12">
        <v>1838.33</v>
      </c>
      <c r="AV1071" s="12">
        <v>222.53</v>
      </c>
      <c r="AW1071" s="12">
        <v>36.9</v>
      </c>
      <c r="AX1071" s="12">
        <v>86.67</v>
      </c>
      <c r="AY1071" s="12">
        <v>21.01</v>
      </c>
      <c r="AZ1071" s="12">
        <v>8.85</v>
      </c>
      <c r="BA1071" s="12">
        <v>2750.19</v>
      </c>
      <c r="BB1071" s="12">
        <v>518.26</v>
      </c>
      <c r="BC1071" s="12">
        <v>892.65</v>
      </c>
      <c r="BD1071" s="14">
        <v>4537.0600000000004</v>
      </c>
    </row>
    <row r="1072" spans="1:56" s="1" customFormat="1" ht="20.149999999999999" customHeight="1">
      <c r="A1072" s="83"/>
      <c r="B1072" s="25" t="s">
        <v>219</v>
      </c>
      <c r="C1072" s="9">
        <v>686.16</v>
      </c>
      <c r="D1072" s="9">
        <v>319.32</v>
      </c>
      <c r="E1072" s="9">
        <v>1124.83</v>
      </c>
      <c r="F1072" s="9">
        <v>602.58000000000004</v>
      </c>
      <c r="G1072" s="9">
        <v>1516.97</v>
      </c>
      <c r="H1072" s="9">
        <v>1756.54</v>
      </c>
      <c r="I1072" s="9">
        <v>62.71</v>
      </c>
      <c r="J1072" s="9">
        <v>5.74</v>
      </c>
      <c r="K1072" s="9">
        <v>6074.85</v>
      </c>
      <c r="L1072" s="9">
        <v>6.55</v>
      </c>
      <c r="M1072" s="10" t="s">
        <v>80</v>
      </c>
      <c r="N1072" s="9">
        <v>59.11</v>
      </c>
      <c r="O1072" s="9">
        <v>91.86</v>
      </c>
      <c r="P1072" s="9">
        <v>269.27999999999997</v>
      </c>
      <c r="Q1072" s="10" t="s">
        <v>80</v>
      </c>
      <c r="R1072" s="10" t="s">
        <v>80</v>
      </c>
      <c r="S1072" s="10" t="s">
        <v>80</v>
      </c>
      <c r="T1072" s="9">
        <v>426.8</v>
      </c>
      <c r="U1072" s="9">
        <v>116.86</v>
      </c>
      <c r="V1072" s="9">
        <v>41.94</v>
      </c>
      <c r="W1072" s="9">
        <v>444.75</v>
      </c>
      <c r="X1072" s="9">
        <v>271.43</v>
      </c>
      <c r="Y1072" s="9">
        <v>295.69</v>
      </c>
      <c r="Z1072" s="9">
        <v>318.06</v>
      </c>
      <c r="AA1072" s="9">
        <v>312.13</v>
      </c>
      <c r="AB1072" s="9">
        <v>333.7</v>
      </c>
      <c r="AC1072" s="9">
        <v>2134.56</v>
      </c>
      <c r="AD1072" s="9">
        <v>10.06</v>
      </c>
      <c r="AE1072" s="10" t="s">
        <v>80</v>
      </c>
      <c r="AF1072" s="10" t="s">
        <v>80</v>
      </c>
      <c r="AG1072" s="10" t="s">
        <v>80</v>
      </c>
      <c r="AH1072" s="10" t="s">
        <v>80</v>
      </c>
      <c r="AI1072" s="10" t="s">
        <v>80</v>
      </c>
      <c r="AJ1072" s="10" t="s">
        <v>80</v>
      </c>
      <c r="AK1072" s="9">
        <v>3.91</v>
      </c>
      <c r="AL1072" s="9">
        <v>13.97</v>
      </c>
      <c r="AM1072" s="9">
        <v>10.81</v>
      </c>
      <c r="AN1072" s="9">
        <v>0.64</v>
      </c>
      <c r="AO1072" s="9">
        <v>62.06</v>
      </c>
      <c r="AP1072" s="9">
        <v>43.64</v>
      </c>
      <c r="AQ1072" s="9">
        <v>19.73</v>
      </c>
      <c r="AR1072" s="9">
        <v>1.08</v>
      </c>
      <c r="AS1072" s="10" t="s">
        <v>80</v>
      </c>
      <c r="AT1072" s="10" t="s">
        <v>80</v>
      </c>
      <c r="AU1072" s="9">
        <v>137.96</v>
      </c>
      <c r="AV1072" s="9">
        <v>319.06</v>
      </c>
      <c r="AW1072" s="9">
        <v>183.89</v>
      </c>
      <c r="AX1072" s="9">
        <v>505.95</v>
      </c>
      <c r="AY1072" s="9">
        <v>452.34</v>
      </c>
      <c r="AZ1072" s="9">
        <v>740.56</v>
      </c>
      <c r="BA1072" s="9">
        <v>1497.2</v>
      </c>
      <c r="BB1072" s="9">
        <v>172.06</v>
      </c>
      <c r="BC1072" s="9">
        <v>197.74</v>
      </c>
      <c r="BD1072" s="11">
        <v>4068.8</v>
      </c>
    </row>
    <row r="1073" spans="1:56" s="1" customFormat="1" ht="20.149999999999999" customHeight="1">
      <c r="A1073" s="83"/>
      <c r="B1073" s="25" t="s">
        <v>220</v>
      </c>
      <c r="C1073" s="12">
        <v>306.67</v>
      </c>
      <c r="D1073" s="12">
        <v>272.58999999999997</v>
      </c>
      <c r="E1073" s="12">
        <v>335.5</v>
      </c>
      <c r="F1073" s="12">
        <v>435.29</v>
      </c>
      <c r="G1073" s="12">
        <v>593.39</v>
      </c>
      <c r="H1073" s="12">
        <v>1539.27</v>
      </c>
      <c r="I1073" s="12">
        <v>106.22</v>
      </c>
      <c r="J1073" s="12">
        <v>19.489999999999998</v>
      </c>
      <c r="K1073" s="12">
        <v>3608.42</v>
      </c>
      <c r="L1073" s="12">
        <v>4</v>
      </c>
      <c r="M1073" s="13" t="s">
        <v>80</v>
      </c>
      <c r="N1073" s="13" t="s">
        <v>80</v>
      </c>
      <c r="O1073" s="13" t="s">
        <v>80</v>
      </c>
      <c r="P1073" s="13" t="s">
        <v>80</v>
      </c>
      <c r="Q1073" s="13" t="s">
        <v>80</v>
      </c>
      <c r="R1073" s="13" t="s">
        <v>80</v>
      </c>
      <c r="S1073" s="13" t="s">
        <v>80</v>
      </c>
      <c r="T1073" s="12">
        <v>4</v>
      </c>
      <c r="U1073" s="12">
        <v>6.46</v>
      </c>
      <c r="V1073" s="12">
        <v>24.13</v>
      </c>
      <c r="W1073" s="12">
        <v>173.02</v>
      </c>
      <c r="X1073" s="12">
        <v>111.01</v>
      </c>
      <c r="Y1073" s="12">
        <v>73.8</v>
      </c>
      <c r="Z1073" s="12">
        <v>23.89</v>
      </c>
      <c r="AA1073" s="12">
        <v>113.09</v>
      </c>
      <c r="AB1073" s="12">
        <v>549.65</v>
      </c>
      <c r="AC1073" s="12">
        <v>1075.05</v>
      </c>
      <c r="AD1073" s="12">
        <v>29.57</v>
      </c>
      <c r="AE1073" s="12">
        <v>5.13</v>
      </c>
      <c r="AF1073" s="12">
        <v>21.09</v>
      </c>
      <c r="AG1073" s="12">
        <v>0.68</v>
      </c>
      <c r="AH1073" s="12">
        <v>0.12</v>
      </c>
      <c r="AI1073" s="13" t="s">
        <v>80</v>
      </c>
      <c r="AJ1073" s="12">
        <v>0.08</v>
      </c>
      <c r="AK1073" s="13" t="s">
        <v>80</v>
      </c>
      <c r="AL1073" s="12">
        <v>56.67</v>
      </c>
      <c r="AM1073" s="12">
        <v>5.51</v>
      </c>
      <c r="AN1073" s="12">
        <v>1.08</v>
      </c>
      <c r="AO1073" s="12">
        <v>4.72</v>
      </c>
      <c r="AP1073" s="12">
        <v>7.5</v>
      </c>
      <c r="AQ1073" s="12">
        <v>18.600000000000001</v>
      </c>
      <c r="AR1073" s="12">
        <v>6.43</v>
      </c>
      <c r="AS1073" s="12">
        <v>0.67</v>
      </c>
      <c r="AT1073" s="13" t="s">
        <v>80</v>
      </c>
      <c r="AU1073" s="12">
        <v>44.51</v>
      </c>
      <c r="AV1073" s="12">
        <v>161.28</v>
      </c>
      <c r="AW1073" s="12">
        <v>73.010000000000005</v>
      </c>
      <c r="AX1073" s="12">
        <v>166.52</v>
      </c>
      <c r="AY1073" s="12">
        <v>99.45</v>
      </c>
      <c r="AZ1073" s="12">
        <v>207.02</v>
      </c>
      <c r="BA1073" s="12">
        <v>720.62</v>
      </c>
      <c r="BB1073" s="12">
        <v>329.54</v>
      </c>
      <c r="BC1073" s="12">
        <v>344.59</v>
      </c>
      <c r="BD1073" s="14">
        <v>2102.0300000000002</v>
      </c>
    </row>
    <row r="1074" spans="1:56" s="1" customFormat="1" ht="20.149999999999999" customHeight="1">
      <c r="A1074" s="83"/>
      <c r="B1074" s="25" t="s">
        <v>221</v>
      </c>
      <c r="C1074" s="9">
        <v>1047.72</v>
      </c>
      <c r="D1074" s="9">
        <v>561.47</v>
      </c>
      <c r="E1074" s="9">
        <v>3294.55</v>
      </c>
      <c r="F1074" s="9">
        <v>5443.68</v>
      </c>
      <c r="G1074" s="9">
        <v>5281.35</v>
      </c>
      <c r="H1074" s="9">
        <v>9247.4699999999993</v>
      </c>
      <c r="I1074" s="9">
        <v>914.57</v>
      </c>
      <c r="J1074" s="9">
        <v>122.55</v>
      </c>
      <c r="K1074" s="9">
        <v>25913.360000000001</v>
      </c>
      <c r="L1074" s="9">
        <v>84.01</v>
      </c>
      <c r="M1074" s="10" t="s">
        <v>80</v>
      </c>
      <c r="N1074" s="9">
        <v>80.260000000000005</v>
      </c>
      <c r="O1074" s="9">
        <v>406.56</v>
      </c>
      <c r="P1074" s="9">
        <v>205.36</v>
      </c>
      <c r="Q1074" s="9">
        <v>179.37</v>
      </c>
      <c r="R1074" s="9">
        <v>76.150000000000006</v>
      </c>
      <c r="S1074" s="9">
        <v>230.24</v>
      </c>
      <c r="T1074" s="9">
        <v>1261.95</v>
      </c>
      <c r="U1074" s="9">
        <v>182.79</v>
      </c>
      <c r="V1074" s="9">
        <v>434.42</v>
      </c>
      <c r="W1074" s="9">
        <v>612.96</v>
      </c>
      <c r="X1074" s="9">
        <v>801.04</v>
      </c>
      <c r="Y1074" s="9">
        <v>87.19</v>
      </c>
      <c r="Z1074" s="9">
        <v>1119.3399999999999</v>
      </c>
      <c r="AA1074" s="9">
        <v>781.77</v>
      </c>
      <c r="AB1074" s="9">
        <v>6007.08</v>
      </c>
      <c r="AC1074" s="9">
        <v>10026.59</v>
      </c>
      <c r="AD1074" s="9">
        <v>56.99</v>
      </c>
      <c r="AE1074" s="9">
        <v>292.19</v>
      </c>
      <c r="AF1074" s="9">
        <v>29.95</v>
      </c>
      <c r="AG1074" s="9">
        <v>113.73</v>
      </c>
      <c r="AH1074" s="9">
        <v>99.16</v>
      </c>
      <c r="AI1074" s="9">
        <v>136.91999999999999</v>
      </c>
      <c r="AJ1074" s="9">
        <v>33.03</v>
      </c>
      <c r="AK1074" s="10" t="s">
        <v>80</v>
      </c>
      <c r="AL1074" s="9">
        <v>761.97</v>
      </c>
      <c r="AM1074" s="9">
        <v>28.49</v>
      </c>
      <c r="AN1074" s="9">
        <v>49.49</v>
      </c>
      <c r="AO1074" s="9">
        <v>99.19</v>
      </c>
      <c r="AP1074" s="9">
        <v>145.4</v>
      </c>
      <c r="AQ1074" s="9">
        <v>308.02999999999997</v>
      </c>
      <c r="AR1074" s="9">
        <v>256.08999999999997</v>
      </c>
      <c r="AS1074" s="9">
        <v>36.21</v>
      </c>
      <c r="AT1074" s="10" t="s">
        <v>80</v>
      </c>
      <c r="AU1074" s="9">
        <v>922.9</v>
      </c>
      <c r="AV1074" s="9">
        <v>1631.47</v>
      </c>
      <c r="AW1074" s="9">
        <v>682.86</v>
      </c>
      <c r="AX1074" s="9">
        <v>1272.95</v>
      </c>
      <c r="AY1074" s="9">
        <v>1107.24</v>
      </c>
      <c r="AZ1074" s="9">
        <v>1899.56</v>
      </c>
      <c r="BA1074" s="9">
        <v>9064.2000000000007</v>
      </c>
      <c r="BB1074" s="9">
        <v>1807.82</v>
      </c>
      <c r="BC1074" s="9">
        <v>1438.56</v>
      </c>
      <c r="BD1074" s="11">
        <v>18904.66</v>
      </c>
    </row>
    <row r="1075" spans="1:56" s="1" customFormat="1" ht="20.149999999999999" customHeight="1">
      <c r="A1075" s="83"/>
      <c r="B1075" s="25" t="s">
        <v>222</v>
      </c>
      <c r="C1075" s="12">
        <v>9158.58</v>
      </c>
      <c r="D1075" s="12">
        <v>3333.89</v>
      </c>
      <c r="E1075" s="12">
        <v>6672.95</v>
      </c>
      <c r="F1075" s="12">
        <v>8482.2000000000007</v>
      </c>
      <c r="G1075" s="12">
        <v>7796.26</v>
      </c>
      <c r="H1075" s="12">
        <v>56624.85</v>
      </c>
      <c r="I1075" s="12">
        <v>5768.24</v>
      </c>
      <c r="J1075" s="12">
        <v>2931.62</v>
      </c>
      <c r="K1075" s="12">
        <v>100768.59</v>
      </c>
      <c r="L1075" s="12">
        <v>1826.03</v>
      </c>
      <c r="M1075" s="12">
        <v>105.69</v>
      </c>
      <c r="N1075" s="12">
        <v>1626.74</v>
      </c>
      <c r="O1075" s="12">
        <v>795.43</v>
      </c>
      <c r="P1075" s="12">
        <v>221.05</v>
      </c>
      <c r="Q1075" s="12">
        <v>19.98</v>
      </c>
      <c r="R1075" s="13" t="s">
        <v>80</v>
      </c>
      <c r="S1075" s="13" t="s">
        <v>80</v>
      </c>
      <c r="T1075" s="12">
        <v>4594.92</v>
      </c>
      <c r="U1075" s="12">
        <v>15607.88</v>
      </c>
      <c r="V1075" s="12">
        <v>1213.83</v>
      </c>
      <c r="W1075" s="12">
        <v>3047.48</v>
      </c>
      <c r="X1075" s="12">
        <v>3381.96</v>
      </c>
      <c r="Y1075" s="12">
        <v>4292.6099999999997</v>
      </c>
      <c r="Z1075" s="12">
        <v>16497.830000000002</v>
      </c>
      <c r="AA1075" s="12">
        <v>2077.69</v>
      </c>
      <c r="AB1075" s="12">
        <v>3274.26</v>
      </c>
      <c r="AC1075" s="12">
        <v>49393.54</v>
      </c>
      <c r="AD1075" s="12">
        <v>2729.71</v>
      </c>
      <c r="AE1075" s="12">
        <v>199.62</v>
      </c>
      <c r="AF1075" s="12">
        <v>439.21</v>
      </c>
      <c r="AG1075" s="12">
        <v>371.45</v>
      </c>
      <c r="AH1075" s="12">
        <v>135.53</v>
      </c>
      <c r="AI1075" s="12">
        <v>51.96</v>
      </c>
      <c r="AJ1075" s="12">
        <v>147.72999999999999</v>
      </c>
      <c r="AK1075" s="12">
        <v>1.24</v>
      </c>
      <c r="AL1075" s="12">
        <v>4076.45</v>
      </c>
      <c r="AM1075" s="12">
        <v>1351.78</v>
      </c>
      <c r="AN1075" s="12">
        <v>144.47999999999999</v>
      </c>
      <c r="AO1075" s="12">
        <v>1759.18</v>
      </c>
      <c r="AP1075" s="12">
        <v>985.63</v>
      </c>
      <c r="AQ1075" s="12">
        <v>630.54</v>
      </c>
      <c r="AR1075" s="12">
        <v>476.01</v>
      </c>
      <c r="AS1075" s="12">
        <v>36.700000000000003</v>
      </c>
      <c r="AT1075" s="12">
        <v>401.2</v>
      </c>
      <c r="AU1075" s="12">
        <v>5785.52</v>
      </c>
      <c r="AV1075" s="12">
        <v>6028.49</v>
      </c>
      <c r="AW1075" s="12">
        <v>-555.54999999999995</v>
      </c>
      <c r="AX1075" s="12">
        <v>3672.08</v>
      </c>
      <c r="AY1075" s="12">
        <v>5094.76</v>
      </c>
      <c r="AZ1075" s="12">
        <v>11447.86</v>
      </c>
      <c r="BA1075" s="12">
        <v>31469.8</v>
      </c>
      <c r="BB1075" s="12">
        <v>3941.13</v>
      </c>
      <c r="BC1075" s="12">
        <v>2328.3200000000002</v>
      </c>
      <c r="BD1075" s="14">
        <v>63426.89</v>
      </c>
    </row>
    <row r="1076" spans="1:56" s="1" customFormat="1" ht="20.149999999999999" customHeight="1">
      <c r="A1076" s="83"/>
      <c r="B1076" s="25" t="s">
        <v>223</v>
      </c>
      <c r="C1076" s="9">
        <v>15041.51</v>
      </c>
      <c r="D1076" s="9">
        <v>10510.53</v>
      </c>
      <c r="E1076" s="9">
        <v>37731.56</v>
      </c>
      <c r="F1076" s="9">
        <v>35345.26</v>
      </c>
      <c r="G1076" s="9">
        <v>59659.99</v>
      </c>
      <c r="H1076" s="9">
        <v>81211.94</v>
      </c>
      <c r="I1076" s="9">
        <v>3404.73</v>
      </c>
      <c r="J1076" s="9">
        <v>1525.53</v>
      </c>
      <c r="K1076" s="9">
        <v>244431.05</v>
      </c>
      <c r="L1076" s="9">
        <v>1894.97</v>
      </c>
      <c r="M1076" s="9">
        <v>540.70000000000005</v>
      </c>
      <c r="N1076" s="9">
        <v>3747.64</v>
      </c>
      <c r="O1076" s="9">
        <v>9878.2099999999991</v>
      </c>
      <c r="P1076" s="9">
        <v>11284.74</v>
      </c>
      <c r="Q1076" s="9">
        <v>17672.75</v>
      </c>
      <c r="R1076" s="9">
        <v>17697.48</v>
      </c>
      <c r="S1076" s="9">
        <v>2931.94</v>
      </c>
      <c r="T1076" s="9">
        <v>65648.429999999993</v>
      </c>
      <c r="U1076" s="9">
        <v>14413.88</v>
      </c>
      <c r="V1076" s="9">
        <v>10292.66</v>
      </c>
      <c r="W1076" s="9">
        <v>11068.13</v>
      </c>
      <c r="X1076" s="9">
        <v>10627.48</v>
      </c>
      <c r="Y1076" s="9">
        <v>17167.5</v>
      </c>
      <c r="Z1076" s="9">
        <v>20811.509999999998</v>
      </c>
      <c r="AA1076" s="9">
        <v>4657.78</v>
      </c>
      <c r="AB1076" s="9">
        <v>22415.4</v>
      </c>
      <c r="AC1076" s="9">
        <v>111454.34</v>
      </c>
      <c r="AD1076" s="9">
        <v>6735.64</v>
      </c>
      <c r="AE1076" s="9">
        <v>1122.96</v>
      </c>
      <c r="AF1076" s="9">
        <v>6460.68</v>
      </c>
      <c r="AG1076" s="9">
        <v>3140.56</v>
      </c>
      <c r="AH1076" s="9">
        <v>6140.17</v>
      </c>
      <c r="AI1076" s="9">
        <v>6630.05</v>
      </c>
      <c r="AJ1076" s="9">
        <v>12597.41</v>
      </c>
      <c r="AK1076" s="9">
        <v>22971.7</v>
      </c>
      <c r="AL1076" s="9">
        <v>65799.17</v>
      </c>
      <c r="AM1076" s="9">
        <v>4995.4799999999996</v>
      </c>
      <c r="AN1076" s="9">
        <v>1231</v>
      </c>
      <c r="AO1076" s="9">
        <v>6001.77</v>
      </c>
      <c r="AP1076" s="9">
        <v>8285.58</v>
      </c>
      <c r="AQ1076" s="9">
        <v>12156.38</v>
      </c>
      <c r="AR1076" s="9">
        <v>14326.92</v>
      </c>
      <c r="AS1076" s="9">
        <v>17006.38</v>
      </c>
      <c r="AT1076" s="9">
        <v>7428.3</v>
      </c>
      <c r="AU1076" s="9">
        <v>71431.81</v>
      </c>
      <c r="AV1076" s="9">
        <v>9329.99</v>
      </c>
      <c r="AW1076" s="9">
        <v>2785.74</v>
      </c>
      <c r="AX1076" s="9">
        <v>15510.73</v>
      </c>
      <c r="AY1076" s="9">
        <v>15641.52</v>
      </c>
      <c r="AZ1076" s="9">
        <v>26020.74</v>
      </c>
      <c r="BA1076" s="9">
        <v>77324.34</v>
      </c>
      <c r="BB1076" s="9">
        <v>33180.81</v>
      </c>
      <c r="BC1076" s="9">
        <v>45822.21</v>
      </c>
      <c r="BD1076" s="11">
        <v>225616.08</v>
      </c>
    </row>
    <row r="1077" spans="1:56" s="1" customFormat="1" ht="20.149999999999999" customHeight="1">
      <c r="A1077" s="83"/>
      <c r="B1077" s="25" t="s">
        <v>224</v>
      </c>
      <c r="C1077" s="12">
        <v>1081.97</v>
      </c>
      <c r="D1077" s="12">
        <v>366.29</v>
      </c>
      <c r="E1077" s="12">
        <v>2699.21</v>
      </c>
      <c r="F1077" s="12">
        <v>1369.21</v>
      </c>
      <c r="G1077" s="12">
        <v>1995.82</v>
      </c>
      <c r="H1077" s="12">
        <v>6685.41</v>
      </c>
      <c r="I1077" s="12">
        <v>2468.7199999999998</v>
      </c>
      <c r="J1077" s="12">
        <v>2370.79</v>
      </c>
      <c r="K1077" s="12">
        <v>19037.419999999998</v>
      </c>
      <c r="L1077" s="12">
        <v>76.16</v>
      </c>
      <c r="M1077" s="12">
        <v>30.07</v>
      </c>
      <c r="N1077" s="12">
        <v>155.65</v>
      </c>
      <c r="O1077" s="12">
        <v>314.87</v>
      </c>
      <c r="P1077" s="12">
        <v>21.47</v>
      </c>
      <c r="Q1077" s="13" t="s">
        <v>80</v>
      </c>
      <c r="R1077" s="12">
        <v>497.21</v>
      </c>
      <c r="S1077" s="13" t="s">
        <v>80</v>
      </c>
      <c r="T1077" s="12">
        <v>1095.43</v>
      </c>
      <c r="U1077" s="13" t="s">
        <v>80</v>
      </c>
      <c r="V1077" s="13" t="s">
        <v>80</v>
      </c>
      <c r="W1077" s="12">
        <v>42.48</v>
      </c>
      <c r="X1077" s="12">
        <v>245.74</v>
      </c>
      <c r="Y1077" s="12">
        <v>392.42</v>
      </c>
      <c r="Z1077" s="12">
        <v>766.38</v>
      </c>
      <c r="AA1077" s="12">
        <v>1764.6</v>
      </c>
      <c r="AB1077" s="12">
        <v>3418.08</v>
      </c>
      <c r="AC1077" s="12">
        <v>6629.7</v>
      </c>
      <c r="AD1077" s="12">
        <v>1.64</v>
      </c>
      <c r="AE1077" s="13" t="s">
        <v>80</v>
      </c>
      <c r="AF1077" s="13" t="s">
        <v>80</v>
      </c>
      <c r="AG1077" s="13" t="s">
        <v>80</v>
      </c>
      <c r="AH1077" s="13" t="s">
        <v>80</v>
      </c>
      <c r="AI1077" s="13" t="s">
        <v>80</v>
      </c>
      <c r="AJ1077" s="13" t="s">
        <v>80</v>
      </c>
      <c r="AK1077" s="12">
        <v>37.450000000000003</v>
      </c>
      <c r="AL1077" s="12">
        <v>39.090000000000003</v>
      </c>
      <c r="AM1077" s="12">
        <v>15.33</v>
      </c>
      <c r="AN1077" s="13" t="s">
        <v>80</v>
      </c>
      <c r="AO1077" s="13" t="s">
        <v>80</v>
      </c>
      <c r="AP1077" s="13" t="s">
        <v>80</v>
      </c>
      <c r="AQ1077" s="13" t="s">
        <v>80</v>
      </c>
      <c r="AR1077" s="13" t="s">
        <v>80</v>
      </c>
      <c r="AS1077" s="13" t="s">
        <v>80</v>
      </c>
      <c r="AT1077" s="13" t="s">
        <v>80</v>
      </c>
      <c r="AU1077" s="12">
        <v>15.33</v>
      </c>
      <c r="AV1077" s="12">
        <v>1029.54</v>
      </c>
      <c r="AW1077" s="12">
        <v>606.48</v>
      </c>
      <c r="AX1077" s="12">
        <v>1353.69</v>
      </c>
      <c r="AY1077" s="12">
        <v>1258.3399999999999</v>
      </c>
      <c r="AZ1077" s="12">
        <v>3476.05</v>
      </c>
      <c r="BA1077" s="12">
        <v>4364.17</v>
      </c>
      <c r="BB1077" s="12">
        <v>416.16</v>
      </c>
      <c r="BC1077" s="12">
        <v>290.88</v>
      </c>
      <c r="BD1077" s="14">
        <v>12795.31</v>
      </c>
    </row>
    <row r="1078" spans="1:56" s="1" customFormat="1" ht="20.149999999999999" customHeight="1">
      <c r="A1078" s="83"/>
      <c r="B1078" s="25" t="s">
        <v>225</v>
      </c>
      <c r="C1078" s="9">
        <v>4038.81</v>
      </c>
      <c r="D1078" s="9">
        <v>1565.11</v>
      </c>
      <c r="E1078" s="9">
        <v>4372.6099999999997</v>
      </c>
      <c r="F1078" s="9">
        <v>1852.98</v>
      </c>
      <c r="G1078" s="9">
        <v>2418.73</v>
      </c>
      <c r="H1078" s="9">
        <v>2226.19</v>
      </c>
      <c r="I1078" s="9">
        <v>1499.37</v>
      </c>
      <c r="J1078" s="9">
        <v>2524.2600000000002</v>
      </c>
      <c r="K1078" s="9">
        <v>20498.060000000001</v>
      </c>
      <c r="L1078" s="9">
        <v>65.31</v>
      </c>
      <c r="M1078" s="9">
        <v>481.44</v>
      </c>
      <c r="N1078" s="10" t="s">
        <v>80</v>
      </c>
      <c r="O1078" s="9">
        <v>696</v>
      </c>
      <c r="P1078" s="9">
        <v>2.2599999999999998</v>
      </c>
      <c r="Q1078" s="9">
        <v>4.79</v>
      </c>
      <c r="R1078" s="10" t="s">
        <v>80</v>
      </c>
      <c r="S1078" s="10" t="s">
        <v>80</v>
      </c>
      <c r="T1078" s="9">
        <v>1249.8</v>
      </c>
      <c r="U1078" s="9">
        <v>1002.5</v>
      </c>
      <c r="V1078" s="9">
        <v>164.01</v>
      </c>
      <c r="W1078" s="9">
        <v>84.39</v>
      </c>
      <c r="X1078" s="9">
        <v>93.45</v>
      </c>
      <c r="Y1078" s="9">
        <v>0.11</v>
      </c>
      <c r="Z1078" s="9">
        <v>2760.69</v>
      </c>
      <c r="AA1078" s="9">
        <v>838.13</v>
      </c>
      <c r="AB1078" s="9">
        <v>1350.04</v>
      </c>
      <c r="AC1078" s="9">
        <v>6293.32</v>
      </c>
      <c r="AD1078" s="9">
        <v>681.67</v>
      </c>
      <c r="AE1078" s="9">
        <v>102.61</v>
      </c>
      <c r="AF1078" s="9">
        <v>423.31</v>
      </c>
      <c r="AG1078" s="9">
        <v>250.98</v>
      </c>
      <c r="AH1078" s="10" t="s">
        <v>80</v>
      </c>
      <c r="AI1078" s="10" t="s">
        <v>80</v>
      </c>
      <c r="AJ1078" s="9">
        <v>9.6300000000000008</v>
      </c>
      <c r="AK1078" s="10" t="s">
        <v>80</v>
      </c>
      <c r="AL1078" s="9">
        <v>1468.2</v>
      </c>
      <c r="AM1078" s="9">
        <v>571.54</v>
      </c>
      <c r="AN1078" s="9">
        <v>490.36</v>
      </c>
      <c r="AO1078" s="9">
        <v>30.31</v>
      </c>
      <c r="AP1078" s="9">
        <v>248.63</v>
      </c>
      <c r="AQ1078" s="9">
        <v>62.9</v>
      </c>
      <c r="AR1078" s="9">
        <v>749.33</v>
      </c>
      <c r="AS1078" s="9">
        <v>5.79</v>
      </c>
      <c r="AT1078" s="9">
        <v>113.63</v>
      </c>
      <c r="AU1078" s="9">
        <v>2272.4899999999998</v>
      </c>
      <c r="AV1078" s="9">
        <v>2022.6</v>
      </c>
      <c r="AW1078" s="9">
        <v>1310.53</v>
      </c>
      <c r="AX1078" s="9">
        <v>1648.76</v>
      </c>
      <c r="AY1078" s="9">
        <v>1552.76</v>
      </c>
      <c r="AZ1078" s="9">
        <v>1840.6</v>
      </c>
      <c r="BA1078" s="9">
        <v>4021.97</v>
      </c>
      <c r="BB1078" s="9">
        <v>684.04</v>
      </c>
      <c r="BC1078" s="9">
        <v>1568.29</v>
      </c>
      <c r="BD1078" s="11">
        <v>14649.55</v>
      </c>
    </row>
    <row r="1079" spans="1:56" s="1" customFormat="1" ht="20.149999999999999" customHeight="1">
      <c r="A1079" s="83"/>
      <c r="B1079" s="25" t="s">
        <v>226</v>
      </c>
      <c r="C1079" s="12">
        <v>1419.5</v>
      </c>
      <c r="D1079" s="12">
        <v>807.85</v>
      </c>
      <c r="E1079" s="12">
        <v>2560.83</v>
      </c>
      <c r="F1079" s="12">
        <v>2211.21</v>
      </c>
      <c r="G1079" s="12">
        <v>2078.9</v>
      </c>
      <c r="H1079" s="12">
        <v>15260.83</v>
      </c>
      <c r="I1079" s="12">
        <v>3968.96</v>
      </c>
      <c r="J1079" s="12">
        <v>285.18</v>
      </c>
      <c r="K1079" s="12">
        <v>28593.26</v>
      </c>
      <c r="L1079" s="13" t="s">
        <v>80</v>
      </c>
      <c r="M1079" s="12">
        <v>20</v>
      </c>
      <c r="N1079" s="12">
        <v>23.29</v>
      </c>
      <c r="O1079" s="12">
        <v>707.1</v>
      </c>
      <c r="P1079" s="12">
        <v>0.98</v>
      </c>
      <c r="Q1079" s="12">
        <v>0.42</v>
      </c>
      <c r="R1079" s="13" t="s">
        <v>80</v>
      </c>
      <c r="S1079" s="13" t="s">
        <v>80</v>
      </c>
      <c r="T1079" s="12">
        <v>751.79</v>
      </c>
      <c r="U1079" s="12">
        <v>73.25</v>
      </c>
      <c r="V1079" s="12">
        <v>91.39</v>
      </c>
      <c r="W1079" s="12">
        <v>711.27</v>
      </c>
      <c r="X1079" s="12">
        <v>569.4</v>
      </c>
      <c r="Y1079" s="12">
        <v>595.66999999999996</v>
      </c>
      <c r="Z1079" s="12">
        <v>1502.82</v>
      </c>
      <c r="AA1079" s="12">
        <v>731.53</v>
      </c>
      <c r="AB1079" s="12">
        <v>4482.33</v>
      </c>
      <c r="AC1079" s="12">
        <v>8757.66</v>
      </c>
      <c r="AD1079" s="12">
        <v>186.35</v>
      </c>
      <c r="AE1079" s="12">
        <v>109.9</v>
      </c>
      <c r="AF1079" s="12">
        <v>373.45</v>
      </c>
      <c r="AG1079" s="12">
        <v>952.21</v>
      </c>
      <c r="AH1079" s="12">
        <v>1925.37</v>
      </c>
      <c r="AI1079" s="13" t="s">
        <v>80</v>
      </c>
      <c r="AJ1079" s="13" t="s">
        <v>80</v>
      </c>
      <c r="AK1079" s="13" t="s">
        <v>80</v>
      </c>
      <c r="AL1079" s="12">
        <v>3547.28</v>
      </c>
      <c r="AM1079" s="12">
        <v>191.47</v>
      </c>
      <c r="AN1079" s="12">
        <v>80.430000000000007</v>
      </c>
      <c r="AO1079" s="12">
        <v>408.87</v>
      </c>
      <c r="AP1079" s="12">
        <v>945.26</v>
      </c>
      <c r="AQ1079" s="12">
        <v>1931.59</v>
      </c>
      <c r="AR1079" s="13" t="s">
        <v>80</v>
      </c>
      <c r="AS1079" s="13" t="s">
        <v>80</v>
      </c>
      <c r="AT1079" s="13" t="s">
        <v>80</v>
      </c>
      <c r="AU1079" s="12">
        <v>3557.62</v>
      </c>
      <c r="AV1079" s="12">
        <v>812.37</v>
      </c>
      <c r="AW1079" s="12">
        <v>426.49</v>
      </c>
      <c r="AX1079" s="12">
        <v>1495.22</v>
      </c>
      <c r="AY1079" s="12">
        <v>1203.03</v>
      </c>
      <c r="AZ1079" s="12">
        <v>1887.29</v>
      </c>
      <c r="BA1079" s="12">
        <v>9481.32</v>
      </c>
      <c r="BB1079" s="12">
        <v>2029.57</v>
      </c>
      <c r="BC1079" s="12">
        <v>1547.32</v>
      </c>
      <c r="BD1079" s="14">
        <v>18882.61</v>
      </c>
    </row>
    <row r="1080" spans="1:56" s="1" customFormat="1" ht="20.149999999999999" customHeight="1">
      <c r="A1080" s="83"/>
      <c r="B1080" s="25" t="s">
        <v>227</v>
      </c>
      <c r="C1080" s="9">
        <v>1308.72</v>
      </c>
      <c r="D1080" s="9">
        <v>246.73</v>
      </c>
      <c r="E1080" s="9">
        <v>1815.62</v>
      </c>
      <c r="F1080" s="9">
        <v>3158.33</v>
      </c>
      <c r="G1080" s="9">
        <v>3454.85</v>
      </c>
      <c r="H1080" s="9">
        <v>5504.45</v>
      </c>
      <c r="I1080" s="9">
        <v>1337.21</v>
      </c>
      <c r="J1080" s="9">
        <v>190.29</v>
      </c>
      <c r="K1080" s="9">
        <v>17016.2</v>
      </c>
      <c r="L1080" s="9">
        <v>101.01</v>
      </c>
      <c r="M1080" s="10" t="s">
        <v>80</v>
      </c>
      <c r="N1080" s="10" t="s">
        <v>80</v>
      </c>
      <c r="O1080" s="10" t="s">
        <v>80</v>
      </c>
      <c r="P1080" s="9">
        <v>20.59</v>
      </c>
      <c r="Q1080" s="9">
        <v>20.59</v>
      </c>
      <c r="R1080" s="10" t="s">
        <v>80</v>
      </c>
      <c r="S1080" s="10" t="s">
        <v>80</v>
      </c>
      <c r="T1080" s="9">
        <v>142.19</v>
      </c>
      <c r="U1080" s="9">
        <v>228.31</v>
      </c>
      <c r="V1080" s="9">
        <v>40</v>
      </c>
      <c r="W1080" s="9">
        <v>165.32</v>
      </c>
      <c r="X1080" s="9">
        <v>45.77</v>
      </c>
      <c r="Y1080" s="9">
        <v>421.95</v>
      </c>
      <c r="Z1080" s="9">
        <v>1201.8</v>
      </c>
      <c r="AA1080" s="9">
        <v>1210.0999999999999</v>
      </c>
      <c r="AB1080" s="9">
        <v>2650.46</v>
      </c>
      <c r="AC1080" s="9">
        <v>5963.71</v>
      </c>
      <c r="AD1080" s="9">
        <v>447.85</v>
      </c>
      <c r="AE1080" s="9">
        <v>99.28</v>
      </c>
      <c r="AF1080" s="9">
        <v>1125.93</v>
      </c>
      <c r="AG1080" s="9">
        <v>421.12</v>
      </c>
      <c r="AH1080" s="9">
        <v>536.63</v>
      </c>
      <c r="AI1080" s="9">
        <v>0.8</v>
      </c>
      <c r="AJ1080" s="10" t="s">
        <v>80</v>
      </c>
      <c r="AK1080" s="10" t="s">
        <v>80</v>
      </c>
      <c r="AL1080" s="9">
        <v>2631.61</v>
      </c>
      <c r="AM1080" s="9">
        <v>317.85000000000002</v>
      </c>
      <c r="AN1080" s="9">
        <v>34.5</v>
      </c>
      <c r="AO1080" s="9">
        <v>1197.3599999999999</v>
      </c>
      <c r="AP1080" s="9">
        <v>402.44</v>
      </c>
      <c r="AQ1080" s="9">
        <v>655.4</v>
      </c>
      <c r="AR1080" s="9">
        <v>21.18</v>
      </c>
      <c r="AS1080" s="9">
        <v>3.5</v>
      </c>
      <c r="AT1080" s="10" t="s">
        <v>80</v>
      </c>
      <c r="AU1080" s="9">
        <v>2632.23</v>
      </c>
      <c r="AV1080" s="9">
        <v>935.57</v>
      </c>
      <c r="AW1080" s="9">
        <v>181.7</v>
      </c>
      <c r="AX1080" s="9">
        <v>731.13</v>
      </c>
      <c r="AY1080" s="9">
        <v>1113.06</v>
      </c>
      <c r="AZ1080" s="9">
        <v>897.53</v>
      </c>
      <c r="BA1080" s="9">
        <v>1629.74</v>
      </c>
      <c r="BB1080" s="9">
        <v>2797.55</v>
      </c>
      <c r="BC1080" s="9">
        <v>2555.69</v>
      </c>
      <c r="BD1080" s="11">
        <v>10841.97</v>
      </c>
    </row>
    <row r="1081" spans="1:56" s="1" customFormat="1" ht="20.149999999999999" customHeight="1">
      <c r="A1081" s="83"/>
      <c r="B1081" s="25" t="s">
        <v>228</v>
      </c>
      <c r="C1081" s="12">
        <v>788.42</v>
      </c>
      <c r="D1081" s="12">
        <v>617.46</v>
      </c>
      <c r="E1081" s="12">
        <v>1668.94</v>
      </c>
      <c r="F1081" s="12">
        <v>1853.35</v>
      </c>
      <c r="G1081" s="12">
        <v>2493.1799999999998</v>
      </c>
      <c r="H1081" s="12">
        <v>4832.55</v>
      </c>
      <c r="I1081" s="12">
        <v>206.84</v>
      </c>
      <c r="J1081" s="12">
        <v>89.25</v>
      </c>
      <c r="K1081" s="12">
        <v>12549.99</v>
      </c>
      <c r="L1081" s="12">
        <v>127.26</v>
      </c>
      <c r="M1081" s="13" t="s">
        <v>80</v>
      </c>
      <c r="N1081" s="12">
        <v>70.42</v>
      </c>
      <c r="O1081" s="12">
        <v>35.07</v>
      </c>
      <c r="P1081" s="12">
        <v>2.5099999999999998</v>
      </c>
      <c r="Q1081" s="12">
        <v>8.0399999999999991</v>
      </c>
      <c r="R1081" s="12">
        <v>7.4</v>
      </c>
      <c r="S1081" s="12">
        <v>77.64</v>
      </c>
      <c r="T1081" s="12">
        <v>328.34</v>
      </c>
      <c r="U1081" s="12">
        <v>34.479999999999997</v>
      </c>
      <c r="V1081" s="12">
        <v>29.5</v>
      </c>
      <c r="W1081" s="12">
        <v>112.09</v>
      </c>
      <c r="X1081" s="12">
        <v>3.5</v>
      </c>
      <c r="Y1081" s="12">
        <v>10.19</v>
      </c>
      <c r="Z1081" s="12">
        <v>303.62</v>
      </c>
      <c r="AA1081" s="12">
        <v>722.49</v>
      </c>
      <c r="AB1081" s="12">
        <v>2319.8000000000002</v>
      </c>
      <c r="AC1081" s="12">
        <v>3535.67</v>
      </c>
      <c r="AD1081" s="12">
        <v>2.0299999999999998</v>
      </c>
      <c r="AE1081" s="12">
        <v>3.68</v>
      </c>
      <c r="AF1081" s="12">
        <v>16.940000000000001</v>
      </c>
      <c r="AG1081" s="12">
        <v>38.42</v>
      </c>
      <c r="AH1081" s="12">
        <v>3.98</v>
      </c>
      <c r="AI1081" s="12">
        <v>0.09</v>
      </c>
      <c r="AJ1081" s="13" t="s">
        <v>80</v>
      </c>
      <c r="AK1081" s="13" t="s">
        <v>80</v>
      </c>
      <c r="AL1081" s="12">
        <v>65.14</v>
      </c>
      <c r="AM1081" s="12">
        <v>22.15</v>
      </c>
      <c r="AN1081" s="12">
        <v>1.65</v>
      </c>
      <c r="AO1081" s="12">
        <v>84.2</v>
      </c>
      <c r="AP1081" s="12">
        <v>15.87</v>
      </c>
      <c r="AQ1081" s="12">
        <v>17.850000000000001</v>
      </c>
      <c r="AR1081" s="12">
        <v>2.61</v>
      </c>
      <c r="AS1081" s="12">
        <v>31.11</v>
      </c>
      <c r="AT1081" s="13" t="s">
        <v>80</v>
      </c>
      <c r="AU1081" s="12">
        <v>175.44</v>
      </c>
      <c r="AV1081" s="12">
        <v>701.47</v>
      </c>
      <c r="AW1081" s="12">
        <v>233.4</v>
      </c>
      <c r="AX1081" s="12">
        <v>947.2</v>
      </c>
      <c r="AY1081" s="12">
        <v>254.75</v>
      </c>
      <c r="AZ1081" s="12">
        <v>1838.2</v>
      </c>
      <c r="BA1081" s="12">
        <v>2441.77</v>
      </c>
      <c r="BB1081" s="12">
        <v>1538.42</v>
      </c>
      <c r="BC1081" s="12">
        <v>1613.63</v>
      </c>
      <c r="BD1081" s="14">
        <v>9568.84</v>
      </c>
    </row>
    <row r="1082" spans="1:56" s="1" customFormat="1" ht="20.149999999999999" customHeight="1">
      <c r="A1082" s="83"/>
      <c r="B1082" s="25" t="s">
        <v>229</v>
      </c>
      <c r="C1082" s="9">
        <v>2275.0700000000002</v>
      </c>
      <c r="D1082" s="9">
        <v>1187.22</v>
      </c>
      <c r="E1082" s="9">
        <v>2702.38</v>
      </c>
      <c r="F1082" s="9">
        <v>3144.72</v>
      </c>
      <c r="G1082" s="9">
        <v>2414.27</v>
      </c>
      <c r="H1082" s="9">
        <v>4414.7700000000004</v>
      </c>
      <c r="I1082" s="9">
        <v>214.57</v>
      </c>
      <c r="J1082" s="9">
        <v>70.650000000000006</v>
      </c>
      <c r="K1082" s="9">
        <v>16423.650000000001</v>
      </c>
      <c r="L1082" s="9">
        <v>2396.9299999999998</v>
      </c>
      <c r="M1082" s="9">
        <v>193.65</v>
      </c>
      <c r="N1082" s="9">
        <v>1122.5899999999999</v>
      </c>
      <c r="O1082" s="9">
        <v>285.14999999999998</v>
      </c>
      <c r="P1082" s="9">
        <v>325.47000000000003</v>
      </c>
      <c r="Q1082" s="9">
        <v>554.45000000000005</v>
      </c>
      <c r="R1082" s="9">
        <v>241.01</v>
      </c>
      <c r="S1082" s="9">
        <v>0.01</v>
      </c>
      <c r="T1082" s="9">
        <v>5119.26</v>
      </c>
      <c r="U1082" s="9">
        <v>3005.03</v>
      </c>
      <c r="V1082" s="9">
        <v>605.12</v>
      </c>
      <c r="W1082" s="9">
        <v>1760.54</v>
      </c>
      <c r="X1082" s="9">
        <v>707.82</v>
      </c>
      <c r="Y1082" s="9">
        <v>593.78</v>
      </c>
      <c r="Z1082" s="9">
        <v>1244.32</v>
      </c>
      <c r="AA1082" s="9">
        <v>483.31</v>
      </c>
      <c r="AB1082" s="9">
        <v>742.07</v>
      </c>
      <c r="AC1082" s="9">
        <v>9141.99</v>
      </c>
      <c r="AD1082" s="9">
        <v>133.88</v>
      </c>
      <c r="AE1082" s="9">
        <v>43.8</v>
      </c>
      <c r="AF1082" s="9">
        <v>94.41</v>
      </c>
      <c r="AG1082" s="9">
        <v>85</v>
      </c>
      <c r="AH1082" s="9">
        <v>0.41</v>
      </c>
      <c r="AI1082" s="9">
        <v>4.46</v>
      </c>
      <c r="AJ1082" s="10" t="s">
        <v>80</v>
      </c>
      <c r="AK1082" s="9">
        <v>14.44</v>
      </c>
      <c r="AL1082" s="9">
        <v>376.4</v>
      </c>
      <c r="AM1082" s="9">
        <v>48.64</v>
      </c>
      <c r="AN1082" s="9">
        <v>41</v>
      </c>
      <c r="AO1082" s="9">
        <v>10.24</v>
      </c>
      <c r="AP1082" s="9">
        <v>124.1</v>
      </c>
      <c r="AQ1082" s="9">
        <v>34.22</v>
      </c>
      <c r="AR1082" s="9">
        <v>92.36</v>
      </c>
      <c r="AS1082" s="9">
        <v>0.34</v>
      </c>
      <c r="AT1082" s="9">
        <v>181.36</v>
      </c>
      <c r="AU1082" s="9">
        <v>532.26</v>
      </c>
      <c r="AV1082" s="9">
        <v>845.89</v>
      </c>
      <c r="AW1082" s="9">
        <v>459.32</v>
      </c>
      <c r="AX1082" s="9">
        <v>1419.58</v>
      </c>
      <c r="AY1082" s="9">
        <v>1378.93</v>
      </c>
      <c r="AZ1082" s="9">
        <v>2154.41</v>
      </c>
      <c r="BA1082" s="9">
        <v>6177.49</v>
      </c>
      <c r="BB1082" s="9">
        <v>995.32</v>
      </c>
      <c r="BC1082" s="9">
        <v>2092.2399999999998</v>
      </c>
      <c r="BD1082" s="11">
        <v>15523.18</v>
      </c>
    </row>
    <row r="1083" spans="1:56" s="1" customFormat="1" ht="20.149999999999999" customHeight="1">
      <c r="A1083" s="83"/>
      <c r="B1083" s="25" t="s">
        <v>230</v>
      </c>
      <c r="C1083" s="12">
        <v>409.79</v>
      </c>
      <c r="D1083" s="12">
        <v>282.26</v>
      </c>
      <c r="E1083" s="12">
        <v>567.79</v>
      </c>
      <c r="F1083" s="12">
        <v>522.87</v>
      </c>
      <c r="G1083" s="12">
        <v>1143.31</v>
      </c>
      <c r="H1083" s="12">
        <v>1267.7</v>
      </c>
      <c r="I1083" s="12">
        <v>350.96</v>
      </c>
      <c r="J1083" s="12">
        <v>1073.8</v>
      </c>
      <c r="K1083" s="12">
        <v>5618.48</v>
      </c>
      <c r="L1083" s="13" t="s">
        <v>80</v>
      </c>
      <c r="M1083" s="13" t="s">
        <v>80</v>
      </c>
      <c r="N1083" s="12">
        <v>0.36</v>
      </c>
      <c r="O1083" s="12">
        <v>0.42</v>
      </c>
      <c r="P1083" s="12">
        <v>50.78</v>
      </c>
      <c r="Q1083" s="12">
        <v>0.56000000000000005</v>
      </c>
      <c r="R1083" s="12">
        <v>0.67</v>
      </c>
      <c r="S1083" s="13" t="s">
        <v>80</v>
      </c>
      <c r="T1083" s="12">
        <v>52.79</v>
      </c>
      <c r="U1083" s="12">
        <v>-31.5</v>
      </c>
      <c r="V1083" s="13" t="s">
        <v>80</v>
      </c>
      <c r="W1083" s="12">
        <v>0.5</v>
      </c>
      <c r="X1083" s="12">
        <v>15.32</v>
      </c>
      <c r="Y1083" s="12">
        <v>78.16</v>
      </c>
      <c r="Z1083" s="12">
        <v>96.72</v>
      </c>
      <c r="AA1083" s="12">
        <v>243.51</v>
      </c>
      <c r="AB1083" s="12">
        <v>1290.97</v>
      </c>
      <c r="AC1083" s="12">
        <v>1693.68</v>
      </c>
      <c r="AD1083" s="12">
        <v>5.69</v>
      </c>
      <c r="AE1083" s="12">
        <v>0.23</v>
      </c>
      <c r="AF1083" s="12">
        <v>0.56000000000000005</v>
      </c>
      <c r="AG1083" s="12">
        <v>4.82</v>
      </c>
      <c r="AH1083" s="13" t="s">
        <v>80</v>
      </c>
      <c r="AI1083" s="13" t="s">
        <v>80</v>
      </c>
      <c r="AJ1083" s="13" t="s">
        <v>80</v>
      </c>
      <c r="AK1083" s="13" t="s">
        <v>80</v>
      </c>
      <c r="AL1083" s="12">
        <v>11.3</v>
      </c>
      <c r="AM1083" s="12">
        <v>10.92</v>
      </c>
      <c r="AN1083" s="12">
        <v>1.22</v>
      </c>
      <c r="AO1083" s="12">
        <v>3.39</v>
      </c>
      <c r="AP1083" s="12">
        <v>2.21</v>
      </c>
      <c r="AQ1083" s="12">
        <v>6.47</v>
      </c>
      <c r="AR1083" s="12">
        <v>6.68</v>
      </c>
      <c r="AS1083" s="12">
        <v>0.45</v>
      </c>
      <c r="AT1083" s="13" t="s">
        <v>80</v>
      </c>
      <c r="AU1083" s="12">
        <v>31.34</v>
      </c>
      <c r="AV1083" s="12">
        <v>202.47</v>
      </c>
      <c r="AW1083" s="12">
        <v>151.76</v>
      </c>
      <c r="AX1083" s="12">
        <v>519.12</v>
      </c>
      <c r="AY1083" s="12">
        <v>305.58</v>
      </c>
      <c r="AZ1083" s="12">
        <v>320.97000000000003</v>
      </c>
      <c r="BA1083" s="12">
        <v>1920.1</v>
      </c>
      <c r="BB1083" s="12">
        <v>235.6</v>
      </c>
      <c r="BC1083" s="12">
        <v>203.19</v>
      </c>
      <c r="BD1083" s="14">
        <v>3858.79</v>
      </c>
    </row>
    <row r="1084" spans="1:56" s="1" customFormat="1" ht="20.149999999999999" customHeight="1">
      <c r="A1084" s="83"/>
      <c r="B1084" s="25" t="s">
        <v>231</v>
      </c>
      <c r="C1084" s="9">
        <v>123.83</v>
      </c>
      <c r="D1084" s="9">
        <v>49.9</v>
      </c>
      <c r="E1084" s="9">
        <v>183</v>
      </c>
      <c r="F1084" s="9">
        <v>197.56</v>
      </c>
      <c r="G1084" s="9">
        <v>257.07</v>
      </c>
      <c r="H1084" s="9">
        <v>553.14</v>
      </c>
      <c r="I1084" s="9">
        <v>414.15</v>
      </c>
      <c r="J1084" s="9">
        <v>11.37</v>
      </c>
      <c r="K1084" s="9">
        <v>1790.02</v>
      </c>
      <c r="L1084" s="10" t="s">
        <v>80</v>
      </c>
      <c r="M1084" s="10" t="s">
        <v>80</v>
      </c>
      <c r="N1084" s="10" t="s">
        <v>80</v>
      </c>
      <c r="O1084" s="9">
        <v>3.59</v>
      </c>
      <c r="P1084" s="9">
        <v>3.59</v>
      </c>
      <c r="Q1084" s="9">
        <v>11.33</v>
      </c>
      <c r="R1084" s="9">
        <v>2.98</v>
      </c>
      <c r="S1084" s="9">
        <v>0.12</v>
      </c>
      <c r="T1084" s="9">
        <v>21.61</v>
      </c>
      <c r="U1084" s="9">
        <v>43.42</v>
      </c>
      <c r="V1084" s="9">
        <v>6</v>
      </c>
      <c r="W1084" s="9">
        <v>104.15</v>
      </c>
      <c r="X1084" s="9">
        <v>1.2</v>
      </c>
      <c r="Y1084" s="9">
        <v>1</v>
      </c>
      <c r="Z1084" s="9">
        <v>20.11</v>
      </c>
      <c r="AA1084" s="9">
        <v>25.14</v>
      </c>
      <c r="AB1084" s="9">
        <v>285</v>
      </c>
      <c r="AC1084" s="9">
        <v>486.02</v>
      </c>
      <c r="AD1084" s="10" t="s">
        <v>80</v>
      </c>
      <c r="AE1084" s="10" t="s">
        <v>80</v>
      </c>
      <c r="AF1084" s="10" t="s">
        <v>80</v>
      </c>
      <c r="AG1084" s="10" t="s">
        <v>80</v>
      </c>
      <c r="AH1084" s="10" t="s">
        <v>80</v>
      </c>
      <c r="AI1084" s="10" t="s">
        <v>80</v>
      </c>
      <c r="AJ1084" s="10" t="s">
        <v>80</v>
      </c>
      <c r="AK1084" s="10" t="s">
        <v>80</v>
      </c>
      <c r="AL1084" s="9">
        <v>0</v>
      </c>
      <c r="AM1084" s="10" t="s">
        <v>80</v>
      </c>
      <c r="AN1084" s="10" t="s">
        <v>80</v>
      </c>
      <c r="AO1084" s="10" t="s">
        <v>80</v>
      </c>
      <c r="AP1084" s="10" t="s">
        <v>80</v>
      </c>
      <c r="AQ1084" s="10" t="s">
        <v>80</v>
      </c>
      <c r="AR1084" s="10" t="s">
        <v>80</v>
      </c>
      <c r="AS1084" s="10" t="s">
        <v>80</v>
      </c>
      <c r="AT1084" s="10" t="s">
        <v>80</v>
      </c>
      <c r="AU1084" s="9">
        <v>0</v>
      </c>
      <c r="AV1084" s="9">
        <v>86.78</v>
      </c>
      <c r="AW1084" s="9">
        <v>60.11</v>
      </c>
      <c r="AX1084" s="9">
        <v>69.17</v>
      </c>
      <c r="AY1084" s="9">
        <v>17.760000000000002</v>
      </c>
      <c r="AZ1084" s="9">
        <v>36.75</v>
      </c>
      <c r="BA1084" s="9">
        <v>516.23</v>
      </c>
      <c r="BB1084" s="9">
        <v>89.61</v>
      </c>
      <c r="BC1084" s="9">
        <v>118.45</v>
      </c>
      <c r="BD1084" s="11">
        <v>994.86</v>
      </c>
    </row>
    <row r="1085" spans="1:56" s="1" customFormat="1" ht="20.149999999999999" customHeight="1">
      <c r="A1085" s="83"/>
      <c r="B1085" s="25" t="s">
        <v>232</v>
      </c>
      <c r="C1085" s="12">
        <v>129.24</v>
      </c>
      <c r="D1085" s="12">
        <v>51.45</v>
      </c>
      <c r="E1085" s="12">
        <v>128.6</v>
      </c>
      <c r="F1085" s="12">
        <v>70.89</v>
      </c>
      <c r="G1085" s="12">
        <v>122.61</v>
      </c>
      <c r="H1085" s="12">
        <v>483.85</v>
      </c>
      <c r="I1085" s="12">
        <v>44.42</v>
      </c>
      <c r="J1085" s="12">
        <v>70.010000000000005</v>
      </c>
      <c r="K1085" s="12">
        <v>1101.07</v>
      </c>
      <c r="L1085" s="12">
        <v>0.04</v>
      </c>
      <c r="M1085" s="13" t="s">
        <v>80</v>
      </c>
      <c r="N1085" s="13" t="s">
        <v>80</v>
      </c>
      <c r="O1085" s="12">
        <v>0.1</v>
      </c>
      <c r="P1085" s="12">
        <v>0.06</v>
      </c>
      <c r="Q1085" s="12">
        <v>0.12</v>
      </c>
      <c r="R1085" s="13" t="s">
        <v>80</v>
      </c>
      <c r="S1085" s="13" t="s">
        <v>80</v>
      </c>
      <c r="T1085" s="12">
        <v>0.32</v>
      </c>
      <c r="U1085" s="13" t="s">
        <v>80</v>
      </c>
      <c r="V1085" s="12">
        <v>39.85</v>
      </c>
      <c r="W1085" s="12">
        <v>5.61</v>
      </c>
      <c r="X1085" s="12">
        <v>13.21</v>
      </c>
      <c r="Y1085" s="12">
        <v>4.22</v>
      </c>
      <c r="Z1085" s="12">
        <v>47.23</v>
      </c>
      <c r="AA1085" s="12">
        <v>53.97</v>
      </c>
      <c r="AB1085" s="12">
        <v>197.24</v>
      </c>
      <c r="AC1085" s="12">
        <v>361.33</v>
      </c>
      <c r="AD1085" s="13" t="s">
        <v>80</v>
      </c>
      <c r="AE1085" s="13" t="s">
        <v>80</v>
      </c>
      <c r="AF1085" s="13" t="s">
        <v>80</v>
      </c>
      <c r="AG1085" s="13" t="s">
        <v>80</v>
      </c>
      <c r="AH1085" s="13" t="s">
        <v>80</v>
      </c>
      <c r="AI1085" s="13" t="s">
        <v>80</v>
      </c>
      <c r="AJ1085" s="13" t="s">
        <v>80</v>
      </c>
      <c r="AK1085" s="13" t="s">
        <v>80</v>
      </c>
      <c r="AL1085" s="12">
        <v>0</v>
      </c>
      <c r="AM1085" s="13" t="s">
        <v>80</v>
      </c>
      <c r="AN1085" s="13" t="s">
        <v>80</v>
      </c>
      <c r="AO1085" s="13" t="s">
        <v>80</v>
      </c>
      <c r="AP1085" s="13" t="s">
        <v>80</v>
      </c>
      <c r="AQ1085" s="13" t="s">
        <v>80</v>
      </c>
      <c r="AR1085" s="13" t="s">
        <v>80</v>
      </c>
      <c r="AS1085" s="13" t="s">
        <v>80</v>
      </c>
      <c r="AT1085" s="13" t="s">
        <v>80</v>
      </c>
      <c r="AU1085" s="12">
        <v>0</v>
      </c>
      <c r="AV1085" s="12">
        <v>70.36</v>
      </c>
      <c r="AW1085" s="12">
        <v>31.93</v>
      </c>
      <c r="AX1085" s="12">
        <v>30.54</v>
      </c>
      <c r="AY1085" s="12">
        <v>24.01</v>
      </c>
      <c r="AZ1085" s="12">
        <v>61.02</v>
      </c>
      <c r="BA1085" s="12">
        <v>242.77</v>
      </c>
      <c r="BB1085" s="12">
        <v>73.28</v>
      </c>
      <c r="BC1085" s="12">
        <v>51.91</v>
      </c>
      <c r="BD1085" s="14">
        <v>585.82000000000005</v>
      </c>
    </row>
    <row r="1086" spans="1:56" s="1" customFormat="1" ht="20.149999999999999" customHeight="1">
      <c r="A1086" s="83"/>
      <c r="B1086" s="25" t="s">
        <v>280</v>
      </c>
      <c r="C1086" s="9">
        <v>28.3</v>
      </c>
      <c r="D1086" s="9">
        <v>22.5</v>
      </c>
      <c r="E1086" s="9">
        <v>51.69</v>
      </c>
      <c r="F1086" s="9">
        <v>47.25</v>
      </c>
      <c r="G1086" s="9">
        <v>137.07</v>
      </c>
      <c r="H1086" s="9">
        <v>96.43</v>
      </c>
      <c r="I1086" s="9">
        <v>19.510000000000002</v>
      </c>
      <c r="J1086" s="9">
        <v>0.09</v>
      </c>
      <c r="K1086" s="9">
        <v>402.84</v>
      </c>
      <c r="L1086" s="9">
        <v>5</v>
      </c>
      <c r="M1086" s="10" t="s">
        <v>80</v>
      </c>
      <c r="N1086" s="10" t="s">
        <v>80</v>
      </c>
      <c r="O1086" s="10" t="s">
        <v>80</v>
      </c>
      <c r="P1086" s="10" t="s">
        <v>80</v>
      </c>
      <c r="Q1086" s="10" t="s">
        <v>80</v>
      </c>
      <c r="R1086" s="10" t="s">
        <v>80</v>
      </c>
      <c r="S1086" s="10" t="s">
        <v>80</v>
      </c>
      <c r="T1086" s="9">
        <v>5</v>
      </c>
      <c r="U1086" s="9">
        <v>11.45</v>
      </c>
      <c r="V1086" s="9">
        <v>7.86</v>
      </c>
      <c r="W1086" s="9">
        <v>17.350000000000001</v>
      </c>
      <c r="X1086" s="9">
        <v>15.63</v>
      </c>
      <c r="Y1086" s="9">
        <v>49.24</v>
      </c>
      <c r="Z1086" s="9">
        <v>27.8</v>
      </c>
      <c r="AA1086" s="9">
        <v>4.95</v>
      </c>
      <c r="AB1086" s="9">
        <v>15.92</v>
      </c>
      <c r="AC1086" s="9">
        <v>150.19999999999999</v>
      </c>
      <c r="AD1086" s="9">
        <v>19.47</v>
      </c>
      <c r="AE1086" s="9">
        <v>8.18</v>
      </c>
      <c r="AF1086" s="9">
        <v>2.73</v>
      </c>
      <c r="AG1086" s="9">
        <v>15.41</v>
      </c>
      <c r="AH1086" s="10" t="s">
        <v>80</v>
      </c>
      <c r="AI1086" s="10" t="s">
        <v>80</v>
      </c>
      <c r="AJ1086" s="10" t="s">
        <v>80</v>
      </c>
      <c r="AK1086" s="10" t="s">
        <v>80</v>
      </c>
      <c r="AL1086" s="9">
        <v>45.79</v>
      </c>
      <c r="AM1086" s="9">
        <v>8.48</v>
      </c>
      <c r="AN1086" s="9">
        <v>8.2100000000000009</v>
      </c>
      <c r="AO1086" s="9">
        <v>21.83</v>
      </c>
      <c r="AP1086" s="9">
        <v>15.32</v>
      </c>
      <c r="AQ1086" s="9">
        <v>60.11</v>
      </c>
      <c r="AR1086" s="9">
        <v>6.9</v>
      </c>
      <c r="AS1086" s="9">
        <v>0.28000000000000003</v>
      </c>
      <c r="AT1086" s="10" t="s">
        <v>80</v>
      </c>
      <c r="AU1086" s="9">
        <v>121.13</v>
      </c>
      <c r="AV1086" s="9">
        <v>41.86</v>
      </c>
      <c r="AW1086" s="9">
        <v>12.2</v>
      </c>
      <c r="AX1086" s="9">
        <v>50.34</v>
      </c>
      <c r="AY1086" s="9">
        <v>16.920000000000002</v>
      </c>
      <c r="AZ1086" s="9">
        <v>47.09</v>
      </c>
      <c r="BA1086" s="9">
        <v>136.41999999999999</v>
      </c>
      <c r="BB1086" s="9">
        <v>23.3</v>
      </c>
      <c r="BC1086" s="9">
        <v>3.47</v>
      </c>
      <c r="BD1086" s="11">
        <v>331.6</v>
      </c>
    </row>
    <row r="1087" spans="1:56" s="1" customFormat="1" ht="20.149999999999999" customHeight="1">
      <c r="A1087" s="83"/>
      <c r="B1087" s="25" t="s">
        <v>233</v>
      </c>
      <c r="C1087" s="12">
        <v>861.64</v>
      </c>
      <c r="D1087" s="12">
        <v>286.38</v>
      </c>
      <c r="E1087" s="12">
        <v>1583.89</v>
      </c>
      <c r="F1087" s="12">
        <v>2615.61</v>
      </c>
      <c r="G1087" s="12">
        <v>2588.7399999999998</v>
      </c>
      <c r="H1087" s="12">
        <v>6048.67</v>
      </c>
      <c r="I1087" s="12">
        <v>961.31</v>
      </c>
      <c r="J1087" s="12">
        <v>209.88</v>
      </c>
      <c r="K1087" s="12">
        <v>15156.12</v>
      </c>
      <c r="L1087" s="12">
        <v>26.04</v>
      </c>
      <c r="M1087" s="13" t="s">
        <v>80</v>
      </c>
      <c r="N1087" s="12">
        <v>0.1</v>
      </c>
      <c r="O1087" s="12">
        <v>0.1</v>
      </c>
      <c r="P1087" s="12">
        <v>0.15</v>
      </c>
      <c r="Q1087" s="12">
        <v>0.52</v>
      </c>
      <c r="R1087" s="12">
        <v>0.46</v>
      </c>
      <c r="S1087" s="12">
        <v>0.22</v>
      </c>
      <c r="T1087" s="12">
        <v>27.59</v>
      </c>
      <c r="U1087" s="12">
        <v>286.75</v>
      </c>
      <c r="V1087" s="12">
        <v>144.44</v>
      </c>
      <c r="W1087" s="12">
        <v>297.85000000000002</v>
      </c>
      <c r="X1087" s="12">
        <v>310.79000000000002</v>
      </c>
      <c r="Y1087" s="12">
        <v>376.31</v>
      </c>
      <c r="Z1087" s="12">
        <v>617.95000000000005</v>
      </c>
      <c r="AA1087" s="12">
        <v>456.06</v>
      </c>
      <c r="AB1087" s="12">
        <v>2082.0700000000002</v>
      </c>
      <c r="AC1087" s="12">
        <v>4572.22</v>
      </c>
      <c r="AD1087" s="12">
        <v>165.84</v>
      </c>
      <c r="AE1087" s="12">
        <v>69.92</v>
      </c>
      <c r="AF1087" s="12">
        <v>102.52</v>
      </c>
      <c r="AG1087" s="12">
        <v>82.2</v>
      </c>
      <c r="AH1087" s="12">
        <v>35.619999999999997</v>
      </c>
      <c r="AI1087" s="12">
        <v>55.6</v>
      </c>
      <c r="AJ1087" s="12">
        <v>75.78</v>
      </c>
      <c r="AK1087" s="13" t="s">
        <v>80</v>
      </c>
      <c r="AL1087" s="12">
        <v>587.48</v>
      </c>
      <c r="AM1087" s="12">
        <v>13.66</v>
      </c>
      <c r="AN1087" s="12">
        <v>8.3000000000000007</v>
      </c>
      <c r="AO1087" s="12">
        <v>37.74</v>
      </c>
      <c r="AP1087" s="12">
        <v>69.599999999999994</v>
      </c>
      <c r="AQ1087" s="12">
        <v>180.4</v>
      </c>
      <c r="AR1087" s="12">
        <v>125.53</v>
      </c>
      <c r="AS1087" s="12">
        <v>64.680000000000007</v>
      </c>
      <c r="AT1087" s="13" t="s">
        <v>80</v>
      </c>
      <c r="AU1087" s="12">
        <v>499.91</v>
      </c>
      <c r="AV1087" s="12">
        <v>958.43</v>
      </c>
      <c r="AW1087" s="12">
        <v>353.42</v>
      </c>
      <c r="AX1087" s="12">
        <v>1321.14</v>
      </c>
      <c r="AY1087" s="12">
        <v>1054.68</v>
      </c>
      <c r="AZ1087" s="12">
        <v>2744.82</v>
      </c>
      <c r="BA1087" s="12">
        <v>1748.03</v>
      </c>
      <c r="BB1087" s="12">
        <v>1111.04</v>
      </c>
      <c r="BC1087" s="12">
        <v>1162.19</v>
      </c>
      <c r="BD1087" s="14">
        <v>10453.75</v>
      </c>
    </row>
    <row r="1088" spans="1:56" s="1" customFormat="1" ht="20.149999999999999" customHeight="1">
      <c r="A1088" s="83"/>
      <c r="B1088" s="25" t="s">
        <v>234</v>
      </c>
      <c r="C1088" s="9">
        <v>457.18</v>
      </c>
      <c r="D1088" s="9">
        <v>333.46</v>
      </c>
      <c r="E1088" s="9">
        <v>1070.48</v>
      </c>
      <c r="F1088" s="9">
        <v>1197.3499999999999</v>
      </c>
      <c r="G1088" s="9">
        <v>1405.86</v>
      </c>
      <c r="H1088" s="9">
        <v>2251.4899999999998</v>
      </c>
      <c r="I1088" s="9">
        <v>731.3</v>
      </c>
      <c r="J1088" s="9">
        <v>223.14</v>
      </c>
      <c r="K1088" s="9">
        <v>7670.26</v>
      </c>
      <c r="L1088" s="10" t="s">
        <v>80</v>
      </c>
      <c r="M1088" s="10" t="s">
        <v>80</v>
      </c>
      <c r="N1088" s="10" t="s">
        <v>80</v>
      </c>
      <c r="O1088" s="9">
        <v>0.32</v>
      </c>
      <c r="P1088" s="9">
        <v>0.24</v>
      </c>
      <c r="Q1088" s="9">
        <v>0.55000000000000004</v>
      </c>
      <c r="R1088" s="10" t="s">
        <v>80</v>
      </c>
      <c r="S1088" s="10" t="s">
        <v>80</v>
      </c>
      <c r="T1088" s="9">
        <v>1.1100000000000001</v>
      </c>
      <c r="U1088" s="9">
        <v>23.32</v>
      </c>
      <c r="V1088" s="9">
        <v>30.4</v>
      </c>
      <c r="W1088" s="9">
        <v>88.59</v>
      </c>
      <c r="X1088" s="9">
        <v>106.18</v>
      </c>
      <c r="Y1088" s="9">
        <v>68.88</v>
      </c>
      <c r="Z1088" s="9">
        <v>652.82000000000005</v>
      </c>
      <c r="AA1088" s="9">
        <v>397.82</v>
      </c>
      <c r="AB1088" s="9">
        <v>1185.53</v>
      </c>
      <c r="AC1088" s="9">
        <v>2553.54</v>
      </c>
      <c r="AD1088" s="9">
        <v>16.47</v>
      </c>
      <c r="AE1088" s="9">
        <v>4.3600000000000003</v>
      </c>
      <c r="AF1088" s="9">
        <v>11.02</v>
      </c>
      <c r="AG1088" s="9">
        <v>7.92</v>
      </c>
      <c r="AH1088" s="10" t="s">
        <v>80</v>
      </c>
      <c r="AI1088" s="10" t="s">
        <v>80</v>
      </c>
      <c r="AJ1088" s="10" t="s">
        <v>80</v>
      </c>
      <c r="AK1088" s="9">
        <v>4.8</v>
      </c>
      <c r="AL1088" s="9">
        <v>44.57</v>
      </c>
      <c r="AM1088" s="9">
        <v>5.24</v>
      </c>
      <c r="AN1088" s="9">
        <v>1.34</v>
      </c>
      <c r="AO1088" s="9">
        <v>2.99</v>
      </c>
      <c r="AP1088" s="9">
        <v>3.28</v>
      </c>
      <c r="AQ1088" s="9">
        <v>5.8</v>
      </c>
      <c r="AR1088" s="9">
        <v>1.61</v>
      </c>
      <c r="AS1088" s="9">
        <v>0.41</v>
      </c>
      <c r="AT1088" s="10" t="s">
        <v>80</v>
      </c>
      <c r="AU1088" s="9">
        <v>20.67</v>
      </c>
      <c r="AV1088" s="9">
        <v>180.3</v>
      </c>
      <c r="AW1088" s="9">
        <v>130.72</v>
      </c>
      <c r="AX1088" s="9">
        <v>375.06</v>
      </c>
      <c r="AY1088" s="9">
        <v>578.96</v>
      </c>
      <c r="AZ1088" s="9">
        <v>1270.75</v>
      </c>
      <c r="BA1088" s="9">
        <v>2022.33</v>
      </c>
      <c r="BB1088" s="9">
        <v>490.96</v>
      </c>
      <c r="BC1088" s="9">
        <v>282.24</v>
      </c>
      <c r="BD1088" s="11">
        <v>5331.32</v>
      </c>
    </row>
    <row r="1089" spans="1:56" s="1" customFormat="1" ht="20.149999999999999" customHeight="1">
      <c r="A1089" s="83"/>
      <c r="B1089" s="25" t="s">
        <v>235</v>
      </c>
      <c r="C1089" s="12">
        <v>1621.78</v>
      </c>
      <c r="D1089" s="12">
        <v>1210.5</v>
      </c>
      <c r="E1089" s="12">
        <v>3397.11</v>
      </c>
      <c r="F1089" s="12">
        <v>1657.61</v>
      </c>
      <c r="G1089" s="12">
        <v>4308.1099999999997</v>
      </c>
      <c r="H1089" s="12">
        <v>1031.01</v>
      </c>
      <c r="I1089" s="12">
        <v>39.020000000000003</v>
      </c>
      <c r="J1089" s="12">
        <v>8.0299999999999994</v>
      </c>
      <c r="K1089" s="12">
        <v>13273.17</v>
      </c>
      <c r="L1089" s="12">
        <v>124.97</v>
      </c>
      <c r="M1089" s="12">
        <v>13</v>
      </c>
      <c r="N1089" s="12">
        <v>74.44</v>
      </c>
      <c r="O1089" s="12">
        <v>398.97</v>
      </c>
      <c r="P1089" s="12">
        <v>374.83</v>
      </c>
      <c r="Q1089" s="13" t="s">
        <v>80</v>
      </c>
      <c r="R1089" s="13" t="s">
        <v>80</v>
      </c>
      <c r="S1089" s="13" t="s">
        <v>80</v>
      </c>
      <c r="T1089" s="12">
        <v>986.21</v>
      </c>
      <c r="U1089" s="12">
        <v>296.02</v>
      </c>
      <c r="V1089" s="12">
        <v>28.62</v>
      </c>
      <c r="W1089" s="12">
        <v>1280.01</v>
      </c>
      <c r="X1089" s="12">
        <v>209.29</v>
      </c>
      <c r="Y1089" s="12">
        <v>540.99</v>
      </c>
      <c r="Z1089" s="12">
        <v>804.56</v>
      </c>
      <c r="AA1089" s="12">
        <v>246.71</v>
      </c>
      <c r="AB1089" s="12">
        <v>1687.51</v>
      </c>
      <c r="AC1089" s="12">
        <v>5093.71</v>
      </c>
      <c r="AD1089" s="12">
        <v>106.46</v>
      </c>
      <c r="AE1089" s="12">
        <v>6.54</v>
      </c>
      <c r="AF1089" s="12">
        <v>88.85</v>
      </c>
      <c r="AG1089" s="12">
        <v>45.82</v>
      </c>
      <c r="AH1089" s="12">
        <v>0.1</v>
      </c>
      <c r="AI1089" s="12">
        <v>0.53</v>
      </c>
      <c r="AJ1089" s="13" t="s">
        <v>80</v>
      </c>
      <c r="AK1089" s="12">
        <v>3.01</v>
      </c>
      <c r="AL1089" s="12">
        <v>251.31</v>
      </c>
      <c r="AM1089" s="12">
        <v>2.06</v>
      </c>
      <c r="AN1089" s="12">
        <v>2.62</v>
      </c>
      <c r="AO1089" s="12">
        <v>56.59</v>
      </c>
      <c r="AP1089" s="12">
        <v>130.26</v>
      </c>
      <c r="AQ1089" s="12">
        <v>384.05</v>
      </c>
      <c r="AR1089" s="12">
        <v>17.940000000000001</v>
      </c>
      <c r="AS1089" s="13" t="s">
        <v>80</v>
      </c>
      <c r="AT1089" s="13" t="s">
        <v>80</v>
      </c>
      <c r="AU1089" s="12">
        <v>593.52</v>
      </c>
      <c r="AV1089" s="12">
        <v>1085.8599999999999</v>
      </c>
      <c r="AW1089" s="12">
        <v>434.66</v>
      </c>
      <c r="AX1089" s="12">
        <v>1481.04</v>
      </c>
      <c r="AY1089" s="12">
        <v>732.57</v>
      </c>
      <c r="AZ1089" s="12">
        <v>1511.05</v>
      </c>
      <c r="BA1089" s="12">
        <v>3227.67</v>
      </c>
      <c r="BB1089" s="12">
        <v>833.46</v>
      </c>
      <c r="BC1089" s="12">
        <v>123.96</v>
      </c>
      <c r="BD1089" s="14">
        <v>9430.27</v>
      </c>
    </row>
    <row r="1090" spans="1:56" s="1" customFormat="1" ht="14.5" customHeight="1">
      <c r="A1090" s="83"/>
      <c r="B1090" s="15" t="s">
        <v>123</v>
      </c>
      <c r="C1090" s="16">
        <v>50058.55</v>
      </c>
      <c r="D1090" s="16">
        <v>27144.959999999999</v>
      </c>
      <c r="E1090" s="16">
        <v>88290.85</v>
      </c>
      <c r="F1090" s="16">
        <v>85744.02</v>
      </c>
      <c r="G1090" s="16">
        <v>123945.55</v>
      </c>
      <c r="H1090" s="16">
        <v>233535.47</v>
      </c>
      <c r="I1090" s="16">
        <v>25681.65</v>
      </c>
      <c r="J1090" s="16">
        <v>40553.18</v>
      </c>
      <c r="K1090" s="16">
        <v>674954.23</v>
      </c>
      <c r="L1090" s="16">
        <v>6985.35</v>
      </c>
      <c r="M1090" s="16">
        <v>1545.03</v>
      </c>
      <c r="N1090" s="16">
        <v>7411.95</v>
      </c>
      <c r="O1090" s="16">
        <v>14679.85</v>
      </c>
      <c r="P1090" s="16">
        <v>14262.65</v>
      </c>
      <c r="Q1090" s="16">
        <v>21699.599999999999</v>
      </c>
      <c r="R1090" s="16">
        <v>18588.400000000001</v>
      </c>
      <c r="S1090" s="16">
        <v>3482.2</v>
      </c>
      <c r="T1090" s="16">
        <v>88655.03</v>
      </c>
      <c r="U1090" s="16">
        <v>39805.040000000001</v>
      </c>
      <c r="V1090" s="16">
        <v>16612.5</v>
      </c>
      <c r="W1090" s="16">
        <v>27405.88</v>
      </c>
      <c r="X1090" s="16">
        <v>21818.95</v>
      </c>
      <c r="Y1090" s="16">
        <v>31131.26</v>
      </c>
      <c r="Z1090" s="16">
        <v>56355.74</v>
      </c>
      <c r="AA1090" s="16">
        <v>18712.419999999998</v>
      </c>
      <c r="AB1090" s="16">
        <v>66389.070000000007</v>
      </c>
      <c r="AC1090" s="16">
        <v>278230.86</v>
      </c>
      <c r="AD1090" s="16">
        <v>12246.72</v>
      </c>
      <c r="AE1090" s="16">
        <v>2167.5</v>
      </c>
      <c r="AF1090" s="16">
        <v>10352.89</v>
      </c>
      <c r="AG1090" s="16">
        <v>6950.45</v>
      </c>
      <c r="AH1090" s="16">
        <v>10004.56</v>
      </c>
      <c r="AI1090" s="16">
        <v>8467.41</v>
      </c>
      <c r="AJ1090" s="16">
        <v>14583.05</v>
      </c>
      <c r="AK1090" s="16">
        <v>25167.67</v>
      </c>
      <c r="AL1090" s="16">
        <v>89940.25</v>
      </c>
      <c r="AM1090" s="16">
        <v>8359.01</v>
      </c>
      <c r="AN1090" s="16">
        <v>2557.84</v>
      </c>
      <c r="AO1090" s="16">
        <v>11780.55</v>
      </c>
      <c r="AP1090" s="16">
        <v>13063.47</v>
      </c>
      <c r="AQ1090" s="16">
        <v>17706.73</v>
      </c>
      <c r="AR1090" s="16">
        <v>18787.689999999999</v>
      </c>
      <c r="AS1090" s="16">
        <v>17221.79</v>
      </c>
      <c r="AT1090" s="16">
        <v>9088.0400000000009</v>
      </c>
      <c r="AU1090" s="16">
        <v>98565.119999999995</v>
      </c>
      <c r="AV1090" s="16">
        <v>30531.25</v>
      </c>
      <c r="AW1090" s="16">
        <v>9225.86</v>
      </c>
      <c r="AX1090" s="16">
        <v>37616.800000000003</v>
      </c>
      <c r="AY1090" s="16">
        <v>36559.370000000003</v>
      </c>
      <c r="AZ1090" s="16">
        <v>67942.61</v>
      </c>
      <c r="BA1090" s="16">
        <v>179625.38</v>
      </c>
      <c r="BB1090" s="16">
        <v>62401.43</v>
      </c>
      <c r="BC1090" s="16">
        <v>94591.14</v>
      </c>
      <c r="BD1090" s="17">
        <v>518493.84</v>
      </c>
    </row>
    <row r="1091" spans="1:56" s="1" customFormat="1" ht="20.149999999999999" customHeight="1">
      <c r="A1091" s="83"/>
      <c r="B1091" s="25" t="s">
        <v>236</v>
      </c>
      <c r="C1091" s="12">
        <v>9.01</v>
      </c>
      <c r="D1091" s="12">
        <v>0.39</v>
      </c>
      <c r="E1091" s="12">
        <v>1.08</v>
      </c>
      <c r="F1091" s="13" t="s">
        <v>80</v>
      </c>
      <c r="G1091" s="13" t="s">
        <v>80</v>
      </c>
      <c r="H1091" s="12">
        <v>2.75</v>
      </c>
      <c r="I1091" s="13" t="s">
        <v>80</v>
      </c>
      <c r="J1091" s="13" t="s">
        <v>80</v>
      </c>
      <c r="K1091" s="12">
        <v>13.23</v>
      </c>
      <c r="L1091" s="13" t="s">
        <v>80</v>
      </c>
      <c r="M1091" s="13" t="s">
        <v>80</v>
      </c>
      <c r="N1091" s="13" t="s">
        <v>80</v>
      </c>
      <c r="O1091" s="13" t="s">
        <v>80</v>
      </c>
      <c r="P1091" s="13" t="s">
        <v>80</v>
      </c>
      <c r="Q1091" s="13" t="s">
        <v>80</v>
      </c>
      <c r="R1091" s="13" t="s">
        <v>80</v>
      </c>
      <c r="S1091" s="13" t="s">
        <v>80</v>
      </c>
      <c r="T1091" s="12">
        <v>0</v>
      </c>
      <c r="U1091" s="13" t="s">
        <v>80</v>
      </c>
      <c r="V1091" s="12">
        <v>1.45</v>
      </c>
      <c r="W1091" s="13" t="s">
        <v>80</v>
      </c>
      <c r="X1091" s="13" t="s">
        <v>80</v>
      </c>
      <c r="Y1091" s="12">
        <v>9.85</v>
      </c>
      <c r="Z1091" s="13" t="s">
        <v>80</v>
      </c>
      <c r="AA1091" s="13" t="s">
        <v>80</v>
      </c>
      <c r="AB1091" s="13" t="s">
        <v>80</v>
      </c>
      <c r="AC1091" s="12">
        <v>11.3</v>
      </c>
      <c r="AD1091" s="12">
        <v>13.78</v>
      </c>
      <c r="AE1091" s="12">
        <v>6.72</v>
      </c>
      <c r="AF1091" s="13" t="s">
        <v>80</v>
      </c>
      <c r="AG1091" s="13" t="s">
        <v>80</v>
      </c>
      <c r="AH1091" s="13" t="s">
        <v>80</v>
      </c>
      <c r="AI1091" s="13" t="s">
        <v>80</v>
      </c>
      <c r="AJ1091" s="13" t="s">
        <v>80</v>
      </c>
      <c r="AK1091" s="13" t="s">
        <v>80</v>
      </c>
      <c r="AL1091" s="12">
        <v>20.5</v>
      </c>
      <c r="AM1091" s="13" t="s">
        <v>80</v>
      </c>
      <c r="AN1091" s="13" t="s">
        <v>80</v>
      </c>
      <c r="AO1091" s="13" t="s">
        <v>80</v>
      </c>
      <c r="AP1091" s="13" t="s">
        <v>80</v>
      </c>
      <c r="AQ1091" s="13" t="s">
        <v>80</v>
      </c>
      <c r="AR1091" s="12">
        <v>19.260000000000002</v>
      </c>
      <c r="AS1091" s="13" t="s">
        <v>80</v>
      </c>
      <c r="AT1091" s="13" t="s">
        <v>80</v>
      </c>
      <c r="AU1091" s="12">
        <v>19.260000000000002</v>
      </c>
      <c r="AV1091" s="12">
        <v>0.66</v>
      </c>
      <c r="AW1091" s="12">
        <v>0.83</v>
      </c>
      <c r="AX1091" s="12">
        <v>2.39</v>
      </c>
      <c r="AY1091" s="12">
        <v>5.91</v>
      </c>
      <c r="AZ1091" s="12">
        <v>9.16</v>
      </c>
      <c r="BA1091" s="12">
        <v>0.86</v>
      </c>
      <c r="BB1091" s="12">
        <v>6.22</v>
      </c>
      <c r="BC1091" s="13" t="s">
        <v>80</v>
      </c>
      <c r="BD1091" s="14">
        <v>26.03</v>
      </c>
    </row>
    <row r="1092" spans="1:56" s="1" customFormat="1" ht="20.149999999999999" customHeight="1">
      <c r="A1092" s="83"/>
      <c r="B1092" s="25" t="s">
        <v>237</v>
      </c>
      <c r="C1092" s="9">
        <v>34.71</v>
      </c>
      <c r="D1092" s="9">
        <v>5.21</v>
      </c>
      <c r="E1092" s="9">
        <v>25.21</v>
      </c>
      <c r="F1092" s="9">
        <v>45.47</v>
      </c>
      <c r="G1092" s="9">
        <v>135.43</v>
      </c>
      <c r="H1092" s="9">
        <v>167.76</v>
      </c>
      <c r="I1092" s="9">
        <v>0.01</v>
      </c>
      <c r="J1092" s="9">
        <v>0.06</v>
      </c>
      <c r="K1092" s="9">
        <v>413.86</v>
      </c>
      <c r="L1092" s="9">
        <v>30</v>
      </c>
      <c r="M1092" s="10" t="s">
        <v>80</v>
      </c>
      <c r="N1092" s="10" t="s">
        <v>80</v>
      </c>
      <c r="O1092" s="10" t="s">
        <v>80</v>
      </c>
      <c r="P1092" s="10" t="s">
        <v>80</v>
      </c>
      <c r="Q1092" s="10" t="s">
        <v>80</v>
      </c>
      <c r="R1092" s="10" t="s">
        <v>80</v>
      </c>
      <c r="S1092" s="10" t="s">
        <v>80</v>
      </c>
      <c r="T1092" s="9">
        <v>30</v>
      </c>
      <c r="U1092" s="9">
        <v>14.04</v>
      </c>
      <c r="V1092" s="9">
        <v>2.64</v>
      </c>
      <c r="W1092" s="9">
        <v>11.44</v>
      </c>
      <c r="X1092" s="9">
        <v>12.44</v>
      </c>
      <c r="Y1092" s="9">
        <v>62.36</v>
      </c>
      <c r="Z1092" s="9">
        <v>58.58</v>
      </c>
      <c r="AA1092" s="10" t="s">
        <v>80</v>
      </c>
      <c r="AB1092" s="9">
        <v>0.17</v>
      </c>
      <c r="AC1092" s="9">
        <v>161.66999999999999</v>
      </c>
      <c r="AD1092" s="9">
        <v>4.49</v>
      </c>
      <c r="AE1092" s="10" t="s">
        <v>80</v>
      </c>
      <c r="AF1092" s="10" t="s">
        <v>80</v>
      </c>
      <c r="AG1092" s="10" t="s">
        <v>80</v>
      </c>
      <c r="AH1092" s="10" t="s">
        <v>80</v>
      </c>
      <c r="AI1092" s="10" t="s">
        <v>80</v>
      </c>
      <c r="AJ1092" s="10" t="s">
        <v>80</v>
      </c>
      <c r="AK1092" s="10" t="s">
        <v>80</v>
      </c>
      <c r="AL1092" s="9">
        <v>4.49</v>
      </c>
      <c r="AM1092" s="9">
        <v>18.420000000000002</v>
      </c>
      <c r="AN1092" s="9">
        <v>1.42</v>
      </c>
      <c r="AO1092" s="9">
        <v>14.13</v>
      </c>
      <c r="AP1092" s="9">
        <v>27.6</v>
      </c>
      <c r="AQ1092" s="9">
        <v>31.53</v>
      </c>
      <c r="AR1092" s="9">
        <v>9.75</v>
      </c>
      <c r="AS1092" s="10" t="s">
        <v>80</v>
      </c>
      <c r="AT1092" s="10" t="s">
        <v>80</v>
      </c>
      <c r="AU1092" s="9">
        <v>102.85</v>
      </c>
      <c r="AV1092" s="9">
        <v>11.71</v>
      </c>
      <c r="AW1092" s="9">
        <v>11.58</v>
      </c>
      <c r="AX1092" s="9">
        <v>26.44</v>
      </c>
      <c r="AY1092" s="9">
        <v>66.53</v>
      </c>
      <c r="AZ1092" s="9">
        <v>3.45</v>
      </c>
      <c r="BA1092" s="9">
        <v>37.43</v>
      </c>
      <c r="BB1092" s="9">
        <v>4.6900000000000004</v>
      </c>
      <c r="BC1092" s="9">
        <v>0.26</v>
      </c>
      <c r="BD1092" s="11">
        <v>162.09</v>
      </c>
    </row>
    <row r="1093" spans="1:56" s="1" customFormat="1" ht="20.149999999999999" customHeight="1">
      <c r="A1093" s="83"/>
      <c r="B1093" s="25" t="s">
        <v>240</v>
      </c>
      <c r="C1093" s="12">
        <v>995</v>
      </c>
      <c r="D1093" s="12">
        <v>284</v>
      </c>
      <c r="E1093" s="12">
        <v>488</v>
      </c>
      <c r="F1093" s="12">
        <v>106</v>
      </c>
      <c r="G1093" s="12">
        <v>27</v>
      </c>
      <c r="H1093" s="12">
        <v>2287</v>
      </c>
      <c r="I1093" s="13" t="s">
        <v>80</v>
      </c>
      <c r="J1093" s="12">
        <v>3</v>
      </c>
      <c r="K1093" s="12">
        <v>4190</v>
      </c>
      <c r="L1093" s="12">
        <v>232</v>
      </c>
      <c r="M1093" s="12">
        <v>116</v>
      </c>
      <c r="N1093" s="12">
        <v>107</v>
      </c>
      <c r="O1093" s="12">
        <v>534</v>
      </c>
      <c r="P1093" s="13" t="s">
        <v>80</v>
      </c>
      <c r="Q1093" s="13" t="s">
        <v>80</v>
      </c>
      <c r="R1093" s="13" t="s">
        <v>80</v>
      </c>
      <c r="S1093" s="13" t="s">
        <v>80</v>
      </c>
      <c r="T1093" s="12">
        <v>989</v>
      </c>
      <c r="U1093" s="12">
        <v>1856</v>
      </c>
      <c r="V1093" s="13" t="s">
        <v>80</v>
      </c>
      <c r="W1093" s="12">
        <v>54</v>
      </c>
      <c r="X1093" s="12">
        <v>53</v>
      </c>
      <c r="Y1093" s="12">
        <v>51</v>
      </c>
      <c r="Z1093" s="12">
        <v>791</v>
      </c>
      <c r="AA1093" s="13" t="s">
        <v>80</v>
      </c>
      <c r="AB1093" s="12">
        <v>72</v>
      </c>
      <c r="AC1093" s="12">
        <v>2877</v>
      </c>
      <c r="AD1093" s="12">
        <v>913</v>
      </c>
      <c r="AE1093" s="12">
        <v>98</v>
      </c>
      <c r="AF1093" s="12">
        <v>169</v>
      </c>
      <c r="AG1093" s="12">
        <v>565</v>
      </c>
      <c r="AH1093" s="13" t="s">
        <v>80</v>
      </c>
      <c r="AI1093" s="13" t="s">
        <v>80</v>
      </c>
      <c r="AJ1093" s="13" t="s">
        <v>80</v>
      </c>
      <c r="AK1093" s="13" t="s">
        <v>80</v>
      </c>
      <c r="AL1093" s="12">
        <v>1745</v>
      </c>
      <c r="AM1093" s="12">
        <v>146</v>
      </c>
      <c r="AN1093" s="12">
        <v>117</v>
      </c>
      <c r="AO1093" s="12">
        <v>200</v>
      </c>
      <c r="AP1093" s="12">
        <v>604</v>
      </c>
      <c r="AQ1093" s="13" t="s">
        <v>80</v>
      </c>
      <c r="AR1093" s="12">
        <v>747</v>
      </c>
      <c r="AS1093" s="12">
        <v>99</v>
      </c>
      <c r="AT1093" s="13" t="s">
        <v>80</v>
      </c>
      <c r="AU1093" s="12">
        <v>1913</v>
      </c>
      <c r="AV1093" s="12">
        <v>759</v>
      </c>
      <c r="AW1093" s="12">
        <v>618</v>
      </c>
      <c r="AX1093" s="12">
        <v>728</v>
      </c>
      <c r="AY1093" s="12">
        <v>858</v>
      </c>
      <c r="AZ1093" s="12">
        <v>187</v>
      </c>
      <c r="BA1093" s="12">
        <v>302</v>
      </c>
      <c r="BB1093" s="13" t="s">
        <v>80</v>
      </c>
      <c r="BC1093" s="13" t="s">
        <v>80</v>
      </c>
      <c r="BD1093" s="14">
        <v>3452</v>
      </c>
    </row>
    <row r="1094" spans="1:56" s="1" customFormat="1" ht="20.149999999999999" customHeight="1">
      <c r="A1094" s="83"/>
      <c r="B1094" s="25" t="s">
        <v>241</v>
      </c>
      <c r="C1094" s="9">
        <v>22.14</v>
      </c>
      <c r="D1094" s="9">
        <v>8.83</v>
      </c>
      <c r="E1094" s="9">
        <v>66.599999999999994</v>
      </c>
      <c r="F1094" s="9">
        <v>58.83</v>
      </c>
      <c r="G1094" s="9">
        <v>134.32</v>
      </c>
      <c r="H1094" s="9">
        <v>104.48</v>
      </c>
      <c r="I1094" s="9">
        <v>0.19</v>
      </c>
      <c r="J1094" s="10" t="s">
        <v>80</v>
      </c>
      <c r="K1094" s="9">
        <v>395.39</v>
      </c>
      <c r="L1094" s="10" t="s">
        <v>80</v>
      </c>
      <c r="M1094" s="10" t="s">
        <v>80</v>
      </c>
      <c r="N1094" s="9">
        <v>20.059999999999999</v>
      </c>
      <c r="O1094" s="10" t="s">
        <v>80</v>
      </c>
      <c r="P1094" s="10" t="s">
        <v>80</v>
      </c>
      <c r="Q1094" s="10" t="s">
        <v>80</v>
      </c>
      <c r="R1094" s="10" t="s">
        <v>80</v>
      </c>
      <c r="S1094" s="10" t="s">
        <v>80</v>
      </c>
      <c r="T1094" s="9">
        <v>20.059999999999999</v>
      </c>
      <c r="U1094" s="9">
        <v>2.0699999999999998</v>
      </c>
      <c r="V1094" s="9">
        <v>8.93</v>
      </c>
      <c r="W1094" s="9">
        <v>18.13</v>
      </c>
      <c r="X1094" s="9">
        <v>55.97</v>
      </c>
      <c r="Y1094" s="9">
        <v>7.02</v>
      </c>
      <c r="Z1094" s="9">
        <v>20.58</v>
      </c>
      <c r="AA1094" s="9">
        <v>9.14</v>
      </c>
      <c r="AB1094" s="9">
        <v>1.41</v>
      </c>
      <c r="AC1094" s="9">
        <v>123.25</v>
      </c>
      <c r="AD1094" s="9">
        <v>25.82</v>
      </c>
      <c r="AE1094" s="9">
        <v>5.72</v>
      </c>
      <c r="AF1094" s="9">
        <v>114.16</v>
      </c>
      <c r="AG1094" s="9">
        <v>44.38</v>
      </c>
      <c r="AH1094" s="9">
        <v>16.39</v>
      </c>
      <c r="AI1094" s="9">
        <v>3.13</v>
      </c>
      <c r="AJ1094" s="9">
        <v>0.79</v>
      </c>
      <c r="AK1094" s="9">
        <v>1.0900000000000001</v>
      </c>
      <c r="AL1094" s="9">
        <v>211.48</v>
      </c>
      <c r="AM1094" s="9">
        <v>17.78</v>
      </c>
      <c r="AN1094" s="9">
        <v>6.51</v>
      </c>
      <c r="AO1094" s="9">
        <v>102.87</v>
      </c>
      <c r="AP1094" s="9">
        <v>30.37</v>
      </c>
      <c r="AQ1094" s="9">
        <v>51.02</v>
      </c>
      <c r="AR1094" s="9">
        <v>12.98</v>
      </c>
      <c r="AS1094" s="10" t="s">
        <v>80</v>
      </c>
      <c r="AT1094" s="10" t="s">
        <v>80</v>
      </c>
      <c r="AU1094" s="9">
        <v>221.53</v>
      </c>
      <c r="AV1094" s="9">
        <v>16.29</v>
      </c>
      <c r="AW1094" s="9">
        <v>46</v>
      </c>
      <c r="AX1094" s="9">
        <v>103.89</v>
      </c>
      <c r="AY1094" s="9">
        <v>36.44</v>
      </c>
      <c r="AZ1094" s="9">
        <v>24.95</v>
      </c>
      <c r="BA1094" s="9">
        <v>39.85</v>
      </c>
      <c r="BB1094" s="9">
        <v>12.74</v>
      </c>
      <c r="BC1094" s="9">
        <v>0.16</v>
      </c>
      <c r="BD1094" s="11">
        <v>280.32</v>
      </c>
    </row>
    <row r="1095" spans="1:56" s="1" customFormat="1" ht="20.149999999999999" customHeight="1">
      <c r="A1095" s="83"/>
      <c r="B1095" s="25" t="s">
        <v>242</v>
      </c>
      <c r="C1095" s="12">
        <v>5.03</v>
      </c>
      <c r="D1095" s="12">
        <v>0.72</v>
      </c>
      <c r="E1095" s="12">
        <v>7.81</v>
      </c>
      <c r="F1095" s="12">
        <v>6.99</v>
      </c>
      <c r="G1095" s="12">
        <v>15.16</v>
      </c>
      <c r="H1095" s="12">
        <v>37.520000000000003</v>
      </c>
      <c r="I1095" s="12">
        <v>0.91</v>
      </c>
      <c r="J1095" s="13" t="s">
        <v>80</v>
      </c>
      <c r="K1095" s="12">
        <v>74.14</v>
      </c>
      <c r="L1095" s="13" t="s">
        <v>80</v>
      </c>
      <c r="M1095" s="13" t="s">
        <v>80</v>
      </c>
      <c r="N1095" s="13" t="s">
        <v>80</v>
      </c>
      <c r="O1095" s="13" t="s">
        <v>80</v>
      </c>
      <c r="P1095" s="13" t="s">
        <v>80</v>
      </c>
      <c r="Q1095" s="13" t="s">
        <v>80</v>
      </c>
      <c r="R1095" s="13" t="s">
        <v>80</v>
      </c>
      <c r="S1095" s="13" t="s">
        <v>80</v>
      </c>
      <c r="T1095" s="12">
        <v>0</v>
      </c>
      <c r="U1095" s="13" t="s">
        <v>80</v>
      </c>
      <c r="V1095" s="13" t="s">
        <v>80</v>
      </c>
      <c r="W1095" s="13" t="s">
        <v>80</v>
      </c>
      <c r="X1095" s="13" t="s">
        <v>80</v>
      </c>
      <c r="Y1095" s="12">
        <v>14.1</v>
      </c>
      <c r="Z1095" s="12">
        <v>14.34</v>
      </c>
      <c r="AA1095" s="12">
        <v>1.26</v>
      </c>
      <c r="AB1095" s="13" t="s">
        <v>80</v>
      </c>
      <c r="AC1095" s="12">
        <v>29.7</v>
      </c>
      <c r="AD1095" s="12">
        <v>10.83</v>
      </c>
      <c r="AE1095" s="13" t="s">
        <v>80</v>
      </c>
      <c r="AF1095" s="13" t="s">
        <v>80</v>
      </c>
      <c r="AG1095" s="13" t="s">
        <v>80</v>
      </c>
      <c r="AH1095" s="13" t="s">
        <v>80</v>
      </c>
      <c r="AI1095" s="13" t="s">
        <v>80</v>
      </c>
      <c r="AJ1095" s="13" t="s">
        <v>80</v>
      </c>
      <c r="AK1095" s="12">
        <v>0.92</v>
      </c>
      <c r="AL1095" s="12">
        <v>11.75</v>
      </c>
      <c r="AM1095" s="13" t="s">
        <v>80</v>
      </c>
      <c r="AN1095" s="13" t="s">
        <v>80</v>
      </c>
      <c r="AO1095" s="12">
        <v>8.02</v>
      </c>
      <c r="AP1095" s="13" t="s">
        <v>80</v>
      </c>
      <c r="AQ1095" s="13" t="s">
        <v>80</v>
      </c>
      <c r="AR1095" s="13" t="s">
        <v>80</v>
      </c>
      <c r="AS1095" s="13" t="s">
        <v>80</v>
      </c>
      <c r="AT1095" s="13" t="s">
        <v>80</v>
      </c>
      <c r="AU1095" s="12">
        <v>8.02</v>
      </c>
      <c r="AV1095" s="12">
        <v>2.42</v>
      </c>
      <c r="AW1095" s="12">
        <v>0.77</v>
      </c>
      <c r="AX1095" s="12">
        <v>7.28</v>
      </c>
      <c r="AY1095" s="12">
        <v>8.7200000000000006</v>
      </c>
      <c r="AZ1095" s="12">
        <v>7.23</v>
      </c>
      <c r="BA1095" s="12">
        <v>12.87</v>
      </c>
      <c r="BB1095" s="12">
        <v>0.74</v>
      </c>
      <c r="BC1095" s="12">
        <v>16.53</v>
      </c>
      <c r="BD1095" s="14">
        <v>56.56</v>
      </c>
    </row>
    <row r="1096" spans="1:56" s="1" customFormat="1" ht="20.149999999999999" customHeight="1">
      <c r="A1096" s="83"/>
      <c r="B1096" s="25" t="s">
        <v>243</v>
      </c>
      <c r="C1096" s="9">
        <v>1423.27</v>
      </c>
      <c r="D1096" s="9">
        <v>1423.94</v>
      </c>
      <c r="E1096" s="9">
        <v>706.84</v>
      </c>
      <c r="F1096" s="9">
        <v>39.65</v>
      </c>
      <c r="G1096" s="9">
        <v>34.07</v>
      </c>
      <c r="H1096" s="9">
        <v>125.56</v>
      </c>
      <c r="I1096" s="9">
        <v>0.69</v>
      </c>
      <c r="J1096" s="9">
        <v>0.69</v>
      </c>
      <c r="K1096" s="9">
        <v>3754.71</v>
      </c>
      <c r="L1096" s="9">
        <v>1353.34</v>
      </c>
      <c r="M1096" s="9">
        <v>14.04</v>
      </c>
      <c r="N1096" s="9">
        <v>272.31</v>
      </c>
      <c r="O1096" s="9">
        <v>570.33000000000004</v>
      </c>
      <c r="P1096" s="9">
        <v>33.520000000000003</v>
      </c>
      <c r="Q1096" s="9">
        <v>0.13</v>
      </c>
      <c r="R1096" s="10" t="s">
        <v>80</v>
      </c>
      <c r="S1096" s="9">
        <v>200.6</v>
      </c>
      <c r="T1096" s="9">
        <v>2444.27</v>
      </c>
      <c r="U1096" s="9">
        <v>709.07</v>
      </c>
      <c r="V1096" s="9">
        <v>522.92999999999995</v>
      </c>
      <c r="W1096" s="9">
        <v>281.57</v>
      </c>
      <c r="X1096" s="9">
        <v>15.98</v>
      </c>
      <c r="Y1096" s="9">
        <v>12.21</v>
      </c>
      <c r="Z1096" s="9">
        <v>107.48</v>
      </c>
      <c r="AA1096" s="9">
        <v>0.28000000000000003</v>
      </c>
      <c r="AB1096" s="9">
        <v>-5.1100000000000003</v>
      </c>
      <c r="AC1096" s="9">
        <v>1644.41</v>
      </c>
      <c r="AD1096" s="9">
        <v>1157.45</v>
      </c>
      <c r="AE1096" s="9">
        <v>-190.72</v>
      </c>
      <c r="AF1096" s="9">
        <v>529.79999999999995</v>
      </c>
      <c r="AG1096" s="9">
        <v>1037.74</v>
      </c>
      <c r="AH1096" s="9">
        <v>-104.4</v>
      </c>
      <c r="AI1096" s="10" t="s">
        <v>80</v>
      </c>
      <c r="AJ1096" s="10" t="s">
        <v>80</v>
      </c>
      <c r="AK1096" s="9">
        <v>16.05</v>
      </c>
      <c r="AL1096" s="9">
        <v>2445.92</v>
      </c>
      <c r="AM1096" s="9">
        <v>954.1</v>
      </c>
      <c r="AN1096" s="9">
        <v>247.48</v>
      </c>
      <c r="AO1096" s="9">
        <v>465.18</v>
      </c>
      <c r="AP1096" s="9">
        <v>538.26</v>
      </c>
      <c r="AQ1096" s="9">
        <v>-3.58</v>
      </c>
      <c r="AR1096" s="9">
        <v>27.59</v>
      </c>
      <c r="AS1096" s="10" t="s">
        <v>80</v>
      </c>
      <c r="AT1096" s="9">
        <v>201.29</v>
      </c>
      <c r="AU1096" s="9">
        <v>2430.3200000000002</v>
      </c>
      <c r="AV1096" s="9">
        <v>649.63</v>
      </c>
      <c r="AW1096" s="9">
        <v>412.94</v>
      </c>
      <c r="AX1096" s="9">
        <v>1615.42</v>
      </c>
      <c r="AY1096" s="9">
        <v>1691.18</v>
      </c>
      <c r="AZ1096" s="9">
        <v>294.23</v>
      </c>
      <c r="BA1096" s="9">
        <v>78.64</v>
      </c>
      <c r="BB1096" s="9">
        <v>2.68</v>
      </c>
      <c r="BC1096" s="9">
        <v>29.09</v>
      </c>
      <c r="BD1096" s="11">
        <v>4773.8100000000004</v>
      </c>
    </row>
    <row r="1097" spans="1:56" s="1" customFormat="1" ht="20.149999999999999" customHeight="1">
      <c r="A1097" s="83"/>
      <c r="B1097" s="25" t="s">
        <v>244</v>
      </c>
      <c r="C1097" s="12">
        <v>834.6</v>
      </c>
      <c r="D1097" s="12">
        <v>612.13</v>
      </c>
      <c r="E1097" s="12">
        <v>2779.09</v>
      </c>
      <c r="F1097" s="12">
        <v>735.24</v>
      </c>
      <c r="G1097" s="12">
        <v>1392.7</v>
      </c>
      <c r="H1097" s="12">
        <v>425.31</v>
      </c>
      <c r="I1097" s="12">
        <v>122.38</v>
      </c>
      <c r="J1097" s="12">
        <v>0.38</v>
      </c>
      <c r="K1097" s="12">
        <v>6901.83</v>
      </c>
      <c r="L1097" s="12">
        <v>535</v>
      </c>
      <c r="M1097" s="13" t="s">
        <v>80</v>
      </c>
      <c r="N1097" s="13" t="s">
        <v>80</v>
      </c>
      <c r="O1097" s="13" t="s">
        <v>80</v>
      </c>
      <c r="P1097" s="13" t="s">
        <v>80</v>
      </c>
      <c r="Q1097" s="13" t="s">
        <v>80</v>
      </c>
      <c r="R1097" s="13" t="s">
        <v>80</v>
      </c>
      <c r="S1097" s="13" t="s">
        <v>80</v>
      </c>
      <c r="T1097" s="12">
        <v>535</v>
      </c>
      <c r="U1097" s="12">
        <v>2440.89</v>
      </c>
      <c r="V1097" s="12">
        <v>239.85</v>
      </c>
      <c r="W1097" s="12">
        <v>8.2200000000000006</v>
      </c>
      <c r="X1097" s="12">
        <v>17.899999999999999</v>
      </c>
      <c r="Y1097" s="12">
        <v>25.61</v>
      </c>
      <c r="Z1097" s="12">
        <v>85.22</v>
      </c>
      <c r="AA1097" s="12">
        <v>10.9</v>
      </c>
      <c r="AB1097" s="12">
        <v>28.05</v>
      </c>
      <c r="AC1097" s="12">
        <v>2856.64</v>
      </c>
      <c r="AD1097" s="12">
        <v>458.79</v>
      </c>
      <c r="AE1097" s="12">
        <v>31.28</v>
      </c>
      <c r="AF1097" s="12">
        <v>167.43</v>
      </c>
      <c r="AG1097" s="12">
        <v>523.07000000000005</v>
      </c>
      <c r="AH1097" s="12">
        <v>29.59</v>
      </c>
      <c r="AI1097" s="12">
        <v>0.63</v>
      </c>
      <c r="AJ1097" s="12">
        <v>65.22</v>
      </c>
      <c r="AK1097" s="12">
        <v>39.270000000000003</v>
      </c>
      <c r="AL1097" s="12">
        <v>1315.28</v>
      </c>
      <c r="AM1097" s="12">
        <v>82.85</v>
      </c>
      <c r="AN1097" s="12">
        <v>1.89</v>
      </c>
      <c r="AO1097" s="12">
        <v>491.05</v>
      </c>
      <c r="AP1097" s="12">
        <v>308.39999999999998</v>
      </c>
      <c r="AQ1097" s="12">
        <v>742.98</v>
      </c>
      <c r="AR1097" s="12">
        <v>24.78</v>
      </c>
      <c r="AS1097" s="12">
        <v>0.04</v>
      </c>
      <c r="AT1097" s="13" t="s">
        <v>80</v>
      </c>
      <c r="AU1097" s="12">
        <v>1651.99</v>
      </c>
      <c r="AV1097" s="12">
        <v>735.5</v>
      </c>
      <c r="AW1097" s="12">
        <v>734.19</v>
      </c>
      <c r="AX1097" s="12">
        <v>1128.1400000000001</v>
      </c>
      <c r="AY1097" s="12">
        <v>432.68</v>
      </c>
      <c r="AZ1097" s="12">
        <v>664.17</v>
      </c>
      <c r="BA1097" s="12">
        <v>2718.48</v>
      </c>
      <c r="BB1097" s="12">
        <v>1094.82</v>
      </c>
      <c r="BC1097" s="12">
        <v>127.55</v>
      </c>
      <c r="BD1097" s="14">
        <v>7635.53</v>
      </c>
    </row>
    <row r="1098" spans="1:56" s="1" customFormat="1" ht="20.149999999999999" customHeight="1">
      <c r="A1098" s="83"/>
      <c r="B1098" s="25" t="s">
        <v>245</v>
      </c>
      <c r="C1098" s="9">
        <v>860.5</v>
      </c>
      <c r="D1098" s="9">
        <v>221.97</v>
      </c>
      <c r="E1098" s="9">
        <v>612.26</v>
      </c>
      <c r="F1098" s="9">
        <v>173.15</v>
      </c>
      <c r="G1098" s="9">
        <v>96.03</v>
      </c>
      <c r="H1098" s="9">
        <v>1271.67</v>
      </c>
      <c r="I1098" s="9">
        <v>0.4</v>
      </c>
      <c r="J1098" s="10" t="s">
        <v>80</v>
      </c>
      <c r="K1098" s="9">
        <v>3235.98</v>
      </c>
      <c r="L1098" s="9">
        <v>1883.9</v>
      </c>
      <c r="M1098" s="10" t="s">
        <v>80</v>
      </c>
      <c r="N1098" s="10" t="s">
        <v>80</v>
      </c>
      <c r="O1098" s="10" t="s">
        <v>80</v>
      </c>
      <c r="P1098" s="10" t="s">
        <v>80</v>
      </c>
      <c r="Q1098" s="10" t="s">
        <v>80</v>
      </c>
      <c r="R1098" s="10" t="s">
        <v>80</v>
      </c>
      <c r="S1098" s="10" t="s">
        <v>80</v>
      </c>
      <c r="T1098" s="9">
        <v>1883.9</v>
      </c>
      <c r="U1098" s="9">
        <v>1738.01</v>
      </c>
      <c r="V1098" s="9">
        <v>52.94</v>
      </c>
      <c r="W1098" s="9">
        <v>234.6</v>
      </c>
      <c r="X1098" s="9">
        <v>62.4</v>
      </c>
      <c r="Y1098" s="9">
        <v>122.69</v>
      </c>
      <c r="Z1098" s="9">
        <v>368.95</v>
      </c>
      <c r="AA1098" s="9">
        <v>11.97</v>
      </c>
      <c r="AB1098" s="9">
        <v>98.71</v>
      </c>
      <c r="AC1098" s="9">
        <v>2690.27</v>
      </c>
      <c r="AD1098" s="9">
        <v>73.97</v>
      </c>
      <c r="AE1098" s="9">
        <v>15.12</v>
      </c>
      <c r="AF1098" s="9">
        <v>139.55000000000001</v>
      </c>
      <c r="AG1098" s="9">
        <v>172.78</v>
      </c>
      <c r="AH1098" s="10" t="s">
        <v>80</v>
      </c>
      <c r="AI1098" s="9">
        <v>166.05</v>
      </c>
      <c r="AJ1098" s="10" t="s">
        <v>80</v>
      </c>
      <c r="AK1098" s="10" t="s">
        <v>80</v>
      </c>
      <c r="AL1098" s="9">
        <v>567.47</v>
      </c>
      <c r="AM1098" s="9">
        <v>452.01</v>
      </c>
      <c r="AN1098" s="9">
        <v>1.52</v>
      </c>
      <c r="AO1098" s="9">
        <v>8.85</v>
      </c>
      <c r="AP1098" s="9">
        <v>13.36</v>
      </c>
      <c r="AQ1098" s="9">
        <v>26.29</v>
      </c>
      <c r="AR1098" s="9">
        <v>115.54</v>
      </c>
      <c r="AS1098" s="9">
        <v>41.85</v>
      </c>
      <c r="AT1098" s="9">
        <v>471.73</v>
      </c>
      <c r="AU1098" s="9">
        <v>1131.1500000000001</v>
      </c>
      <c r="AV1098" s="9">
        <v>703.3</v>
      </c>
      <c r="AW1098" s="9">
        <v>551.83000000000004</v>
      </c>
      <c r="AX1098" s="9">
        <v>1027.7</v>
      </c>
      <c r="AY1098" s="9">
        <v>412.81</v>
      </c>
      <c r="AZ1098" s="9">
        <v>210.37</v>
      </c>
      <c r="BA1098" s="9">
        <v>776.22</v>
      </c>
      <c r="BB1098" s="9">
        <v>89.38</v>
      </c>
      <c r="BC1098" s="10" t="s">
        <v>80</v>
      </c>
      <c r="BD1098" s="11">
        <v>3771.61</v>
      </c>
    </row>
    <row r="1099" spans="1:56" s="1" customFormat="1" ht="20.149999999999999" customHeight="1">
      <c r="A1099" s="83"/>
      <c r="B1099" s="25" t="s">
        <v>246</v>
      </c>
      <c r="C1099" s="12">
        <v>7812.7</v>
      </c>
      <c r="D1099" s="12">
        <v>2873.2</v>
      </c>
      <c r="E1099" s="12">
        <v>5940.7</v>
      </c>
      <c r="F1099" s="12">
        <v>3369.4</v>
      </c>
      <c r="G1099" s="12">
        <v>3247.2</v>
      </c>
      <c r="H1099" s="12">
        <v>19733.3</v>
      </c>
      <c r="I1099" s="12">
        <v>132.69999999999999</v>
      </c>
      <c r="J1099" s="12">
        <v>3015.8</v>
      </c>
      <c r="K1099" s="12">
        <v>46125</v>
      </c>
      <c r="L1099" s="12">
        <v>3544.8</v>
      </c>
      <c r="M1099" s="12">
        <v>96</v>
      </c>
      <c r="N1099" s="12">
        <v>473.9</v>
      </c>
      <c r="O1099" s="12">
        <v>1571</v>
      </c>
      <c r="P1099" s="12">
        <v>1741.4</v>
      </c>
      <c r="Q1099" s="12">
        <v>3795.8</v>
      </c>
      <c r="R1099" s="12">
        <v>2.8</v>
      </c>
      <c r="S1099" s="12">
        <v>1.9</v>
      </c>
      <c r="T1099" s="12">
        <v>11227.6</v>
      </c>
      <c r="U1099" s="12">
        <v>3381.8</v>
      </c>
      <c r="V1099" s="12">
        <v>720.4</v>
      </c>
      <c r="W1099" s="12">
        <v>1305.4000000000001</v>
      </c>
      <c r="X1099" s="12">
        <v>734.2</v>
      </c>
      <c r="Y1099" s="12">
        <v>797.8</v>
      </c>
      <c r="Z1099" s="12">
        <v>6342.7</v>
      </c>
      <c r="AA1099" s="12">
        <v>365.4</v>
      </c>
      <c r="AB1099" s="12">
        <v>4802.3</v>
      </c>
      <c r="AC1099" s="12">
        <v>18450</v>
      </c>
      <c r="AD1099" s="12">
        <v>17853.5</v>
      </c>
      <c r="AE1099" s="12">
        <v>1114.9000000000001</v>
      </c>
      <c r="AF1099" s="12">
        <v>1650.1</v>
      </c>
      <c r="AG1099" s="12">
        <v>2737.9</v>
      </c>
      <c r="AH1099" s="12">
        <v>504.7</v>
      </c>
      <c r="AI1099" s="12">
        <v>575</v>
      </c>
      <c r="AJ1099" s="12">
        <v>149.1</v>
      </c>
      <c r="AK1099" s="12">
        <v>46</v>
      </c>
      <c r="AL1099" s="12">
        <v>24631.200000000001</v>
      </c>
      <c r="AM1099" s="12">
        <v>14932.8</v>
      </c>
      <c r="AN1099" s="12">
        <v>209.6</v>
      </c>
      <c r="AO1099" s="12">
        <v>1103.2</v>
      </c>
      <c r="AP1099" s="12">
        <v>744</v>
      </c>
      <c r="AQ1099" s="12">
        <v>1495.7</v>
      </c>
      <c r="AR1099" s="12">
        <v>248.3</v>
      </c>
      <c r="AS1099" s="12">
        <v>91.9</v>
      </c>
      <c r="AT1099" s="13" t="s">
        <v>80</v>
      </c>
      <c r="AU1099" s="12">
        <v>18825.5</v>
      </c>
      <c r="AV1099" s="12">
        <v>4014.9</v>
      </c>
      <c r="AW1099" s="12">
        <v>2848.4</v>
      </c>
      <c r="AX1099" s="12">
        <v>3485.1</v>
      </c>
      <c r="AY1099" s="12">
        <v>3865</v>
      </c>
      <c r="AZ1099" s="12">
        <v>2451.1999999999998</v>
      </c>
      <c r="BA1099" s="12">
        <v>16149.4</v>
      </c>
      <c r="BB1099" s="12">
        <v>1691.1</v>
      </c>
      <c r="BC1099" s="12">
        <v>3871.4</v>
      </c>
      <c r="BD1099" s="14">
        <v>38376.5</v>
      </c>
    </row>
    <row r="1100" spans="1:56" s="1" customFormat="1" ht="20.149999999999999" customHeight="1">
      <c r="A1100" s="83"/>
      <c r="B1100" s="25" t="s">
        <v>249</v>
      </c>
      <c r="C1100" s="9">
        <v>741.26</v>
      </c>
      <c r="D1100" s="9">
        <v>108.01</v>
      </c>
      <c r="E1100" s="9">
        <v>35.590000000000003</v>
      </c>
      <c r="F1100" s="9">
        <v>16.61</v>
      </c>
      <c r="G1100" s="9">
        <v>19.84</v>
      </c>
      <c r="H1100" s="9">
        <v>212.55</v>
      </c>
      <c r="I1100" s="9">
        <v>1</v>
      </c>
      <c r="J1100" s="10" t="s">
        <v>80</v>
      </c>
      <c r="K1100" s="9">
        <v>1134.8599999999999</v>
      </c>
      <c r="L1100" s="9">
        <v>738.42</v>
      </c>
      <c r="M1100" s="9">
        <v>450</v>
      </c>
      <c r="N1100" s="9">
        <v>306.32</v>
      </c>
      <c r="O1100" s="9">
        <v>100.3</v>
      </c>
      <c r="P1100" s="10" t="s">
        <v>80</v>
      </c>
      <c r="Q1100" s="10" t="s">
        <v>80</v>
      </c>
      <c r="R1100" s="10" t="s">
        <v>80</v>
      </c>
      <c r="S1100" s="10" t="s">
        <v>80</v>
      </c>
      <c r="T1100" s="9">
        <v>1595.04</v>
      </c>
      <c r="U1100" s="9">
        <v>1125.77</v>
      </c>
      <c r="V1100" s="9">
        <v>78.09</v>
      </c>
      <c r="W1100" s="9">
        <v>56.05</v>
      </c>
      <c r="X1100" s="9">
        <v>16.649999999999999</v>
      </c>
      <c r="Y1100" s="9">
        <v>3.14</v>
      </c>
      <c r="Z1100" s="9">
        <v>40.98</v>
      </c>
      <c r="AA1100" s="9">
        <v>16.64</v>
      </c>
      <c r="AB1100" s="9">
        <v>123.51</v>
      </c>
      <c r="AC1100" s="9">
        <v>1460.83</v>
      </c>
      <c r="AD1100" s="9">
        <v>890.03</v>
      </c>
      <c r="AE1100" s="9">
        <v>0.61</v>
      </c>
      <c r="AF1100" s="9">
        <v>31.2</v>
      </c>
      <c r="AG1100" s="9">
        <v>235.17</v>
      </c>
      <c r="AH1100" s="10" t="s">
        <v>80</v>
      </c>
      <c r="AI1100" s="9">
        <v>15.45</v>
      </c>
      <c r="AJ1100" s="10" t="s">
        <v>80</v>
      </c>
      <c r="AK1100" s="10" t="s">
        <v>80</v>
      </c>
      <c r="AL1100" s="9">
        <v>1172.46</v>
      </c>
      <c r="AM1100" s="9">
        <v>797.37</v>
      </c>
      <c r="AN1100" s="9">
        <v>0.46</v>
      </c>
      <c r="AO1100" s="9">
        <v>151.38999999999999</v>
      </c>
      <c r="AP1100" s="9">
        <v>109.45</v>
      </c>
      <c r="AQ1100" s="9">
        <v>11.03</v>
      </c>
      <c r="AR1100" s="9">
        <v>106.59</v>
      </c>
      <c r="AS1100" s="9">
        <v>120.36</v>
      </c>
      <c r="AT1100" s="9">
        <v>1637.73</v>
      </c>
      <c r="AU1100" s="9">
        <v>2934.38</v>
      </c>
      <c r="AV1100" s="9">
        <v>262.38</v>
      </c>
      <c r="AW1100" s="9">
        <v>88.92</v>
      </c>
      <c r="AX1100" s="9">
        <v>446.1</v>
      </c>
      <c r="AY1100" s="9">
        <v>561.41999999999996</v>
      </c>
      <c r="AZ1100" s="9">
        <v>339.05</v>
      </c>
      <c r="BA1100" s="9">
        <v>107.87</v>
      </c>
      <c r="BB1100" s="9">
        <v>0.04</v>
      </c>
      <c r="BC1100" s="9">
        <v>6.6</v>
      </c>
      <c r="BD1100" s="11">
        <v>1812.38</v>
      </c>
    </row>
    <row r="1101" spans="1:56" s="1" customFormat="1" ht="20.149999999999999" customHeight="1">
      <c r="A1101" s="83"/>
      <c r="B1101" s="25" t="s">
        <v>251</v>
      </c>
      <c r="C1101" s="12">
        <v>31.74</v>
      </c>
      <c r="D1101" s="12">
        <v>9.2799999999999994</v>
      </c>
      <c r="E1101" s="12">
        <v>18.41</v>
      </c>
      <c r="F1101" s="12">
        <v>9.23</v>
      </c>
      <c r="G1101" s="12">
        <v>22.73</v>
      </c>
      <c r="H1101" s="12">
        <v>0.25</v>
      </c>
      <c r="I1101" s="12">
        <v>0.01</v>
      </c>
      <c r="J1101" s="13" t="s">
        <v>80</v>
      </c>
      <c r="K1101" s="12">
        <v>91.65</v>
      </c>
      <c r="L1101" s="12">
        <v>43</v>
      </c>
      <c r="M1101" s="12">
        <v>20.059999999999999</v>
      </c>
      <c r="N1101" s="13" t="s">
        <v>80</v>
      </c>
      <c r="O1101" s="13" t="s">
        <v>80</v>
      </c>
      <c r="P1101" s="13" t="s">
        <v>80</v>
      </c>
      <c r="Q1101" s="13" t="s">
        <v>80</v>
      </c>
      <c r="R1101" s="13" t="s">
        <v>80</v>
      </c>
      <c r="S1101" s="13" t="s">
        <v>80</v>
      </c>
      <c r="T1101" s="12">
        <v>63.06</v>
      </c>
      <c r="U1101" s="13" t="s">
        <v>80</v>
      </c>
      <c r="V1101" s="12">
        <v>11.3</v>
      </c>
      <c r="W1101" s="12">
        <v>10.48</v>
      </c>
      <c r="X1101" s="12">
        <v>14.14</v>
      </c>
      <c r="Y1101" s="13" t="s">
        <v>80</v>
      </c>
      <c r="Z1101" s="12">
        <v>4.92</v>
      </c>
      <c r="AA1101" s="13" t="s">
        <v>80</v>
      </c>
      <c r="AB1101" s="13" t="s">
        <v>80</v>
      </c>
      <c r="AC1101" s="12">
        <v>40.840000000000003</v>
      </c>
      <c r="AD1101" s="12">
        <v>1.25</v>
      </c>
      <c r="AE1101" s="12">
        <v>1.26</v>
      </c>
      <c r="AF1101" s="12">
        <v>3.78</v>
      </c>
      <c r="AG1101" s="12">
        <v>0.91</v>
      </c>
      <c r="AH1101" s="13" t="s">
        <v>80</v>
      </c>
      <c r="AI1101" s="13" t="s">
        <v>80</v>
      </c>
      <c r="AJ1101" s="13" t="s">
        <v>80</v>
      </c>
      <c r="AK1101" s="13" t="s">
        <v>80</v>
      </c>
      <c r="AL1101" s="12">
        <v>7.2</v>
      </c>
      <c r="AM1101" s="12">
        <v>0.04</v>
      </c>
      <c r="AN1101" s="12">
        <v>20.13</v>
      </c>
      <c r="AO1101" s="13" t="s">
        <v>80</v>
      </c>
      <c r="AP1101" s="13" t="s">
        <v>80</v>
      </c>
      <c r="AQ1101" s="13" t="s">
        <v>80</v>
      </c>
      <c r="AR1101" s="13" t="s">
        <v>80</v>
      </c>
      <c r="AS1101" s="13" t="s">
        <v>80</v>
      </c>
      <c r="AT1101" s="13" t="s">
        <v>80</v>
      </c>
      <c r="AU1101" s="12">
        <v>20.170000000000002</v>
      </c>
      <c r="AV1101" s="12">
        <v>9.5</v>
      </c>
      <c r="AW1101" s="12">
        <v>11.15</v>
      </c>
      <c r="AX1101" s="12">
        <v>66.61</v>
      </c>
      <c r="AY1101" s="12">
        <v>12.26</v>
      </c>
      <c r="AZ1101" s="12">
        <v>11.84</v>
      </c>
      <c r="BA1101" s="12">
        <v>13.77</v>
      </c>
      <c r="BB1101" s="12">
        <v>1.6</v>
      </c>
      <c r="BC1101" s="12">
        <v>1.44</v>
      </c>
      <c r="BD1101" s="14">
        <v>128.16999999999999</v>
      </c>
    </row>
    <row r="1102" spans="1:56" s="1" customFormat="1" ht="20.149999999999999" customHeight="1">
      <c r="A1102" s="83"/>
      <c r="B1102" s="25" t="s">
        <v>252</v>
      </c>
      <c r="C1102" s="9">
        <v>1196.92</v>
      </c>
      <c r="D1102" s="9">
        <v>1581.58</v>
      </c>
      <c r="E1102" s="9">
        <v>1136.1500000000001</v>
      </c>
      <c r="F1102" s="9">
        <v>698.43</v>
      </c>
      <c r="G1102" s="9">
        <v>344.05</v>
      </c>
      <c r="H1102" s="9">
        <v>138.19</v>
      </c>
      <c r="I1102" s="9">
        <v>0.35</v>
      </c>
      <c r="J1102" s="10" t="s">
        <v>80</v>
      </c>
      <c r="K1102" s="9">
        <v>5095.67</v>
      </c>
      <c r="L1102" s="9">
        <v>2212.34</v>
      </c>
      <c r="M1102" s="10" t="s">
        <v>80</v>
      </c>
      <c r="N1102" s="10" t="s">
        <v>80</v>
      </c>
      <c r="O1102" s="10" t="s">
        <v>80</v>
      </c>
      <c r="P1102" s="10" t="s">
        <v>80</v>
      </c>
      <c r="Q1102" s="10" t="s">
        <v>80</v>
      </c>
      <c r="R1102" s="10" t="s">
        <v>80</v>
      </c>
      <c r="S1102" s="10" t="s">
        <v>80</v>
      </c>
      <c r="T1102" s="9">
        <v>2212.34</v>
      </c>
      <c r="U1102" s="9">
        <v>2282.04</v>
      </c>
      <c r="V1102" s="9">
        <v>220.95</v>
      </c>
      <c r="W1102" s="9">
        <v>796.51</v>
      </c>
      <c r="X1102" s="9">
        <v>801.76</v>
      </c>
      <c r="Y1102" s="9">
        <v>178.87</v>
      </c>
      <c r="Z1102" s="9">
        <v>69.45</v>
      </c>
      <c r="AA1102" s="9">
        <v>27.08</v>
      </c>
      <c r="AB1102" s="9">
        <v>135.72</v>
      </c>
      <c r="AC1102" s="9">
        <v>4512.38</v>
      </c>
      <c r="AD1102" s="9">
        <v>150</v>
      </c>
      <c r="AE1102" s="9">
        <v>271.41000000000003</v>
      </c>
      <c r="AF1102" s="9">
        <v>225.21</v>
      </c>
      <c r="AG1102" s="9">
        <v>129.06</v>
      </c>
      <c r="AH1102" s="9">
        <v>1175.02</v>
      </c>
      <c r="AI1102" s="10" t="s">
        <v>80</v>
      </c>
      <c r="AJ1102" s="10" t="s">
        <v>80</v>
      </c>
      <c r="AK1102" s="9">
        <v>47.39</v>
      </c>
      <c r="AL1102" s="9">
        <v>1998.09</v>
      </c>
      <c r="AM1102" s="9">
        <v>914.12</v>
      </c>
      <c r="AN1102" s="9">
        <v>262.2</v>
      </c>
      <c r="AO1102" s="9">
        <v>638.45000000000005</v>
      </c>
      <c r="AP1102" s="9">
        <v>470.51</v>
      </c>
      <c r="AQ1102" s="9">
        <v>96.87</v>
      </c>
      <c r="AR1102" s="9">
        <v>508.84</v>
      </c>
      <c r="AS1102" s="10" t="s">
        <v>80</v>
      </c>
      <c r="AT1102" s="10" t="s">
        <v>80</v>
      </c>
      <c r="AU1102" s="9">
        <v>2890.99</v>
      </c>
      <c r="AV1102" s="9">
        <v>509.99</v>
      </c>
      <c r="AW1102" s="9">
        <v>378.2</v>
      </c>
      <c r="AX1102" s="9">
        <v>548.97</v>
      </c>
      <c r="AY1102" s="9">
        <v>173</v>
      </c>
      <c r="AZ1102" s="9">
        <v>335.15</v>
      </c>
      <c r="BA1102" s="9">
        <v>339.96</v>
      </c>
      <c r="BB1102" s="9">
        <v>20.91</v>
      </c>
      <c r="BC1102" s="9">
        <v>57.97</v>
      </c>
      <c r="BD1102" s="11">
        <v>2364.15</v>
      </c>
    </row>
    <row r="1103" spans="1:56" s="1" customFormat="1" ht="20.149999999999999" customHeight="1">
      <c r="A1103" s="83"/>
      <c r="B1103" s="25" t="s">
        <v>253</v>
      </c>
      <c r="C1103" s="12">
        <v>7859.33</v>
      </c>
      <c r="D1103" s="12">
        <v>813.34</v>
      </c>
      <c r="E1103" s="12">
        <v>3390.26</v>
      </c>
      <c r="F1103" s="12">
        <v>1168.1600000000001</v>
      </c>
      <c r="G1103" s="12">
        <v>486.83</v>
      </c>
      <c r="H1103" s="12">
        <v>33.409999999999997</v>
      </c>
      <c r="I1103" s="12">
        <v>3.5</v>
      </c>
      <c r="J1103" s="12">
        <v>0.12</v>
      </c>
      <c r="K1103" s="12">
        <v>13754.95</v>
      </c>
      <c r="L1103" s="12">
        <v>2884.08</v>
      </c>
      <c r="M1103" s="12">
        <v>170</v>
      </c>
      <c r="N1103" s="12">
        <v>497.89</v>
      </c>
      <c r="O1103" s="12">
        <v>187.15</v>
      </c>
      <c r="P1103" s="12">
        <v>46.88</v>
      </c>
      <c r="Q1103" s="12">
        <v>1095.78</v>
      </c>
      <c r="R1103" s="13" t="s">
        <v>80</v>
      </c>
      <c r="S1103" s="13" t="s">
        <v>80</v>
      </c>
      <c r="T1103" s="12">
        <v>4881.78</v>
      </c>
      <c r="U1103" s="12">
        <v>7895.21</v>
      </c>
      <c r="V1103" s="12">
        <v>256.23</v>
      </c>
      <c r="W1103" s="12">
        <v>1149.58</v>
      </c>
      <c r="X1103" s="12">
        <v>353.16</v>
      </c>
      <c r="Y1103" s="12">
        <v>229.99</v>
      </c>
      <c r="Z1103" s="12">
        <v>294.23</v>
      </c>
      <c r="AA1103" s="12">
        <v>0.91</v>
      </c>
      <c r="AB1103" s="12">
        <v>5.54</v>
      </c>
      <c r="AC1103" s="12">
        <v>10184.85</v>
      </c>
      <c r="AD1103" s="12">
        <v>1282.77</v>
      </c>
      <c r="AE1103" s="12">
        <v>246.7</v>
      </c>
      <c r="AF1103" s="12">
        <v>10.51</v>
      </c>
      <c r="AG1103" s="12">
        <v>251.2</v>
      </c>
      <c r="AH1103" s="12">
        <v>287.14</v>
      </c>
      <c r="AI1103" s="12">
        <v>4.28</v>
      </c>
      <c r="AJ1103" s="13" t="s">
        <v>80</v>
      </c>
      <c r="AK1103" s="12">
        <v>49.3</v>
      </c>
      <c r="AL1103" s="12">
        <v>2131.9</v>
      </c>
      <c r="AM1103" s="12">
        <v>742.98</v>
      </c>
      <c r="AN1103" s="12">
        <v>6.79</v>
      </c>
      <c r="AO1103" s="12">
        <v>1046.49</v>
      </c>
      <c r="AP1103" s="12">
        <v>307.62</v>
      </c>
      <c r="AQ1103" s="12">
        <v>110.88</v>
      </c>
      <c r="AR1103" s="12">
        <v>3.08</v>
      </c>
      <c r="AS1103" s="13" t="s">
        <v>80</v>
      </c>
      <c r="AT1103" s="13" t="s">
        <v>80</v>
      </c>
      <c r="AU1103" s="12">
        <v>2217.84</v>
      </c>
      <c r="AV1103" s="12">
        <v>3395.74</v>
      </c>
      <c r="AW1103" s="12">
        <v>716.85</v>
      </c>
      <c r="AX1103" s="12">
        <v>1543.69</v>
      </c>
      <c r="AY1103" s="12">
        <v>604.54999999999995</v>
      </c>
      <c r="AZ1103" s="12">
        <v>239.21</v>
      </c>
      <c r="BA1103" s="12">
        <v>652.27</v>
      </c>
      <c r="BB1103" s="12">
        <v>1270.72</v>
      </c>
      <c r="BC1103" s="12">
        <v>537.1</v>
      </c>
      <c r="BD1103" s="14">
        <v>8960.1299999999992</v>
      </c>
    </row>
    <row r="1104" spans="1:56" s="1" customFormat="1" ht="20.149999999999999" customHeight="1">
      <c r="A1104" s="83"/>
      <c r="B1104" s="25" t="s">
        <v>256</v>
      </c>
      <c r="C1104" s="9">
        <v>9171.14</v>
      </c>
      <c r="D1104" s="9">
        <v>2594.9499999999998</v>
      </c>
      <c r="E1104" s="9">
        <v>7293.66</v>
      </c>
      <c r="F1104" s="9">
        <v>2920.05</v>
      </c>
      <c r="G1104" s="9">
        <v>3443.01</v>
      </c>
      <c r="H1104" s="9">
        <v>17107.740000000002</v>
      </c>
      <c r="I1104" s="9">
        <v>89.74</v>
      </c>
      <c r="J1104" s="10" t="s">
        <v>80</v>
      </c>
      <c r="K1104" s="9">
        <v>42620.29</v>
      </c>
      <c r="L1104" s="9">
        <v>1090.53</v>
      </c>
      <c r="M1104" s="9">
        <v>395.2</v>
      </c>
      <c r="N1104" s="9">
        <v>2464.23</v>
      </c>
      <c r="O1104" s="9">
        <v>3846.63</v>
      </c>
      <c r="P1104" s="9">
        <v>249.22</v>
      </c>
      <c r="Q1104" s="10" t="s">
        <v>80</v>
      </c>
      <c r="R1104" s="9">
        <v>200</v>
      </c>
      <c r="S1104" s="10" t="s">
        <v>80</v>
      </c>
      <c r="T1104" s="9">
        <v>8245.81</v>
      </c>
      <c r="U1104" s="9">
        <v>1004.17</v>
      </c>
      <c r="V1104" s="9">
        <v>168.46</v>
      </c>
      <c r="W1104" s="9">
        <v>2235.37</v>
      </c>
      <c r="X1104" s="9">
        <v>688.87</v>
      </c>
      <c r="Y1104" s="9">
        <v>1255.48</v>
      </c>
      <c r="Z1104" s="9">
        <v>10298.790000000001</v>
      </c>
      <c r="AA1104" s="9">
        <v>2318.5</v>
      </c>
      <c r="AB1104" s="9">
        <v>1320.29</v>
      </c>
      <c r="AC1104" s="9">
        <v>19289.93</v>
      </c>
      <c r="AD1104" s="9">
        <v>2806.81</v>
      </c>
      <c r="AE1104" s="9">
        <v>40.450000000000003</v>
      </c>
      <c r="AF1104" s="9">
        <v>814.04</v>
      </c>
      <c r="AG1104" s="9">
        <v>760.5</v>
      </c>
      <c r="AH1104" s="9">
        <v>1204.99</v>
      </c>
      <c r="AI1104" s="9">
        <v>2746.14</v>
      </c>
      <c r="AJ1104" s="9">
        <v>115.05</v>
      </c>
      <c r="AK1104" s="10" t="s">
        <v>80</v>
      </c>
      <c r="AL1104" s="9">
        <v>8487.98</v>
      </c>
      <c r="AM1104" s="9">
        <v>1241.8499999999999</v>
      </c>
      <c r="AN1104" s="9">
        <v>579.78</v>
      </c>
      <c r="AO1104" s="9">
        <v>2294.62</v>
      </c>
      <c r="AP1104" s="9">
        <v>2804.44</v>
      </c>
      <c r="AQ1104" s="9">
        <v>1482.44</v>
      </c>
      <c r="AR1104" s="9">
        <v>1086.49</v>
      </c>
      <c r="AS1104" s="10" t="s">
        <v>80</v>
      </c>
      <c r="AT1104" s="10" t="s">
        <v>80</v>
      </c>
      <c r="AU1104" s="9">
        <v>9489.6200000000008</v>
      </c>
      <c r="AV1104" s="9">
        <v>1958.07</v>
      </c>
      <c r="AW1104" s="9">
        <v>1664.06</v>
      </c>
      <c r="AX1104" s="9">
        <v>2131.2199999999998</v>
      </c>
      <c r="AY1104" s="9">
        <v>1992.54</v>
      </c>
      <c r="AZ1104" s="9">
        <v>2302.62</v>
      </c>
      <c r="BA1104" s="9">
        <v>12082.04</v>
      </c>
      <c r="BB1104" s="9">
        <v>3445.92</v>
      </c>
      <c r="BC1104" s="9">
        <v>4367.92</v>
      </c>
      <c r="BD1104" s="11">
        <v>29944.39</v>
      </c>
    </row>
    <row r="1105" spans="1:56" s="1" customFormat="1" ht="20.149999999999999" customHeight="1">
      <c r="A1105" s="83"/>
      <c r="B1105" s="25" t="s">
        <v>257</v>
      </c>
      <c r="C1105" s="12">
        <v>4.99</v>
      </c>
      <c r="D1105" s="12">
        <v>1.67</v>
      </c>
      <c r="E1105" s="12">
        <v>12.2</v>
      </c>
      <c r="F1105" s="12">
        <v>18.12</v>
      </c>
      <c r="G1105" s="12">
        <v>29.49</v>
      </c>
      <c r="H1105" s="12">
        <v>61.95</v>
      </c>
      <c r="I1105" s="13" t="s">
        <v>80</v>
      </c>
      <c r="J1105" s="13" t="s">
        <v>80</v>
      </c>
      <c r="K1105" s="12">
        <v>128.41999999999999</v>
      </c>
      <c r="L1105" s="13" t="s">
        <v>80</v>
      </c>
      <c r="M1105" s="13" t="s">
        <v>80</v>
      </c>
      <c r="N1105" s="13" t="s">
        <v>80</v>
      </c>
      <c r="O1105" s="13" t="s">
        <v>80</v>
      </c>
      <c r="P1105" s="13" t="s">
        <v>80</v>
      </c>
      <c r="Q1105" s="13" t="s">
        <v>80</v>
      </c>
      <c r="R1105" s="13" t="s">
        <v>80</v>
      </c>
      <c r="S1105" s="13" t="s">
        <v>80</v>
      </c>
      <c r="T1105" s="12">
        <v>0</v>
      </c>
      <c r="U1105" s="13" t="s">
        <v>80</v>
      </c>
      <c r="V1105" s="13" t="s">
        <v>80</v>
      </c>
      <c r="W1105" s="13" t="s">
        <v>80</v>
      </c>
      <c r="X1105" s="12">
        <v>0.02</v>
      </c>
      <c r="Y1105" s="13" t="s">
        <v>80</v>
      </c>
      <c r="Z1105" s="12">
        <v>10.5</v>
      </c>
      <c r="AA1105" s="12">
        <v>72.02</v>
      </c>
      <c r="AB1105" s="12">
        <v>10.65</v>
      </c>
      <c r="AC1105" s="12">
        <v>93.19</v>
      </c>
      <c r="AD1105" s="12">
        <v>1.87</v>
      </c>
      <c r="AE1105" s="13" t="s">
        <v>80</v>
      </c>
      <c r="AF1105" s="13" t="s">
        <v>80</v>
      </c>
      <c r="AG1105" s="13" t="s">
        <v>80</v>
      </c>
      <c r="AH1105" s="13" t="s">
        <v>80</v>
      </c>
      <c r="AI1105" s="13" t="s">
        <v>80</v>
      </c>
      <c r="AJ1105" s="13" t="s">
        <v>80</v>
      </c>
      <c r="AK1105" s="13" t="s">
        <v>80</v>
      </c>
      <c r="AL1105" s="12">
        <v>1.87</v>
      </c>
      <c r="AM1105" s="12">
        <v>7.99</v>
      </c>
      <c r="AN1105" s="12">
        <v>1.54</v>
      </c>
      <c r="AO1105" s="12">
        <v>35.43</v>
      </c>
      <c r="AP1105" s="12">
        <v>12.76</v>
      </c>
      <c r="AQ1105" s="12">
        <v>23.66</v>
      </c>
      <c r="AR1105" s="12">
        <v>0.1</v>
      </c>
      <c r="AS1105" s="13" t="s">
        <v>80</v>
      </c>
      <c r="AT1105" s="13" t="s">
        <v>80</v>
      </c>
      <c r="AU1105" s="12">
        <v>81.48</v>
      </c>
      <c r="AV1105" s="13" t="s">
        <v>80</v>
      </c>
      <c r="AW1105" s="12">
        <v>0.01</v>
      </c>
      <c r="AX1105" s="12">
        <v>0.08</v>
      </c>
      <c r="AY1105" s="13" t="s">
        <v>80</v>
      </c>
      <c r="AZ1105" s="12">
        <v>0.27</v>
      </c>
      <c r="BA1105" s="12">
        <v>0.08</v>
      </c>
      <c r="BB1105" s="12">
        <v>0.05</v>
      </c>
      <c r="BC1105" s="12">
        <v>0.99</v>
      </c>
      <c r="BD1105" s="14">
        <v>1.48</v>
      </c>
    </row>
    <row r="1106" spans="1:56" s="1" customFormat="1" ht="20.149999999999999" customHeight="1">
      <c r="A1106" s="83"/>
      <c r="B1106" s="25" t="s">
        <v>259</v>
      </c>
      <c r="C1106" s="9">
        <v>492.88</v>
      </c>
      <c r="D1106" s="9">
        <v>299.01</v>
      </c>
      <c r="E1106" s="9">
        <v>242.25</v>
      </c>
      <c r="F1106" s="9">
        <v>230</v>
      </c>
      <c r="G1106" s="9">
        <v>577</v>
      </c>
      <c r="H1106" s="9">
        <v>1218.72</v>
      </c>
      <c r="I1106" s="9">
        <v>253.32</v>
      </c>
      <c r="J1106" s="10" t="s">
        <v>80</v>
      </c>
      <c r="K1106" s="9">
        <v>3313.18</v>
      </c>
      <c r="L1106" s="9">
        <v>2506.2199999999998</v>
      </c>
      <c r="M1106" s="10" t="s">
        <v>80</v>
      </c>
      <c r="N1106" s="10" t="s">
        <v>80</v>
      </c>
      <c r="O1106" s="10" t="s">
        <v>80</v>
      </c>
      <c r="P1106" s="10" t="s">
        <v>80</v>
      </c>
      <c r="Q1106" s="10" t="s">
        <v>80</v>
      </c>
      <c r="R1106" s="10" t="s">
        <v>80</v>
      </c>
      <c r="S1106" s="10" t="s">
        <v>80</v>
      </c>
      <c r="T1106" s="9">
        <v>2506.2199999999998</v>
      </c>
      <c r="U1106" s="9">
        <v>5098.84</v>
      </c>
      <c r="V1106" s="10" t="s">
        <v>80</v>
      </c>
      <c r="W1106" s="9">
        <v>65.400000000000006</v>
      </c>
      <c r="X1106" s="9">
        <v>146.21</v>
      </c>
      <c r="Y1106" s="9">
        <v>803.99</v>
      </c>
      <c r="Z1106" s="9">
        <v>28.33</v>
      </c>
      <c r="AA1106" s="10" t="s">
        <v>80</v>
      </c>
      <c r="AB1106" s="10" t="s">
        <v>80</v>
      </c>
      <c r="AC1106" s="9">
        <v>6142.77</v>
      </c>
      <c r="AD1106" s="9">
        <v>2.15</v>
      </c>
      <c r="AE1106" s="9">
        <v>3.14</v>
      </c>
      <c r="AF1106" s="9">
        <v>343.29</v>
      </c>
      <c r="AG1106" s="9">
        <v>28.62</v>
      </c>
      <c r="AH1106" s="9">
        <v>20.82</v>
      </c>
      <c r="AI1106" s="9">
        <v>19.55</v>
      </c>
      <c r="AJ1106" s="9">
        <v>10.38</v>
      </c>
      <c r="AK1106" s="9">
        <v>0.26</v>
      </c>
      <c r="AL1106" s="9">
        <v>428.21</v>
      </c>
      <c r="AM1106" s="9">
        <v>366.16</v>
      </c>
      <c r="AN1106" s="9">
        <v>0.77</v>
      </c>
      <c r="AO1106" s="9">
        <v>6.65</v>
      </c>
      <c r="AP1106" s="9">
        <v>11.7</v>
      </c>
      <c r="AQ1106" s="9">
        <v>17.309999999999999</v>
      </c>
      <c r="AR1106" s="9">
        <v>339.73</v>
      </c>
      <c r="AS1106" s="9">
        <v>5.43</v>
      </c>
      <c r="AT1106" s="10" t="s">
        <v>80</v>
      </c>
      <c r="AU1106" s="9">
        <v>747.75</v>
      </c>
      <c r="AV1106" s="9">
        <v>6</v>
      </c>
      <c r="AW1106" s="9">
        <v>2</v>
      </c>
      <c r="AX1106" s="9">
        <v>511.8</v>
      </c>
      <c r="AY1106" s="9">
        <v>81</v>
      </c>
      <c r="AZ1106" s="9">
        <v>50.84</v>
      </c>
      <c r="BA1106" s="9">
        <v>347.6</v>
      </c>
      <c r="BB1106" s="10" t="s">
        <v>80</v>
      </c>
      <c r="BC1106" s="9">
        <v>60.08</v>
      </c>
      <c r="BD1106" s="11">
        <v>1059.32</v>
      </c>
    </row>
    <row r="1107" spans="1:56" s="1" customFormat="1" ht="20.149999999999999" customHeight="1">
      <c r="A1107" s="83"/>
      <c r="B1107" s="25" t="s">
        <v>261</v>
      </c>
      <c r="C1107" s="12">
        <v>1.39</v>
      </c>
      <c r="D1107" s="12">
        <v>22.6</v>
      </c>
      <c r="E1107" s="12">
        <v>19.32</v>
      </c>
      <c r="F1107" s="12">
        <v>33.65</v>
      </c>
      <c r="G1107" s="12">
        <v>2.72</v>
      </c>
      <c r="H1107" s="13" t="s">
        <v>80</v>
      </c>
      <c r="I1107" s="13" t="s">
        <v>80</v>
      </c>
      <c r="J1107" s="13" t="s">
        <v>80</v>
      </c>
      <c r="K1107" s="12">
        <v>79.680000000000007</v>
      </c>
      <c r="L1107" s="12">
        <v>29.53</v>
      </c>
      <c r="M1107" s="12">
        <v>32.1</v>
      </c>
      <c r="N1107" s="12">
        <v>308.92</v>
      </c>
      <c r="O1107" s="12">
        <v>116.75</v>
      </c>
      <c r="P1107" s="13" t="s">
        <v>80</v>
      </c>
      <c r="Q1107" s="13" t="s">
        <v>80</v>
      </c>
      <c r="R1107" s="13" t="s">
        <v>80</v>
      </c>
      <c r="S1107" s="13" t="s">
        <v>80</v>
      </c>
      <c r="T1107" s="12">
        <v>487.3</v>
      </c>
      <c r="U1107" s="13" t="s">
        <v>80</v>
      </c>
      <c r="V1107" s="12">
        <v>19.940000000000001</v>
      </c>
      <c r="W1107" s="12">
        <v>88.49</v>
      </c>
      <c r="X1107" s="13" t="s">
        <v>80</v>
      </c>
      <c r="Y1107" s="12">
        <v>62.34</v>
      </c>
      <c r="Z1107" s="13" t="s">
        <v>80</v>
      </c>
      <c r="AA1107" s="13" t="s">
        <v>80</v>
      </c>
      <c r="AB1107" s="13" t="s">
        <v>80</v>
      </c>
      <c r="AC1107" s="12">
        <v>170.77</v>
      </c>
      <c r="AD1107" s="12">
        <v>57.07</v>
      </c>
      <c r="AE1107" s="12">
        <v>39.39</v>
      </c>
      <c r="AF1107" s="12">
        <v>260.31</v>
      </c>
      <c r="AG1107" s="12">
        <v>115.39</v>
      </c>
      <c r="AH1107" s="13" t="s">
        <v>80</v>
      </c>
      <c r="AI1107" s="13" t="s">
        <v>80</v>
      </c>
      <c r="AJ1107" s="13" t="s">
        <v>80</v>
      </c>
      <c r="AK1107" s="13" t="s">
        <v>80</v>
      </c>
      <c r="AL1107" s="12">
        <v>472.16</v>
      </c>
      <c r="AM1107" s="12">
        <v>30.13</v>
      </c>
      <c r="AN1107" s="12">
        <v>32.31</v>
      </c>
      <c r="AO1107" s="12">
        <v>341</v>
      </c>
      <c r="AP1107" s="12">
        <v>117.17</v>
      </c>
      <c r="AQ1107" s="12">
        <v>2.68</v>
      </c>
      <c r="AR1107" s="13" t="s">
        <v>80</v>
      </c>
      <c r="AS1107" s="13" t="s">
        <v>80</v>
      </c>
      <c r="AT1107" s="13" t="s">
        <v>80</v>
      </c>
      <c r="AU1107" s="12">
        <v>523.29</v>
      </c>
      <c r="AV1107" s="12">
        <v>60.31</v>
      </c>
      <c r="AW1107" s="12">
        <v>39.39</v>
      </c>
      <c r="AX1107" s="12">
        <v>260.31</v>
      </c>
      <c r="AY1107" s="12">
        <v>115.39</v>
      </c>
      <c r="AZ1107" s="13" t="s">
        <v>80</v>
      </c>
      <c r="BA1107" s="12">
        <v>0.5</v>
      </c>
      <c r="BB1107" s="12">
        <v>0.15</v>
      </c>
      <c r="BC1107" s="12">
        <v>0.25</v>
      </c>
      <c r="BD1107" s="14">
        <v>476.3</v>
      </c>
    </row>
    <row r="1108" spans="1:56" s="1" customFormat="1" ht="20.149999999999999" customHeight="1">
      <c r="A1108" s="83"/>
      <c r="B1108" s="25" t="s">
        <v>262</v>
      </c>
      <c r="C1108" s="9">
        <v>9.5</v>
      </c>
      <c r="D1108" s="9">
        <v>12.36</v>
      </c>
      <c r="E1108" s="9">
        <v>17.61</v>
      </c>
      <c r="F1108" s="9">
        <v>6.95</v>
      </c>
      <c r="G1108" s="9">
        <v>21.68</v>
      </c>
      <c r="H1108" s="9">
        <v>12.55</v>
      </c>
      <c r="I1108" s="10" t="s">
        <v>80</v>
      </c>
      <c r="J1108" s="10" t="s">
        <v>80</v>
      </c>
      <c r="K1108" s="9">
        <v>80.650000000000006</v>
      </c>
      <c r="L1108" s="10" t="s">
        <v>80</v>
      </c>
      <c r="M1108" s="10" t="s">
        <v>80</v>
      </c>
      <c r="N1108" s="10" t="s">
        <v>80</v>
      </c>
      <c r="O1108" s="10" t="s">
        <v>80</v>
      </c>
      <c r="P1108" s="10" t="s">
        <v>80</v>
      </c>
      <c r="Q1108" s="10" t="s">
        <v>80</v>
      </c>
      <c r="R1108" s="10" t="s">
        <v>80</v>
      </c>
      <c r="S1108" s="10" t="s">
        <v>80</v>
      </c>
      <c r="T1108" s="9">
        <v>0</v>
      </c>
      <c r="U1108" s="9">
        <v>0.87</v>
      </c>
      <c r="V1108" s="9">
        <v>5.74</v>
      </c>
      <c r="W1108" s="9">
        <v>4.8600000000000003</v>
      </c>
      <c r="X1108" s="10" t="s">
        <v>80</v>
      </c>
      <c r="Y1108" s="10" t="s">
        <v>80</v>
      </c>
      <c r="Z1108" s="9">
        <v>0.98</v>
      </c>
      <c r="AA1108" s="10" t="s">
        <v>80</v>
      </c>
      <c r="AB1108" s="9">
        <v>10.029999999999999</v>
      </c>
      <c r="AC1108" s="9">
        <v>22.48</v>
      </c>
      <c r="AD1108" s="9">
        <v>4.22</v>
      </c>
      <c r="AE1108" s="9">
        <v>3.21</v>
      </c>
      <c r="AF1108" s="9">
        <v>3.21</v>
      </c>
      <c r="AG1108" s="10" t="s">
        <v>80</v>
      </c>
      <c r="AH1108" s="10" t="s">
        <v>80</v>
      </c>
      <c r="AI1108" s="10" t="s">
        <v>80</v>
      </c>
      <c r="AJ1108" s="10" t="s">
        <v>80</v>
      </c>
      <c r="AK1108" s="10" t="s">
        <v>80</v>
      </c>
      <c r="AL1108" s="9">
        <v>10.64</v>
      </c>
      <c r="AM1108" s="9">
        <v>3.51</v>
      </c>
      <c r="AN1108" s="9">
        <v>2.88</v>
      </c>
      <c r="AO1108" s="10" t="s">
        <v>80</v>
      </c>
      <c r="AP1108" s="10" t="s">
        <v>80</v>
      </c>
      <c r="AQ1108" s="10" t="s">
        <v>80</v>
      </c>
      <c r="AR1108" s="9">
        <v>4.21</v>
      </c>
      <c r="AS1108" s="10" t="s">
        <v>80</v>
      </c>
      <c r="AT1108" s="10" t="s">
        <v>80</v>
      </c>
      <c r="AU1108" s="9">
        <v>10.6</v>
      </c>
      <c r="AV1108" s="9">
        <v>4.3899999999999997</v>
      </c>
      <c r="AW1108" s="9">
        <v>0.37</v>
      </c>
      <c r="AX1108" s="9">
        <v>4.1500000000000004</v>
      </c>
      <c r="AY1108" s="10" t="s">
        <v>80</v>
      </c>
      <c r="AZ1108" s="10" t="s">
        <v>80</v>
      </c>
      <c r="BA1108" s="10" t="s">
        <v>80</v>
      </c>
      <c r="BB1108" s="10" t="s">
        <v>80</v>
      </c>
      <c r="BC1108" s="10" t="s">
        <v>80</v>
      </c>
      <c r="BD1108" s="11">
        <v>8.91</v>
      </c>
    </row>
    <row r="1109" spans="1:56" s="1" customFormat="1" ht="20.149999999999999" customHeight="1">
      <c r="A1109" s="83"/>
      <c r="B1109" s="25" t="s">
        <v>263</v>
      </c>
      <c r="C1109" s="12">
        <v>5.08</v>
      </c>
      <c r="D1109" s="12">
        <v>0.23</v>
      </c>
      <c r="E1109" s="12">
        <v>0.39</v>
      </c>
      <c r="F1109" s="12">
        <v>0.96</v>
      </c>
      <c r="G1109" s="12">
        <v>0.66</v>
      </c>
      <c r="H1109" s="12">
        <v>24.02</v>
      </c>
      <c r="I1109" s="13" t="s">
        <v>80</v>
      </c>
      <c r="J1109" s="13" t="s">
        <v>80</v>
      </c>
      <c r="K1109" s="12">
        <v>31.34</v>
      </c>
      <c r="L1109" s="13" t="s">
        <v>80</v>
      </c>
      <c r="M1109" s="13" t="s">
        <v>80</v>
      </c>
      <c r="N1109" s="13" t="s">
        <v>80</v>
      </c>
      <c r="O1109" s="13" t="s">
        <v>80</v>
      </c>
      <c r="P1109" s="13" t="s">
        <v>80</v>
      </c>
      <c r="Q1109" s="13" t="s">
        <v>80</v>
      </c>
      <c r="R1109" s="13" t="s">
        <v>80</v>
      </c>
      <c r="S1109" s="13" t="s">
        <v>80</v>
      </c>
      <c r="T1109" s="12">
        <v>0</v>
      </c>
      <c r="U1109" s="12">
        <v>1.5</v>
      </c>
      <c r="V1109" s="12">
        <v>7.0000000000000007E-2</v>
      </c>
      <c r="W1109" s="12">
        <v>0.31</v>
      </c>
      <c r="X1109" s="12">
        <v>0.27</v>
      </c>
      <c r="Y1109" s="12">
        <v>0.17</v>
      </c>
      <c r="Z1109" s="12">
        <v>23.75</v>
      </c>
      <c r="AA1109" s="12">
        <v>0.06</v>
      </c>
      <c r="AB1109" s="13" t="s">
        <v>80</v>
      </c>
      <c r="AC1109" s="12">
        <v>26.13</v>
      </c>
      <c r="AD1109" s="12">
        <v>20.16</v>
      </c>
      <c r="AE1109" s="12">
        <v>6.91</v>
      </c>
      <c r="AF1109" s="12">
        <v>17.36</v>
      </c>
      <c r="AG1109" s="12">
        <v>5.79</v>
      </c>
      <c r="AH1109" s="13" t="s">
        <v>80</v>
      </c>
      <c r="AI1109" s="12">
        <v>3.75</v>
      </c>
      <c r="AJ1109" s="13" t="s">
        <v>80</v>
      </c>
      <c r="AK1109" s="13" t="s">
        <v>80</v>
      </c>
      <c r="AL1109" s="12">
        <v>53.97</v>
      </c>
      <c r="AM1109" s="12">
        <v>4.0199999999999996</v>
      </c>
      <c r="AN1109" s="13" t="s">
        <v>80</v>
      </c>
      <c r="AO1109" s="13" t="s">
        <v>80</v>
      </c>
      <c r="AP1109" s="12">
        <v>7.0000000000000007E-2</v>
      </c>
      <c r="AQ1109" s="12">
        <v>0.48</v>
      </c>
      <c r="AR1109" s="12">
        <v>20.43</v>
      </c>
      <c r="AS1109" s="13" t="s">
        <v>80</v>
      </c>
      <c r="AT1109" s="13" t="s">
        <v>80</v>
      </c>
      <c r="AU1109" s="12">
        <v>25</v>
      </c>
      <c r="AV1109" s="12">
        <v>10.67</v>
      </c>
      <c r="AW1109" s="12">
        <v>6.92</v>
      </c>
      <c r="AX1109" s="12">
        <v>17.36</v>
      </c>
      <c r="AY1109" s="12">
        <v>5.79</v>
      </c>
      <c r="AZ1109" s="12">
        <v>0.01</v>
      </c>
      <c r="BA1109" s="12">
        <v>0.02</v>
      </c>
      <c r="BB1109" s="12">
        <v>0.02</v>
      </c>
      <c r="BC1109" s="12">
        <v>0.04</v>
      </c>
      <c r="BD1109" s="14">
        <v>40.83</v>
      </c>
    </row>
    <row r="1110" spans="1:56" s="1" customFormat="1" ht="20.149999999999999" customHeight="1">
      <c r="A1110" s="83"/>
      <c r="B1110" s="25" t="s">
        <v>264</v>
      </c>
      <c r="C1110" s="9">
        <v>88.99</v>
      </c>
      <c r="D1110" s="9">
        <v>105.94</v>
      </c>
      <c r="E1110" s="9">
        <v>70.02</v>
      </c>
      <c r="F1110" s="9">
        <v>0.67</v>
      </c>
      <c r="G1110" s="9">
        <v>1.3</v>
      </c>
      <c r="H1110" s="9">
        <v>180.21</v>
      </c>
      <c r="I1110" s="9">
        <v>0.03</v>
      </c>
      <c r="J1110" s="10" t="s">
        <v>80</v>
      </c>
      <c r="K1110" s="9">
        <v>447.16</v>
      </c>
      <c r="L1110" s="9">
        <v>108.01</v>
      </c>
      <c r="M1110" s="9">
        <v>36.01</v>
      </c>
      <c r="N1110" s="9">
        <v>148.05000000000001</v>
      </c>
      <c r="O1110" s="9">
        <v>60.18</v>
      </c>
      <c r="P1110" s="10" t="s">
        <v>80</v>
      </c>
      <c r="Q1110" s="10" t="s">
        <v>80</v>
      </c>
      <c r="R1110" s="10" t="s">
        <v>80</v>
      </c>
      <c r="S1110" s="10" t="s">
        <v>80</v>
      </c>
      <c r="T1110" s="9">
        <v>352.25</v>
      </c>
      <c r="U1110" s="9">
        <v>34.840000000000003</v>
      </c>
      <c r="V1110" s="9">
        <v>14.93</v>
      </c>
      <c r="W1110" s="9">
        <v>99.31</v>
      </c>
      <c r="X1110" s="9">
        <v>30.99</v>
      </c>
      <c r="Y1110" s="9">
        <v>16.72</v>
      </c>
      <c r="Z1110" s="9">
        <v>50.2</v>
      </c>
      <c r="AA1110" s="10" t="s">
        <v>80</v>
      </c>
      <c r="AB1110" s="10" t="s">
        <v>80</v>
      </c>
      <c r="AC1110" s="9">
        <v>246.99</v>
      </c>
      <c r="AD1110" s="9">
        <v>21.04</v>
      </c>
      <c r="AE1110" s="9">
        <v>4.0199999999999996</v>
      </c>
      <c r="AF1110" s="9">
        <v>19.149999999999999</v>
      </c>
      <c r="AG1110" s="9">
        <v>61.76</v>
      </c>
      <c r="AH1110" s="10" t="s">
        <v>80</v>
      </c>
      <c r="AI1110" s="10" t="s">
        <v>80</v>
      </c>
      <c r="AJ1110" s="10" t="s">
        <v>80</v>
      </c>
      <c r="AK1110" s="10" t="s">
        <v>80</v>
      </c>
      <c r="AL1110" s="9">
        <v>105.97</v>
      </c>
      <c r="AM1110" s="9">
        <v>4.72</v>
      </c>
      <c r="AN1110" s="9">
        <v>4.0199999999999996</v>
      </c>
      <c r="AO1110" s="9">
        <v>100.15</v>
      </c>
      <c r="AP1110" s="9">
        <v>60.34</v>
      </c>
      <c r="AQ1110" s="9">
        <v>0.05</v>
      </c>
      <c r="AR1110" s="10" t="s">
        <v>80</v>
      </c>
      <c r="AS1110" s="10" t="s">
        <v>80</v>
      </c>
      <c r="AT1110" s="10" t="s">
        <v>80</v>
      </c>
      <c r="AU1110" s="9">
        <v>169.28</v>
      </c>
      <c r="AV1110" s="9">
        <v>359.78</v>
      </c>
      <c r="AW1110" s="9">
        <v>35.340000000000003</v>
      </c>
      <c r="AX1110" s="9">
        <v>109.2</v>
      </c>
      <c r="AY1110" s="9">
        <v>115.04</v>
      </c>
      <c r="AZ1110" s="9">
        <v>57.58</v>
      </c>
      <c r="BA1110" s="9">
        <v>79.38</v>
      </c>
      <c r="BB1110" s="9">
        <v>70.38</v>
      </c>
      <c r="BC1110" s="9">
        <v>30</v>
      </c>
      <c r="BD1110" s="11">
        <v>856.7</v>
      </c>
    </row>
    <row r="1111" spans="1:56" s="1" customFormat="1" ht="20.149999999999999" customHeight="1">
      <c r="A1111" s="83"/>
      <c r="B1111" s="25" t="s">
        <v>265</v>
      </c>
      <c r="C1111" s="12">
        <v>308.77</v>
      </c>
      <c r="D1111" s="12">
        <v>51.58</v>
      </c>
      <c r="E1111" s="12">
        <v>355.15</v>
      </c>
      <c r="F1111" s="12">
        <v>27.01</v>
      </c>
      <c r="G1111" s="12">
        <v>24.19</v>
      </c>
      <c r="H1111" s="12">
        <v>559.74</v>
      </c>
      <c r="I1111" s="12">
        <v>0.4</v>
      </c>
      <c r="J1111" s="13" t="s">
        <v>80</v>
      </c>
      <c r="K1111" s="12">
        <v>1326.84</v>
      </c>
      <c r="L1111" s="12">
        <v>100</v>
      </c>
      <c r="M1111" s="12">
        <v>235.18</v>
      </c>
      <c r="N1111" s="12">
        <v>479.28</v>
      </c>
      <c r="O1111" s="12">
        <v>132.4</v>
      </c>
      <c r="P1111" s="13" t="s">
        <v>80</v>
      </c>
      <c r="Q1111" s="13" t="s">
        <v>80</v>
      </c>
      <c r="R1111" s="13" t="s">
        <v>80</v>
      </c>
      <c r="S1111" s="13" t="s">
        <v>80</v>
      </c>
      <c r="T1111" s="12">
        <v>946.86</v>
      </c>
      <c r="U1111" s="12">
        <v>91.33</v>
      </c>
      <c r="V1111" s="12">
        <v>109.93</v>
      </c>
      <c r="W1111" s="12">
        <v>225.39</v>
      </c>
      <c r="X1111" s="12">
        <v>97</v>
      </c>
      <c r="Y1111" s="12">
        <v>65.08</v>
      </c>
      <c r="Z1111" s="13" t="s">
        <v>80</v>
      </c>
      <c r="AA1111" s="13" t="s">
        <v>80</v>
      </c>
      <c r="AB1111" s="13" t="s">
        <v>80</v>
      </c>
      <c r="AC1111" s="12">
        <v>588.73</v>
      </c>
      <c r="AD1111" s="12">
        <v>56.3</v>
      </c>
      <c r="AE1111" s="12">
        <v>21.05</v>
      </c>
      <c r="AF1111" s="12">
        <v>629.05999999999995</v>
      </c>
      <c r="AG1111" s="12">
        <v>217.07</v>
      </c>
      <c r="AH1111" s="13" t="s">
        <v>80</v>
      </c>
      <c r="AI1111" s="13" t="s">
        <v>80</v>
      </c>
      <c r="AJ1111" s="13" t="s">
        <v>80</v>
      </c>
      <c r="AK1111" s="13" t="s">
        <v>80</v>
      </c>
      <c r="AL1111" s="12">
        <v>923.48</v>
      </c>
      <c r="AM1111" s="12">
        <v>50.45</v>
      </c>
      <c r="AN1111" s="12">
        <v>62.09</v>
      </c>
      <c r="AO1111" s="12">
        <v>563.6</v>
      </c>
      <c r="AP1111" s="12">
        <v>152.93</v>
      </c>
      <c r="AQ1111" s="12">
        <v>9.56</v>
      </c>
      <c r="AR1111" s="12">
        <v>120.94</v>
      </c>
      <c r="AS1111" s="13" t="s">
        <v>80</v>
      </c>
      <c r="AT1111" s="13" t="s">
        <v>80</v>
      </c>
      <c r="AU1111" s="12">
        <v>959.57</v>
      </c>
      <c r="AV1111" s="12">
        <v>430.31</v>
      </c>
      <c r="AW1111" s="12">
        <v>145.41999999999999</v>
      </c>
      <c r="AX1111" s="12">
        <v>529.95000000000005</v>
      </c>
      <c r="AY1111" s="12">
        <v>311.49</v>
      </c>
      <c r="AZ1111" s="12">
        <v>364.29</v>
      </c>
      <c r="BA1111" s="12">
        <v>317.44</v>
      </c>
      <c r="BB1111" s="12">
        <v>201.72</v>
      </c>
      <c r="BC1111" s="12">
        <v>6.45</v>
      </c>
      <c r="BD1111" s="14">
        <v>2307.0700000000002</v>
      </c>
    </row>
    <row r="1112" spans="1:56" s="1" customFormat="1" ht="20.149999999999999" customHeight="1">
      <c r="A1112" s="83"/>
      <c r="B1112" s="25" t="s">
        <v>267</v>
      </c>
      <c r="C1112" s="10" t="s">
        <v>80</v>
      </c>
      <c r="D1112" s="10" t="s">
        <v>80</v>
      </c>
      <c r="E1112" s="10" t="s">
        <v>80</v>
      </c>
      <c r="F1112" s="10" t="s">
        <v>80</v>
      </c>
      <c r="G1112" s="10" t="s">
        <v>80</v>
      </c>
      <c r="H1112" s="10" t="s">
        <v>80</v>
      </c>
      <c r="I1112" s="10" t="s">
        <v>80</v>
      </c>
      <c r="J1112" s="10" t="s">
        <v>80</v>
      </c>
      <c r="K1112" s="9">
        <v>0</v>
      </c>
      <c r="L1112" s="10" t="s">
        <v>80</v>
      </c>
      <c r="M1112" s="10" t="s">
        <v>80</v>
      </c>
      <c r="N1112" s="10" t="s">
        <v>80</v>
      </c>
      <c r="O1112" s="10" t="s">
        <v>80</v>
      </c>
      <c r="P1112" s="10" t="s">
        <v>80</v>
      </c>
      <c r="Q1112" s="10" t="s">
        <v>80</v>
      </c>
      <c r="R1112" s="10" t="s">
        <v>80</v>
      </c>
      <c r="S1112" s="10" t="s">
        <v>80</v>
      </c>
      <c r="T1112" s="9">
        <v>0</v>
      </c>
      <c r="U1112" s="10" t="s">
        <v>80</v>
      </c>
      <c r="V1112" s="10" t="s">
        <v>80</v>
      </c>
      <c r="W1112" s="9">
        <v>4</v>
      </c>
      <c r="X1112" s="10" t="s">
        <v>80</v>
      </c>
      <c r="Y1112" s="10" t="s">
        <v>80</v>
      </c>
      <c r="Z1112" s="9">
        <v>0.83</v>
      </c>
      <c r="AA1112" s="10" t="s">
        <v>80</v>
      </c>
      <c r="AB1112" s="10" t="s">
        <v>80</v>
      </c>
      <c r="AC1112" s="9">
        <v>4.83</v>
      </c>
      <c r="AD1112" s="9">
        <v>0.75</v>
      </c>
      <c r="AE1112" s="9">
        <v>35.97</v>
      </c>
      <c r="AF1112" s="10" t="s">
        <v>80</v>
      </c>
      <c r="AG1112" s="10" t="s">
        <v>80</v>
      </c>
      <c r="AH1112" s="10" t="s">
        <v>80</v>
      </c>
      <c r="AI1112" s="10" t="s">
        <v>80</v>
      </c>
      <c r="AJ1112" s="10" t="s">
        <v>80</v>
      </c>
      <c r="AK1112" s="10" t="s">
        <v>80</v>
      </c>
      <c r="AL1112" s="9">
        <v>36.72</v>
      </c>
      <c r="AM1112" s="10" t="s">
        <v>80</v>
      </c>
      <c r="AN1112" s="10" t="s">
        <v>80</v>
      </c>
      <c r="AO1112" s="10" t="s">
        <v>80</v>
      </c>
      <c r="AP1112" s="10" t="s">
        <v>80</v>
      </c>
      <c r="AQ1112" s="10" t="s">
        <v>80</v>
      </c>
      <c r="AR1112" s="10" t="s">
        <v>80</v>
      </c>
      <c r="AS1112" s="10" t="s">
        <v>80</v>
      </c>
      <c r="AT1112" s="10" t="s">
        <v>80</v>
      </c>
      <c r="AU1112" s="9">
        <v>0</v>
      </c>
      <c r="AV1112" s="10" t="s">
        <v>80</v>
      </c>
      <c r="AW1112" s="10" t="s">
        <v>80</v>
      </c>
      <c r="AX1112" s="10" t="s">
        <v>80</v>
      </c>
      <c r="AY1112" s="10" t="s">
        <v>80</v>
      </c>
      <c r="AZ1112" s="10" t="s">
        <v>80</v>
      </c>
      <c r="BA1112" s="10" t="s">
        <v>80</v>
      </c>
      <c r="BB1112" s="10" t="s">
        <v>80</v>
      </c>
      <c r="BC1112" s="10" t="s">
        <v>80</v>
      </c>
      <c r="BD1112" s="11">
        <v>0</v>
      </c>
    </row>
    <row r="1113" spans="1:56" s="1" customFormat="1" ht="20.149999999999999" customHeight="1">
      <c r="A1113" s="83"/>
      <c r="B1113" s="25" t="s">
        <v>268</v>
      </c>
      <c r="C1113" s="12">
        <v>3466.09</v>
      </c>
      <c r="D1113" s="12">
        <v>2112.37</v>
      </c>
      <c r="E1113" s="12">
        <v>1826.61</v>
      </c>
      <c r="F1113" s="12">
        <v>1969</v>
      </c>
      <c r="G1113" s="12">
        <v>1948.22</v>
      </c>
      <c r="H1113" s="12">
        <v>7573.07</v>
      </c>
      <c r="I1113" s="12">
        <v>14.3</v>
      </c>
      <c r="J1113" s="12">
        <v>1.94</v>
      </c>
      <c r="K1113" s="12">
        <v>18911.599999999999</v>
      </c>
      <c r="L1113" s="12">
        <v>7503.83</v>
      </c>
      <c r="M1113" s="12">
        <v>318.62</v>
      </c>
      <c r="N1113" s="12">
        <v>2374.5300000000002</v>
      </c>
      <c r="O1113" s="12">
        <v>1210.8800000000001</v>
      </c>
      <c r="P1113" s="13" t="s">
        <v>80</v>
      </c>
      <c r="Q1113" s="13" t="s">
        <v>80</v>
      </c>
      <c r="R1113" s="13" t="s">
        <v>80</v>
      </c>
      <c r="S1113" s="13" t="s">
        <v>80</v>
      </c>
      <c r="T1113" s="12">
        <v>11407.86</v>
      </c>
      <c r="U1113" s="13" t="s">
        <v>80</v>
      </c>
      <c r="V1113" s="13" t="s">
        <v>80</v>
      </c>
      <c r="W1113" s="12">
        <v>7482.91</v>
      </c>
      <c r="X1113" s="12">
        <v>239.27</v>
      </c>
      <c r="Y1113" s="12">
        <v>15</v>
      </c>
      <c r="Z1113" s="12">
        <v>2213.5500000000002</v>
      </c>
      <c r="AA1113" s="12">
        <v>1138.56</v>
      </c>
      <c r="AB1113" s="12">
        <v>688.13</v>
      </c>
      <c r="AC1113" s="12">
        <v>11777.42</v>
      </c>
      <c r="AD1113" s="12">
        <v>602.17999999999995</v>
      </c>
      <c r="AE1113" s="12">
        <v>170.57</v>
      </c>
      <c r="AF1113" s="12">
        <v>589.87</v>
      </c>
      <c r="AG1113" s="12">
        <v>429.71</v>
      </c>
      <c r="AH1113" s="13" t="s">
        <v>80</v>
      </c>
      <c r="AI1113" s="12">
        <v>182.64</v>
      </c>
      <c r="AJ1113" s="13" t="s">
        <v>80</v>
      </c>
      <c r="AK1113" s="13" t="s">
        <v>80</v>
      </c>
      <c r="AL1113" s="12">
        <v>1974.97</v>
      </c>
      <c r="AM1113" s="12">
        <v>2654.47</v>
      </c>
      <c r="AN1113" s="12">
        <v>86.68</v>
      </c>
      <c r="AO1113" s="12">
        <v>2414.4299999999998</v>
      </c>
      <c r="AP1113" s="12">
        <v>1256.67</v>
      </c>
      <c r="AQ1113" s="12">
        <v>136.82</v>
      </c>
      <c r="AR1113" s="12">
        <v>1175.68</v>
      </c>
      <c r="AS1113" s="12">
        <v>841.58</v>
      </c>
      <c r="AT1113" s="12">
        <v>1070.55</v>
      </c>
      <c r="AU1113" s="12">
        <v>9636.8799999999992</v>
      </c>
      <c r="AV1113" s="12">
        <v>3000.25</v>
      </c>
      <c r="AW1113" s="12">
        <v>411.32</v>
      </c>
      <c r="AX1113" s="12">
        <v>1282.27</v>
      </c>
      <c r="AY1113" s="12">
        <v>1036.79</v>
      </c>
      <c r="AZ1113" s="12">
        <v>1171.31</v>
      </c>
      <c r="BA1113" s="12">
        <v>11646.81</v>
      </c>
      <c r="BB1113" s="12">
        <v>723.93</v>
      </c>
      <c r="BC1113" s="12">
        <v>1108.74</v>
      </c>
      <c r="BD1113" s="14">
        <v>20381.419999999998</v>
      </c>
    </row>
    <row r="1114" spans="1:56" s="1" customFormat="1" ht="20.149999999999999" customHeight="1">
      <c r="A1114" s="83"/>
      <c r="B1114" s="25" t="s">
        <v>270</v>
      </c>
      <c r="C1114" s="9">
        <v>9.57</v>
      </c>
      <c r="D1114" s="9">
        <v>2.99</v>
      </c>
      <c r="E1114" s="9">
        <v>7.85</v>
      </c>
      <c r="F1114" s="9">
        <v>6.02</v>
      </c>
      <c r="G1114" s="9">
        <v>129.63999999999999</v>
      </c>
      <c r="H1114" s="9">
        <v>91.81</v>
      </c>
      <c r="I1114" s="9">
        <v>0.22</v>
      </c>
      <c r="J1114" s="9">
        <v>0.01</v>
      </c>
      <c r="K1114" s="9">
        <v>248.11</v>
      </c>
      <c r="L1114" s="9">
        <v>9</v>
      </c>
      <c r="M1114" s="9">
        <v>25</v>
      </c>
      <c r="N1114" s="10" t="s">
        <v>80</v>
      </c>
      <c r="O1114" s="10" t="s">
        <v>80</v>
      </c>
      <c r="P1114" s="10" t="s">
        <v>80</v>
      </c>
      <c r="Q1114" s="10" t="s">
        <v>80</v>
      </c>
      <c r="R1114" s="10" t="s">
        <v>80</v>
      </c>
      <c r="S1114" s="10" t="s">
        <v>80</v>
      </c>
      <c r="T1114" s="9">
        <v>34</v>
      </c>
      <c r="U1114" s="9">
        <v>4.8600000000000003</v>
      </c>
      <c r="V1114" s="9">
        <v>7.33</v>
      </c>
      <c r="W1114" s="9">
        <v>12.1</v>
      </c>
      <c r="X1114" s="9">
        <v>6.69</v>
      </c>
      <c r="Y1114" s="9">
        <v>34.21</v>
      </c>
      <c r="Z1114" s="9">
        <v>24.76</v>
      </c>
      <c r="AA1114" s="9">
        <v>0.06</v>
      </c>
      <c r="AB1114" s="10" t="s">
        <v>80</v>
      </c>
      <c r="AC1114" s="9">
        <v>90.01</v>
      </c>
      <c r="AD1114" s="9">
        <v>15.16</v>
      </c>
      <c r="AE1114" s="9">
        <v>0.6</v>
      </c>
      <c r="AF1114" s="10" t="s">
        <v>80</v>
      </c>
      <c r="AG1114" s="10" t="s">
        <v>80</v>
      </c>
      <c r="AH1114" s="10" t="s">
        <v>80</v>
      </c>
      <c r="AI1114" s="10" t="s">
        <v>80</v>
      </c>
      <c r="AJ1114" s="10" t="s">
        <v>80</v>
      </c>
      <c r="AK1114" s="10" t="s">
        <v>80</v>
      </c>
      <c r="AL1114" s="9">
        <v>15.76</v>
      </c>
      <c r="AM1114" s="9">
        <v>1.27</v>
      </c>
      <c r="AN1114" s="9">
        <v>1.62</v>
      </c>
      <c r="AO1114" s="9">
        <v>0.87</v>
      </c>
      <c r="AP1114" s="9">
        <v>0.16</v>
      </c>
      <c r="AQ1114" s="9">
        <v>11.22</v>
      </c>
      <c r="AR1114" s="9">
        <v>7.22</v>
      </c>
      <c r="AS1114" s="10" t="s">
        <v>80</v>
      </c>
      <c r="AT1114" s="10" t="s">
        <v>80</v>
      </c>
      <c r="AU1114" s="9">
        <v>22.36</v>
      </c>
      <c r="AV1114" s="9">
        <v>10.5</v>
      </c>
      <c r="AW1114" s="9">
        <v>8.34</v>
      </c>
      <c r="AX1114" s="9">
        <v>21.61</v>
      </c>
      <c r="AY1114" s="9">
        <v>52.97</v>
      </c>
      <c r="AZ1114" s="9">
        <v>66.53</v>
      </c>
      <c r="BA1114" s="9">
        <v>53.42</v>
      </c>
      <c r="BB1114" s="9">
        <v>0.55000000000000004</v>
      </c>
      <c r="BC1114" s="9">
        <v>0.22</v>
      </c>
      <c r="BD1114" s="11">
        <v>214.14</v>
      </c>
    </row>
    <row r="1115" spans="1:56" s="1" customFormat="1" ht="20.149999999999999" customHeight="1">
      <c r="A1115" s="83"/>
      <c r="B1115" s="25" t="s">
        <v>271</v>
      </c>
      <c r="C1115" s="12">
        <v>88.13</v>
      </c>
      <c r="D1115" s="12">
        <v>26.95</v>
      </c>
      <c r="E1115" s="12">
        <v>68.64</v>
      </c>
      <c r="F1115" s="12">
        <v>23.05</v>
      </c>
      <c r="G1115" s="12">
        <v>9.5399999999999991</v>
      </c>
      <c r="H1115" s="12">
        <v>114.77</v>
      </c>
      <c r="I1115" s="12">
        <v>0.56999999999999995</v>
      </c>
      <c r="J1115" s="12">
        <v>4.2300000000000004</v>
      </c>
      <c r="K1115" s="12">
        <v>335.88</v>
      </c>
      <c r="L1115" s="12">
        <v>41.5</v>
      </c>
      <c r="M1115" s="12">
        <v>47.07</v>
      </c>
      <c r="N1115" s="12">
        <v>14.04</v>
      </c>
      <c r="O1115" s="13" t="s">
        <v>80</v>
      </c>
      <c r="P1115" s="13" t="s">
        <v>80</v>
      </c>
      <c r="Q1115" s="13" t="s">
        <v>80</v>
      </c>
      <c r="R1115" s="13" t="s">
        <v>80</v>
      </c>
      <c r="S1115" s="13" t="s">
        <v>80</v>
      </c>
      <c r="T1115" s="12">
        <v>102.61</v>
      </c>
      <c r="U1115" s="12">
        <v>20</v>
      </c>
      <c r="V1115" s="12">
        <v>23</v>
      </c>
      <c r="W1115" s="12">
        <v>153.16</v>
      </c>
      <c r="X1115" s="12">
        <v>39.43</v>
      </c>
      <c r="Y1115" s="12">
        <v>39.33</v>
      </c>
      <c r="Z1115" s="12">
        <v>19.78</v>
      </c>
      <c r="AA1115" s="13" t="s">
        <v>80</v>
      </c>
      <c r="AB1115" s="12">
        <v>24.91</v>
      </c>
      <c r="AC1115" s="12">
        <v>319.61</v>
      </c>
      <c r="AD1115" s="12">
        <v>10.54</v>
      </c>
      <c r="AE1115" s="12">
        <v>1.2</v>
      </c>
      <c r="AF1115" s="12">
        <v>27.26</v>
      </c>
      <c r="AG1115" s="12">
        <v>6.48</v>
      </c>
      <c r="AH1115" s="13" t="s">
        <v>80</v>
      </c>
      <c r="AI1115" s="13" t="s">
        <v>80</v>
      </c>
      <c r="AJ1115" s="13" t="s">
        <v>80</v>
      </c>
      <c r="AK1115" s="13" t="s">
        <v>80</v>
      </c>
      <c r="AL1115" s="12">
        <v>45.48</v>
      </c>
      <c r="AM1115" s="12">
        <v>0.32</v>
      </c>
      <c r="AN1115" s="12">
        <v>22.07</v>
      </c>
      <c r="AO1115" s="12">
        <v>28.04</v>
      </c>
      <c r="AP1115" s="12">
        <v>14.84</v>
      </c>
      <c r="AQ1115" s="13" t="s">
        <v>80</v>
      </c>
      <c r="AR1115" s="12">
        <v>1.48</v>
      </c>
      <c r="AS1115" s="13" t="s">
        <v>80</v>
      </c>
      <c r="AT1115" s="13" t="s">
        <v>80</v>
      </c>
      <c r="AU1115" s="12">
        <v>66.75</v>
      </c>
      <c r="AV1115" s="12">
        <v>46.49</v>
      </c>
      <c r="AW1115" s="12">
        <v>19.5</v>
      </c>
      <c r="AX1115" s="12">
        <v>43.07</v>
      </c>
      <c r="AY1115" s="12">
        <v>28.05</v>
      </c>
      <c r="AZ1115" s="12">
        <v>126.6</v>
      </c>
      <c r="BA1115" s="12">
        <v>26.69</v>
      </c>
      <c r="BB1115" s="12">
        <v>20.32</v>
      </c>
      <c r="BC1115" s="12">
        <v>3.13</v>
      </c>
      <c r="BD1115" s="14">
        <v>313.85000000000002</v>
      </c>
    </row>
    <row r="1116" spans="1:56" s="1" customFormat="1" ht="20.149999999999999" customHeight="1">
      <c r="A1116" s="83"/>
      <c r="B1116" s="25" t="s">
        <v>272</v>
      </c>
      <c r="C1116" s="9">
        <v>174.59</v>
      </c>
      <c r="D1116" s="9">
        <v>22.49</v>
      </c>
      <c r="E1116" s="9">
        <v>183.86</v>
      </c>
      <c r="F1116" s="9">
        <v>473.35</v>
      </c>
      <c r="G1116" s="9">
        <v>502.84</v>
      </c>
      <c r="H1116" s="9">
        <v>5.7</v>
      </c>
      <c r="I1116" s="10" t="s">
        <v>80</v>
      </c>
      <c r="J1116" s="10" t="s">
        <v>80</v>
      </c>
      <c r="K1116" s="9">
        <v>1362.83</v>
      </c>
      <c r="L1116" s="9">
        <v>1358.22</v>
      </c>
      <c r="M1116" s="10" t="s">
        <v>80</v>
      </c>
      <c r="N1116" s="10" t="s">
        <v>80</v>
      </c>
      <c r="O1116" s="10" t="s">
        <v>80</v>
      </c>
      <c r="P1116" s="10" t="s">
        <v>80</v>
      </c>
      <c r="Q1116" s="10" t="s">
        <v>80</v>
      </c>
      <c r="R1116" s="10" t="s">
        <v>80</v>
      </c>
      <c r="S1116" s="10" t="s">
        <v>80</v>
      </c>
      <c r="T1116" s="9">
        <v>1358.22</v>
      </c>
      <c r="U1116" s="10" t="s">
        <v>80</v>
      </c>
      <c r="V1116" s="10" t="s">
        <v>80</v>
      </c>
      <c r="W1116" s="10" t="s">
        <v>80</v>
      </c>
      <c r="X1116" s="9">
        <v>191.99</v>
      </c>
      <c r="Y1116" s="9">
        <v>817.5</v>
      </c>
      <c r="Z1116" s="9">
        <v>1311.04</v>
      </c>
      <c r="AA1116" s="9">
        <v>83.89</v>
      </c>
      <c r="AB1116" s="9">
        <v>112.07</v>
      </c>
      <c r="AC1116" s="9">
        <v>2516.4899999999998</v>
      </c>
      <c r="AD1116" s="9">
        <v>1.1100000000000001</v>
      </c>
      <c r="AE1116" s="9">
        <v>6.2</v>
      </c>
      <c r="AF1116" s="9">
        <v>48.51</v>
      </c>
      <c r="AG1116" s="9">
        <v>21.01</v>
      </c>
      <c r="AH1116" s="10" t="s">
        <v>80</v>
      </c>
      <c r="AI1116" s="10" t="s">
        <v>80</v>
      </c>
      <c r="AJ1116" s="10" t="s">
        <v>80</v>
      </c>
      <c r="AK1116" s="10" t="s">
        <v>80</v>
      </c>
      <c r="AL1116" s="9">
        <v>76.83</v>
      </c>
      <c r="AM1116" s="9">
        <v>127.51</v>
      </c>
      <c r="AN1116" s="9">
        <v>2.81</v>
      </c>
      <c r="AO1116" s="10" t="s">
        <v>80</v>
      </c>
      <c r="AP1116" s="9">
        <v>80.239999999999995</v>
      </c>
      <c r="AQ1116" s="9">
        <v>482.03</v>
      </c>
      <c r="AR1116" s="10" t="s">
        <v>80</v>
      </c>
      <c r="AS1116" s="10" t="s">
        <v>80</v>
      </c>
      <c r="AT1116" s="10" t="s">
        <v>80</v>
      </c>
      <c r="AU1116" s="9">
        <v>692.59</v>
      </c>
      <c r="AV1116" s="9">
        <v>33.82</v>
      </c>
      <c r="AW1116" s="9">
        <v>30.84</v>
      </c>
      <c r="AX1116" s="9">
        <v>73.64</v>
      </c>
      <c r="AY1116" s="9">
        <v>29.01</v>
      </c>
      <c r="AZ1116" s="9">
        <v>60.8</v>
      </c>
      <c r="BA1116" s="9">
        <v>124.12</v>
      </c>
      <c r="BB1116" s="9">
        <v>18.71</v>
      </c>
      <c r="BC1116" s="9">
        <v>13.61</v>
      </c>
      <c r="BD1116" s="11">
        <v>384.55</v>
      </c>
    </row>
    <row r="1117" spans="1:56" s="1" customFormat="1" ht="20.149999999999999" customHeight="1">
      <c r="A1117" s="83"/>
      <c r="B1117" s="25" t="s">
        <v>273</v>
      </c>
      <c r="C1117" s="12">
        <v>2.77</v>
      </c>
      <c r="D1117" s="12">
        <v>0.1</v>
      </c>
      <c r="E1117" s="12">
        <v>0.13</v>
      </c>
      <c r="F1117" s="12">
        <v>0.93</v>
      </c>
      <c r="G1117" s="12">
        <v>1.32</v>
      </c>
      <c r="H1117" s="12">
        <v>17.71</v>
      </c>
      <c r="I1117" s="12">
        <v>0.11</v>
      </c>
      <c r="J1117" s="12">
        <v>0.38</v>
      </c>
      <c r="K1117" s="12">
        <v>23.45</v>
      </c>
      <c r="L1117" s="13" t="s">
        <v>80</v>
      </c>
      <c r="M1117" s="13" t="s">
        <v>80</v>
      </c>
      <c r="N1117" s="13" t="s">
        <v>80</v>
      </c>
      <c r="O1117" s="13" t="s">
        <v>80</v>
      </c>
      <c r="P1117" s="13" t="s">
        <v>80</v>
      </c>
      <c r="Q1117" s="13" t="s">
        <v>80</v>
      </c>
      <c r="R1117" s="13" t="s">
        <v>80</v>
      </c>
      <c r="S1117" s="13" t="s">
        <v>80</v>
      </c>
      <c r="T1117" s="12">
        <v>0</v>
      </c>
      <c r="U1117" s="13" t="s">
        <v>80</v>
      </c>
      <c r="V1117" s="13" t="s">
        <v>80</v>
      </c>
      <c r="W1117" s="13" t="s">
        <v>80</v>
      </c>
      <c r="X1117" s="12">
        <v>0.25</v>
      </c>
      <c r="Y1117" s="13" t="s">
        <v>80</v>
      </c>
      <c r="Z1117" s="12">
        <v>2.2200000000000002</v>
      </c>
      <c r="AA1117" s="12">
        <v>0.1</v>
      </c>
      <c r="AB1117" s="12">
        <v>2.77</v>
      </c>
      <c r="AC1117" s="12">
        <v>5.34</v>
      </c>
      <c r="AD1117" s="12">
        <v>10.130000000000001</v>
      </c>
      <c r="AE1117" s="13" t="s">
        <v>80</v>
      </c>
      <c r="AF1117" s="13" t="s">
        <v>80</v>
      </c>
      <c r="AG1117" s="13" t="s">
        <v>80</v>
      </c>
      <c r="AH1117" s="13" t="s">
        <v>80</v>
      </c>
      <c r="AI1117" s="12">
        <v>0.53</v>
      </c>
      <c r="AJ1117" s="13" t="s">
        <v>80</v>
      </c>
      <c r="AK1117" s="13" t="s">
        <v>80</v>
      </c>
      <c r="AL1117" s="12">
        <v>10.66</v>
      </c>
      <c r="AM1117" s="12">
        <v>1.54</v>
      </c>
      <c r="AN1117" s="13" t="s">
        <v>80</v>
      </c>
      <c r="AO1117" s="13" t="s">
        <v>80</v>
      </c>
      <c r="AP1117" s="13" t="s">
        <v>80</v>
      </c>
      <c r="AQ1117" s="13" t="s">
        <v>80</v>
      </c>
      <c r="AR1117" s="12">
        <v>8.75</v>
      </c>
      <c r="AS1117" s="13" t="s">
        <v>80</v>
      </c>
      <c r="AT1117" s="13" t="s">
        <v>80</v>
      </c>
      <c r="AU1117" s="12">
        <v>10.29</v>
      </c>
      <c r="AV1117" s="12">
        <v>5.5</v>
      </c>
      <c r="AW1117" s="13" t="s">
        <v>80</v>
      </c>
      <c r="AX1117" s="12">
        <v>0.3</v>
      </c>
      <c r="AY1117" s="13" t="s">
        <v>80</v>
      </c>
      <c r="AZ1117" s="12">
        <v>0.66</v>
      </c>
      <c r="BA1117" s="13" t="s">
        <v>80</v>
      </c>
      <c r="BB1117" s="12">
        <v>0.56999999999999995</v>
      </c>
      <c r="BC1117" s="12">
        <v>0.62</v>
      </c>
      <c r="BD1117" s="14">
        <v>7.65</v>
      </c>
    </row>
    <row r="1118" spans="1:56" s="1" customFormat="1" ht="20.149999999999999" customHeight="1">
      <c r="A1118" s="83"/>
      <c r="B1118" s="25" t="s">
        <v>274</v>
      </c>
      <c r="C1118" s="9">
        <v>9309.51</v>
      </c>
      <c r="D1118" s="9">
        <v>4165.5</v>
      </c>
      <c r="E1118" s="9">
        <v>6843.76</v>
      </c>
      <c r="F1118" s="9">
        <v>2555.37</v>
      </c>
      <c r="G1118" s="9">
        <v>1809.52</v>
      </c>
      <c r="H1118" s="9">
        <v>12181.51</v>
      </c>
      <c r="I1118" s="9">
        <v>123.27</v>
      </c>
      <c r="J1118" s="9">
        <v>15.06</v>
      </c>
      <c r="K1118" s="9">
        <v>37003.5</v>
      </c>
      <c r="L1118" s="9">
        <v>2249.96</v>
      </c>
      <c r="M1118" s="9">
        <v>1211.01</v>
      </c>
      <c r="N1118" s="9">
        <v>2899.13</v>
      </c>
      <c r="O1118" s="9">
        <v>550.54</v>
      </c>
      <c r="P1118" s="9">
        <v>40.119999999999997</v>
      </c>
      <c r="Q1118" s="10" t="s">
        <v>80</v>
      </c>
      <c r="R1118" s="10" t="s">
        <v>80</v>
      </c>
      <c r="S1118" s="10" t="s">
        <v>80</v>
      </c>
      <c r="T1118" s="9">
        <v>6950.76</v>
      </c>
      <c r="U1118" s="9">
        <v>3730.78</v>
      </c>
      <c r="V1118" s="9">
        <v>1119.1500000000001</v>
      </c>
      <c r="W1118" s="9">
        <v>2869.43</v>
      </c>
      <c r="X1118" s="9">
        <v>712.21</v>
      </c>
      <c r="Y1118" s="9">
        <v>511.54</v>
      </c>
      <c r="Z1118" s="9">
        <v>3496.86</v>
      </c>
      <c r="AA1118" s="9">
        <v>30.91</v>
      </c>
      <c r="AB1118" s="9">
        <v>256.86</v>
      </c>
      <c r="AC1118" s="9">
        <v>12727.74</v>
      </c>
      <c r="AD1118" s="9">
        <v>2133.94</v>
      </c>
      <c r="AE1118" s="9">
        <v>708.88</v>
      </c>
      <c r="AF1118" s="9">
        <v>2490.02</v>
      </c>
      <c r="AG1118" s="9">
        <v>1286.28</v>
      </c>
      <c r="AH1118" s="9">
        <v>904.23</v>
      </c>
      <c r="AI1118" s="9">
        <v>2286.06</v>
      </c>
      <c r="AJ1118" s="9">
        <v>1139.3800000000001</v>
      </c>
      <c r="AK1118" s="9">
        <v>357.67</v>
      </c>
      <c r="AL1118" s="9">
        <v>11306.46</v>
      </c>
      <c r="AM1118" s="9">
        <v>3380.62</v>
      </c>
      <c r="AN1118" s="9">
        <v>1190.53</v>
      </c>
      <c r="AO1118" s="9">
        <v>2939.88</v>
      </c>
      <c r="AP1118" s="9">
        <v>1258.4100000000001</v>
      </c>
      <c r="AQ1118" s="9">
        <v>1497.95</v>
      </c>
      <c r="AR1118" s="9">
        <v>2303.39</v>
      </c>
      <c r="AS1118" s="9">
        <v>901.62</v>
      </c>
      <c r="AT1118" s="9">
        <v>1262.6099999999999</v>
      </c>
      <c r="AU1118" s="9">
        <v>14735.01</v>
      </c>
      <c r="AV1118" s="9">
        <v>3759.1</v>
      </c>
      <c r="AW1118" s="9">
        <v>2428.62</v>
      </c>
      <c r="AX1118" s="9">
        <v>6455.67</v>
      </c>
      <c r="AY1118" s="9">
        <v>2288.37</v>
      </c>
      <c r="AZ1118" s="9">
        <v>2000.57</v>
      </c>
      <c r="BA1118" s="9">
        <v>9503.7999999999993</v>
      </c>
      <c r="BB1118" s="9">
        <v>2035.28</v>
      </c>
      <c r="BC1118" s="9">
        <v>4880.1000000000004</v>
      </c>
      <c r="BD1118" s="11">
        <v>33351.51</v>
      </c>
    </row>
    <row r="1119" spans="1:56" s="1" customFormat="1" ht="14.5" customHeight="1">
      <c r="A1119" s="83"/>
      <c r="B1119" s="15" t="s">
        <v>169</v>
      </c>
      <c r="C1119" s="16">
        <v>44959.61</v>
      </c>
      <c r="D1119" s="16">
        <v>17361.34</v>
      </c>
      <c r="E1119" s="16">
        <v>32149.45</v>
      </c>
      <c r="F1119" s="16">
        <v>14692.29</v>
      </c>
      <c r="G1119" s="16">
        <v>14456.49</v>
      </c>
      <c r="H1119" s="16">
        <v>63689.25</v>
      </c>
      <c r="I1119" s="16">
        <v>744.1</v>
      </c>
      <c r="J1119" s="16">
        <v>3041.67</v>
      </c>
      <c r="K1119" s="16">
        <v>191094.2</v>
      </c>
      <c r="L1119" s="16">
        <v>28453.68</v>
      </c>
      <c r="M1119" s="16">
        <v>3166.29</v>
      </c>
      <c r="N1119" s="16">
        <v>10365.66</v>
      </c>
      <c r="O1119" s="16">
        <v>8880.16</v>
      </c>
      <c r="P1119" s="16">
        <v>2111.14</v>
      </c>
      <c r="Q1119" s="16">
        <v>4891.71</v>
      </c>
      <c r="R1119" s="16">
        <v>202.8</v>
      </c>
      <c r="S1119" s="16">
        <v>202.5</v>
      </c>
      <c r="T1119" s="16">
        <v>58273.94</v>
      </c>
      <c r="U1119" s="16">
        <v>31432.09</v>
      </c>
      <c r="V1119" s="16">
        <v>3584.26</v>
      </c>
      <c r="W1119" s="16">
        <v>17166.71</v>
      </c>
      <c r="X1119" s="16">
        <v>4290.8</v>
      </c>
      <c r="Y1119" s="16">
        <v>5136</v>
      </c>
      <c r="Z1119" s="16">
        <v>25680.02</v>
      </c>
      <c r="AA1119" s="16">
        <v>4087.68</v>
      </c>
      <c r="AB1119" s="16">
        <v>7688.01</v>
      </c>
      <c r="AC1119" s="16">
        <v>99065.57</v>
      </c>
      <c r="AD1119" s="16">
        <v>28579.11</v>
      </c>
      <c r="AE1119" s="16">
        <v>2642.59</v>
      </c>
      <c r="AF1119" s="16">
        <v>8282.82</v>
      </c>
      <c r="AG1119" s="16">
        <v>8629.82</v>
      </c>
      <c r="AH1119" s="16">
        <v>4038.48</v>
      </c>
      <c r="AI1119" s="16">
        <v>6003.21</v>
      </c>
      <c r="AJ1119" s="16">
        <v>1479.92</v>
      </c>
      <c r="AK1119" s="16">
        <v>557.95000000000005</v>
      </c>
      <c r="AL1119" s="16">
        <v>60213.9</v>
      </c>
      <c r="AM1119" s="16">
        <v>26933.03</v>
      </c>
      <c r="AN1119" s="16">
        <v>2862.1</v>
      </c>
      <c r="AO1119" s="16">
        <v>12954.3</v>
      </c>
      <c r="AP1119" s="16">
        <v>8923.2999999999993</v>
      </c>
      <c r="AQ1119" s="16">
        <v>6226.92</v>
      </c>
      <c r="AR1119" s="16">
        <v>6892.13</v>
      </c>
      <c r="AS1119" s="16">
        <v>2101.7800000000002</v>
      </c>
      <c r="AT1119" s="16">
        <v>4643.91</v>
      </c>
      <c r="AU1119" s="16">
        <v>71537.47</v>
      </c>
      <c r="AV1119" s="16">
        <v>20756.21</v>
      </c>
      <c r="AW1119" s="16">
        <v>11211.79</v>
      </c>
      <c r="AX1119" s="16">
        <v>22170.36</v>
      </c>
      <c r="AY1119" s="16">
        <v>14784.94</v>
      </c>
      <c r="AZ1119" s="16">
        <v>10979.09</v>
      </c>
      <c r="BA1119" s="16">
        <v>55411.519999999997</v>
      </c>
      <c r="BB1119" s="16">
        <v>10713.24</v>
      </c>
      <c r="BC1119" s="16">
        <v>15120.25</v>
      </c>
      <c r="BD1119" s="17">
        <v>161147.4</v>
      </c>
    </row>
    <row r="1120" spans="1:56" s="1" customFormat="1" ht="14.5" customHeight="1">
      <c r="A1120" s="20">
        <v>2008</v>
      </c>
      <c r="B1120" s="15" t="s">
        <v>178</v>
      </c>
      <c r="C1120" s="21">
        <v>287640.31</v>
      </c>
      <c r="D1120" s="21">
        <v>109672.18</v>
      </c>
      <c r="E1120" s="21">
        <v>321981.31</v>
      </c>
      <c r="F1120" s="21">
        <v>310932.74</v>
      </c>
      <c r="G1120" s="21">
        <v>548156.1</v>
      </c>
      <c r="H1120" s="21">
        <v>946226.09</v>
      </c>
      <c r="I1120" s="21">
        <v>278424.90999999997</v>
      </c>
      <c r="J1120" s="21">
        <v>511967.9</v>
      </c>
      <c r="K1120" s="16">
        <v>3315001.54</v>
      </c>
      <c r="L1120" s="21">
        <v>67781.62</v>
      </c>
      <c r="M1120" s="21">
        <v>16206.08</v>
      </c>
      <c r="N1120" s="21">
        <v>41625.589999999997</v>
      </c>
      <c r="O1120" s="21">
        <v>37811.160000000003</v>
      </c>
      <c r="P1120" s="21">
        <v>36138.83</v>
      </c>
      <c r="Q1120" s="21">
        <v>50661.57</v>
      </c>
      <c r="R1120" s="21">
        <v>27584.99</v>
      </c>
      <c r="S1120" s="21">
        <v>15212.05</v>
      </c>
      <c r="T1120" s="16">
        <v>293021.89</v>
      </c>
      <c r="U1120" s="21">
        <v>91659.09</v>
      </c>
      <c r="V1120" s="21">
        <v>35550.35</v>
      </c>
      <c r="W1120" s="21">
        <v>80578.58</v>
      </c>
      <c r="X1120" s="21">
        <v>62532.86</v>
      </c>
      <c r="Y1120" s="21">
        <v>79747.8</v>
      </c>
      <c r="Z1120" s="21">
        <v>233839.2</v>
      </c>
      <c r="AA1120" s="21">
        <v>132971.23000000001</v>
      </c>
      <c r="AB1120" s="21">
        <v>459065.56</v>
      </c>
      <c r="AC1120" s="16">
        <v>1175944.67</v>
      </c>
      <c r="AD1120" s="21">
        <v>97401.91</v>
      </c>
      <c r="AE1120" s="21">
        <v>24401.22</v>
      </c>
      <c r="AF1120" s="21">
        <v>50267.37</v>
      </c>
      <c r="AG1120" s="21">
        <v>38799.410000000003</v>
      </c>
      <c r="AH1120" s="21">
        <v>28523.09</v>
      </c>
      <c r="AI1120" s="21">
        <v>30313.42</v>
      </c>
      <c r="AJ1120" s="21">
        <v>33397.660000000003</v>
      </c>
      <c r="AK1120" s="21">
        <v>46245.04</v>
      </c>
      <c r="AL1120" s="16">
        <v>349349.12</v>
      </c>
      <c r="AM1120" s="21">
        <v>76158.97</v>
      </c>
      <c r="AN1120" s="21">
        <v>22352.28</v>
      </c>
      <c r="AO1120" s="21">
        <v>66383.41</v>
      </c>
      <c r="AP1120" s="21">
        <v>47079.74</v>
      </c>
      <c r="AQ1120" s="21">
        <v>57178.92</v>
      </c>
      <c r="AR1120" s="21">
        <v>48922.22</v>
      </c>
      <c r="AS1120" s="21">
        <v>27034.14</v>
      </c>
      <c r="AT1120" s="21">
        <v>21725.93</v>
      </c>
      <c r="AU1120" s="16">
        <v>366835.61</v>
      </c>
      <c r="AV1120" s="21">
        <v>245678.68</v>
      </c>
      <c r="AW1120" s="21">
        <v>73628.78</v>
      </c>
      <c r="AX1120" s="21">
        <v>204485.62</v>
      </c>
      <c r="AY1120" s="21">
        <v>167211.65</v>
      </c>
      <c r="AZ1120" s="21">
        <v>250821.14</v>
      </c>
      <c r="BA1120" s="21">
        <v>830179.82</v>
      </c>
      <c r="BB1120" s="21">
        <v>273042.93</v>
      </c>
      <c r="BC1120" s="21">
        <v>423709.97</v>
      </c>
      <c r="BD1120" s="17">
        <v>2468758.59</v>
      </c>
    </row>
    <row r="1121" spans="1:56" s="1" customFormat="1" ht="20.149999999999999" customHeight="1">
      <c r="A1121" s="83">
        <v>2007</v>
      </c>
      <c r="B1121" s="25" t="s">
        <v>189</v>
      </c>
      <c r="C1121" s="12">
        <v>1513.26</v>
      </c>
      <c r="D1121" s="12">
        <v>246.72</v>
      </c>
      <c r="E1121" s="12">
        <v>3657.51</v>
      </c>
      <c r="F1121" s="12">
        <v>2247.9299999999998</v>
      </c>
      <c r="G1121" s="12">
        <v>6967.31</v>
      </c>
      <c r="H1121" s="12">
        <v>6388.37</v>
      </c>
      <c r="I1121" s="12">
        <v>4448.45</v>
      </c>
      <c r="J1121" s="12">
        <v>3010.94</v>
      </c>
      <c r="K1121" s="12">
        <v>28480.49</v>
      </c>
      <c r="L1121" s="12">
        <v>551.47</v>
      </c>
      <c r="M1121" s="12">
        <v>117.37</v>
      </c>
      <c r="N1121" s="12">
        <v>391.23</v>
      </c>
      <c r="O1121" s="12">
        <v>106.51</v>
      </c>
      <c r="P1121" s="13" t="s">
        <v>80</v>
      </c>
      <c r="Q1121" s="13" t="s">
        <v>80</v>
      </c>
      <c r="R1121" s="13" t="s">
        <v>80</v>
      </c>
      <c r="S1121" s="13" t="s">
        <v>80</v>
      </c>
      <c r="T1121" s="12">
        <v>1166.58</v>
      </c>
      <c r="U1121" s="12">
        <v>24.68</v>
      </c>
      <c r="V1121" s="12">
        <v>367.61</v>
      </c>
      <c r="W1121" s="12">
        <v>546.20000000000005</v>
      </c>
      <c r="X1121" s="12">
        <v>247.86</v>
      </c>
      <c r="Y1121" s="12">
        <v>401.9</v>
      </c>
      <c r="Z1121" s="12">
        <v>1850.76</v>
      </c>
      <c r="AA1121" s="12">
        <v>1892.96</v>
      </c>
      <c r="AB1121" s="12">
        <v>3351.7</v>
      </c>
      <c r="AC1121" s="12">
        <v>8683.67</v>
      </c>
      <c r="AD1121" s="12">
        <v>608.49</v>
      </c>
      <c r="AE1121" s="12">
        <v>48.16</v>
      </c>
      <c r="AF1121" s="12">
        <v>154.04</v>
      </c>
      <c r="AG1121" s="12">
        <v>176.22</v>
      </c>
      <c r="AH1121" s="12">
        <v>6.79</v>
      </c>
      <c r="AI1121" s="12">
        <v>14.66</v>
      </c>
      <c r="AJ1121" s="12">
        <v>13.05</v>
      </c>
      <c r="AK1121" s="12">
        <v>81.31</v>
      </c>
      <c r="AL1121" s="12">
        <v>1102.72</v>
      </c>
      <c r="AM1121" s="12">
        <v>430.77</v>
      </c>
      <c r="AN1121" s="12">
        <v>119.37</v>
      </c>
      <c r="AO1121" s="12">
        <v>403.5</v>
      </c>
      <c r="AP1121" s="12">
        <v>73.41</v>
      </c>
      <c r="AQ1121" s="12">
        <v>21.12</v>
      </c>
      <c r="AR1121" s="12">
        <v>37.64</v>
      </c>
      <c r="AS1121" s="12">
        <v>2.82</v>
      </c>
      <c r="AT1121" s="13" t="s">
        <v>80</v>
      </c>
      <c r="AU1121" s="12">
        <v>1088.6300000000001</v>
      </c>
      <c r="AV1121" s="12">
        <v>3213.05</v>
      </c>
      <c r="AW1121" s="12">
        <v>531.29999999999995</v>
      </c>
      <c r="AX1121" s="12">
        <v>522.03</v>
      </c>
      <c r="AY1121" s="12">
        <v>640.4</v>
      </c>
      <c r="AZ1121" s="12">
        <v>930.76</v>
      </c>
      <c r="BA1121" s="12">
        <v>10030.99</v>
      </c>
      <c r="BB1121" s="12">
        <v>1508.87</v>
      </c>
      <c r="BC1121" s="12">
        <v>3148.81</v>
      </c>
      <c r="BD1121" s="14">
        <v>20526.21</v>
      </c>
    </row>
    <row r="1122" spans="1:56" s="1" customFormat="1" ht="20.149999999999999" customHeight="1">
      <c r="A1122" s="83"/>
      <c r="B1122" s="25" t="s">
        <v>190</v>
      </c>
      <c r="C1122" s="9">
        <v>2928.36</v>
      </c>
      <c r="D1122" s="9">
        <v>750.3</v>
      </c>
      <c r="E1122" s="9">
        <v>3563.27</v>
      </c>
      <c r="F1122" s="9">
        <v>6423.41</v>
      </c>
      <c r="G1122" s="9">
        <v>8115.06</v>
      </c>
      <c r="H1122" s="9">
        <v>9045.0400000000009</v>
      </c>
      <c r="I1122" s="9">
        <v>5978.98</v>
      </c>
      <c r="J1122" s="9">
        <v>4396.8</v>
      </c>
      <c r="K1122" s="9">
        <v>41201.22</v>
      </c>
      <c r="L1122" s="9">
        <v>0.45</v>
      </c>
      <c r="M1122" s="10" t="s">
        <v>80</v>
      </c>
      <c r="N1122" s="9">
        <v>0.15</v>
      </c>
      <c r="O1122" s="9">
        <v>0.15</v>
      </c>
      <c r="P1122" s="9">
        <v>0.28000000000000003</v>
      </c>
      <c r="Q1122" s="9">
        <v>0.8</v>
      </c>
      <c r="R1122" s="9">
        <v>0.36</v>
      </c>
      <c r="S1122" s="9">
        <v>0.01</v>
      </c>
      <c r="T1122" s="9">
        <v>2.2000000000000002</v>
      </c>
      <c r="U1122" s="9">
        <v>1212</v>
      </c>
      <c r="V1122" s="9">
        <v>183.81</v>
      </c>
      <c r="W1122" s="9">
        <v>1004.11</v>
      </c>
      <c r="X1122" s="9">
        <v>41.49</v>
      </c>
      <c r="Y1122" s="9">
        <v>319.99</v>
      </c>
      <c r="Z1122" s="9">
        <v>2192.12</v>
      </c>
      <c r="AA1122" s="9">
        <v>2448.19</v>
      </c>
      <c r="AB1122" s="9">
        <v>6608.16</v>
      </c>
      <c r="AC1122" s="9">
        <v>14009.87</v>
      </c>
      <c r="AD1122" s="9">
        <v>104.29</v>
      </c>
      <c r="AE1122" s="9">
        <v>46.9</v>
      </c>
      <c r="AF1122" s="9">
        <v>400.5</v>
      </c>
      <c r="AG1122" s="9">
        <v>178.58</v>
      </c>
      <c r="AH1122" s="9">
        <v>18.55</v>
      </c>
      <c r="AI1122" s="9">
        <v>96.86</v>
      </c>
      <c r="AJ1122" s="10" t="s">
        <v>80</v>
      </c>
      <c r="AK1122" s="10" t="s">
        <v>80</v>
      </c>
      <c r="AL1122" s="9">
        <v>845.68</v>
      </c>
      <c r="AM1122" s="9">
        <v>121.31</v>
      </c>
      <c r="AN1122" s="9">
        <v>70.17</v>
      </c>
      <c r="AO1122" s="9">
        <v>301.88</v>
      </c>
      <c r="AP1122" s="9">
        <v>41.79</v>
      </c>
      <c r="AQ1122" s="9">
        <v>79.98</v>
      </c>
      <c r="AR1122" s="9">
        <v>74.680000000000007</v>
      </c>
      <c r="AS1122" s="9">
        <v>2.86</v>
      </c>
      <c r="AT1122" s="10" t="s">
        <v>80</v>
      </c>
      <c r="AU1122" s="9">
        <v>692.67</v>
      </c>
      <c r="AV1122" s="9">
        <v>4124.96</v>
      </c>
      <c r="AW1122" s="9">
        <v>497.96</v>
      </c>
      <c r="AX1122" s="9">
        <v>1009.14</v>
      </c>
      <c r="AY1122" s="9">
        <v>780.11</v>
      </c>
      <c r="AZ1122" s="9">
        <v>1090.8599999999999</v>
      </c>
      <c r="BA1122" s="9">
        <v>6079.02</v>
      </c>
      <c r="BB1122" s="9">
        <v>4064.7</v>
      </c>
      <c r="BC1122" s="9">
        <v>9953.08</v>
      </c>
      <c r="BD1122" s="11">
        <v>27599.83</v>
      </c>
    </row>
    <row r="1123" spans="1:56" s="1" customFormat="1" ht="20.149999999999999" customHeight="1">
      <c r="A1123" s="83"/>
      <c r="B1123" s="25" t="s">
        <v>191</v>
      </c>
      <c r="C1123" s="12">
        <v>56990.43</v>
      </c>
      <c r="D1123" s="12">
        <v>5231.58</v>
      </c>
      <c r="E1123" s="12">
        <v>17980.349999999999</v>
      </c>
      <c r="F1123" s="12">
        <v>18266.34</v>
      </c>
      <c r="G1123" s="12">
        <v>40393.61</v>
      </c>
      <c r="H1123" s="12">
        <v>120010.53</v>
      </c>
      <c r="I1123" s="12">
        <v>95365.78</v>
      </c>
      <c r="J1123" s="12">
        <v>81282.460000000006</v>
      </c>
      <c r="K1123" s="12">
        <v>435521.08</v>
      </c>
      <c r="L1123" s="12">
        <v>9466.58</v>
      </c>
      <c r="M1123" s="12">
        <v>1658.72</v>
      </c>
      <c r="N1123" s="12">
        <v>8519.7199999999993</v>
      </c>
      <c r="O1123" s="12">
        <v>4361.37</v>
      </c>
      <c r="P1123" s="12">
        <v>3579.61</v>
      </c>
      <c r="Q1123" s="12">
        <v>5304.65</v>
      </c>
      <c r="R1123" s="12">
        <v>5579.2</v>
      </c>
      <c r="S1123" s="12">
        <v>1233.48</v>
      </c>
      <c r="T1123" s="12">
        <v>39703.33</v>
      </c>
      <c r="U1123" s="12">
        <v>656.34</v>
      </c>
      <c r="V1123" s="12">
        <v>3303.68</v>
      </c>
      <c r="W1123" s="12">
        <v>9569.6299999999992</v>
      </c>
      <c r="X1123" s="12">
        <v>3475.99</v>
      </c>
      <c r="Y1123" s="12">
        <v>2647.09</v>
      </c>
      <c r="Z1123" s="12">
        <v>27142.16</v>
      </c>
      <c r="AA1123" s="12">
        <v>21411.21</v>
      </c>
      <c r="AB1123" s="12">
        <v>80942.78</v>
      </c>
      <c r="AC1123" s="12">
        <v>149148.88</v>
      </c>
      <c r="AD1123" s="12">
        <v>25077.27</v>
      </c>
      <c r="AE1123" s="12">
        <v>3495.2</v>
      </c>
      <c r="AF1123" s="12">
        <v>12064.98</v>
      </c>
      <c r="AG1123" s="12">
        <v>10498.96</v>
      </c>
      <c r="AH1123" s="12">
        <v>5345.62</v>
      </c>
      <c r="AI1123" s="12">
        <v>10942.91</v>
      </c>
      <c r="AJ1123" s="12">
        <v>7867.62</v>
      </c>
      <c r="AK1123" s="12">
        <v>3925.82</v>
      </c>
      <c r="AL1123" s="12">
        <v>79218.38</v>
      </c>
      <c r="AM1123" s="12">
        <v>16643.240000000002</v>
      </c>
      <c r="AN1123" s="12">
        <v>5457.66</v>
      </c>
      <c r="AO1123" s="12">
        <v>17742</v>
      </c>
      <c r="AP1123" s="12">
        <v>9268.26</v>
      </c>
      <c r="AQ1123" s="12">
        <v>10215.19</v>
      </c>
      <c r="AR1123" s="12">
        <v>11007.09</v>
      </c>
      <c r="AS1123" s="12">
        <v>6207.31</v>
      </c>
      <c r="AT1123" s="12">
        <v>1573.32</v>
      </c>
      <c r="AU1123" s="12">
        <v>78114.070000000007</v>
      </c>
      <c r="AV1123" s="12">
        <v>56774.22</v>
      </c>
      <c r="AW1123" s="12">
        <v>5477.79</v>
      </c>
      <c r="AX1123" s="12">
        <v>16079.6</v>
      </c>
      <c r="AY1123" s="12">
        <v>15482.72</v>
      </c>
      <c r="AZ1123" s="12">
        <v>13281.92</v>
      </c>
      <c r="BA1123" s="12">
        <v>144478.01</v>
      </c>
      <c r="BB1123" s="12">
        <v>32195</v>
      </c>
      <c r="BC1123" s="12">
        <v>53567.23</v>
      </c>
      <c r="BD1123" s="14">
        <v>337336.49</v>
      </c>
    </row>
    <row r="1124" spans="1:56" s="1" customFormat="1" ht="20.149999999999999" customHeight="1">
      <c r="A1124" s="83"/>
      <c r="B1124" s="25" t="s">
        <v>281</v>
      </c>
      <c r="C1124" s="9">
        <v>620</v>
      </c>
      <c r="D1124" s="9">
        <v>703</v>
      </c>
      <c r="E1124" s="9">
        <v>2771</v>
      </c>
      <c r="F1124" s="9">
        <v>1037</v>
      </c>
      <c r="G1124" s="9">
        <v>3141</v>
      </c>
      <c r="H1124" s="9">
        <v>6773</v>
      </c>
      <c r="I1124" s="9">
        <v>332</v>
      </c>
      <c r="J1124" s="9">
        <v>4599</v>
      </c>
      <c r="K1124" s="9">
        <v>19976</v>
      </c>
      <c r="L1124" s="9">
        <v>463</v>
      </c>
      <c r="M1124" s="9">
        <v>25</v>
      </c>
      <c r="N1124" s="9">
        <v>155</v>
      </c>
      <c r="O1124" s="9">
        <v>245</v>
      </c>
      <c r="P1124" s="9">
        <v>66</v>
      </c>
      <c r="Q1124" s="9">
        <v>396</v>
      </c>
      <c r="R1124" s="9">
        <v>147</v>
      </c>
      <c r="S1124" s="9">
        <v>2</v>
      </c>
      <c r="T1124" s="9">
        <v>1499</v>
      </c>
      <c r="U1124" s="9">
        <v>26</v>
      </c>
      <c r="V1124" s="9">
        <v>191</v>
      </c>
      <c r="W1124" s="9">
        <v>455</v>
      </c>
      <c r="X1124" s="9">
        <v>10</v>
      </c>
      <c r="Y1124" s="9">
        <v>31</v>
      </c>
      <c r="Z1124" s="9">
        <v>799</v>
      </c>
      <c r="AA1124" s="9">
        <v>587</v>
      </c>
      <c r="AB1124" s="9">
        <v>3893</v>
      </c>
      <c r="AC1124" s="9">
        <v>5992</v>
      </c>
      <c r="AD1124" s="9">
        <v>373</v>
      </c>
      <c r="AE1124" s="9">
        <v>44</v>
      </c>
      <c r="AF1124" s="9">
        <v>377</v>
      </c>
      <c r="AG1124" s="9">
        <v>40</v>
      </c>
      <c r="AH1124" s="9">
        <v>5</v>
      </c>
      <c r="AI1124" s="9">
        <v>5</v>
      </c>
      <c r="AJ1124" s="10" t="s">
        <v>80</v>
      </c>
      <c r="AK1124" s="10" t="s">
        <v>80</v>
      </c>
      <c r="AL1124" s="9">
        <v>844</v>
      </c>
      <c r="AM1124" s="9">
        <v>254</v>
      </c>
      <c r="AN1124" s="9">
        <v>4</v>
      </c>
      <c r="AO1124" s="9">
        <v>329</v>
      </c>
      <c r="AP1124" s="9">
        <v>13</v>
      </c>
      <c r="AQ1124" s="9">
        <v>33</v>
      </c>
      <c r="AR1124" s="9">
        <v>211</v>
      </c>
      <c r="AS1124" s="10" t="s">
        <v>80</v>
      </c>
      <c r="AT1124" s="10" t="s">
        <v>80</v>
      </c>
      <c r="AU1124" s="9">
        <v>844</v>
      </c>
      <c r="AV1124" s="9">
        <v>310</v>
      </c>
      <c r="AW1124" s="9">
        <v>239</v>
      </c>
      <c r="AX1124" s="9">
        <v>662</v>
      </c>
      <c r="AY1124" s="9">
        <v>719</v>
      </c>
      <c r="AZ1124" s="9">
        <v>939</v>
      </c>
      <c r="BA1124" s="9">
        <v>7124</v>
      </c>
      <c r="BB1124" s="9">
        <v>2240</v>
      </c>
      <c r="BC1124" s="9">
        <v>3118</v>
      </c>
      <c r="BD1124" s="11">
        <v>15351</v>
      </c>
    </row>
    <row r="1125" spans="1:56" s="1" customFormat="1" ht="20.149999999999999" customHeight="1">
      <c r="A1125" s="83"/>
      <c r="B1125" s="25" t="s">
        <v>192</v>
      </c>
      <c r="C1125" s="12">
        <v>646.75</v>
      </c>
      <c r="D1125" s="12">
        <v>343.6</v>
      </c>
      <c r="E1125" s="12">
        <v>1628.48</v>
      </c>
      <c r="F1125" s="12">
        <v>1584.81</v>
      </c>
      <c r="G1125" s="12">
        <v>3685.79</v>
      </c>
      <c r="H1125" s="12">
        <v>6519.31</v>
      </c>
      <c r="I1125" s="12">
        <v>4083.13</v>
      </c>
      <c r="J1125" s="12">
        <v>3530.48</v>
      </c>
      <c r="K1125" s="12">
        <v>22022.35</v>
      </c>
      <c r="L1125" s="12">
        <v>400</v>
      </c>
      <c r="M1125" s="12">
        <v>43.47</v>
      </c>
      <c r="N1125" s="12">
        <v>86.94</v>
      </c>
      <c r="O1125" s="12">
        <v>2.08</v>
      </c>
      <c r="P1125" s="12">
        <v>333.53</v>
      </c>
      <c r="Q1125" s="12">
        <v>103.99</v>
      </c>
      <c r="R1125" s="12">
        <v>10.73</v>
      </c>
      <c r="S1125" s="12">
        <v>9.18</v>
      </c>
      <c r="T1125" s="12">
        <v>989.92</v>
      </c>
      <c r="U1125" s="12">
        <v>18.37</v>
      </c>
      <c r="V1125" s="12">
        <v>14.35</v>
      </c>
      <c r="W1125" s="12">
        <v>184.96</v>
      </c>
      <c r="X1125" s="12">
        <v>23.25</v>
      </c>
      <c r="Y1125" s="12">
        <v>105.2</v>
      </c>
      <c r="Z1125" s="12">
        <v>592.07000000000005</v>
      </c>
      <c r="AA1125" s="12">
        <v>857.83</v>
      </c>
      <c r="AB1125" s="12">
        <v>5193.72</v>
      </c>
      <c r="AC1125" s="12">
        <v>6989.75</v>
      </c>
      <c r="AD1125" s="12">
        <v>324.57</v>
      </c>
      <c r="AE1125" s="12">
        <v>39.86</v>
      </c>
      <c r="AF1125" s="12">
        <v>203.63</v>
      </c>
      <c r="AG1125" s="12">
        <v>18.760000000000002</v>
      </c>
      <c r="AH1125" s="12">
        <v>6</v>
      </c>
      <c r="AI1125" s="12">
        <v>0.76</v>
      </c>
      <c r="AJ1125" s="12">
        <v>3.59</v>
      </c>
      <c r="AK1125" s="13" t="s">
        <v>80</v>
      </c>
      <c r="AL1125" s="12">
        <v>597.16999999999996</v>
      </c>
      <c r="AM1125" s="12">
        <v>39.82</v>
      </c>
      <c r="AN1125" s="12">
        <v>63.12</v>
      </c>
      <c r="AO1125" s="12">
        <v>118.73</v>
      </c>
      <c r="AP1125" s="12">
        <v>36.54</v>
      </c>
      <c r="AQ1125" s="12">
        <v>36.64</v>
      </c>
      <c r="AR1125" s="12">
        <v>47.65</v>
      </c>
      <c r="AS1125" s="13" t="s">
        <v>80</v>
      </c>
      <c r="AT1125" s="13" t="s">
        <v>80</v>
      </c>
      <c r="AU1125" s="12">
        <v>342.5</v>
      </c>
      <c r="AV1125" s="12">
        <v>455.67</v>
      </c>
      <c r="AW1125" s="12">
        <v>198.1</v>
      </c>
      <c r="AX1125" s="12">
        <v>1264</v>
      </c>
      <c r="AY1125" s="12">
        <v>754.44</v>
      </c>
      <c r="AZ1125" s="12">
        <v>1626.47</v>
      </c>
      <c r="BA1125" s="12">
        <v>7112.03</v>
      </c>
      <c r="BB1125" s="12">
        <v>2248.66</v>
      </c>
      <c r="BC1125" s="12">
        <v>2806.17</v>
      </c>
      <c r="BD1125" s="14">
        <v>16465.54</v>
      </c>
    </row>
    <row r="1126" spans="1:56" s="1" customFormat="1" ht="20.149999999999999" customHeight="1">
      <c r="A1126" s="83"/>
      <c r="B1126" s="25" t="s">
        <v>193</v>
      </c>
      <c r="C1126" s="9">
        <v>2869.21</v>
      </c>
      <c r="D1126" s="9">
        <v>405.57</v>
      </c>
      <c r="E1126" s="9">
        <v>5025.3</v>
      </c>
      <c r="F1126" s="9">
        <v>7339.97</v>
      </c>
      <c r="G1126" s="9">
        <v>4925.63</v>
      </c>
      <c r="H1126" s="9">
        <v>11216.86</v>
      </c>
      <c r="I1126" s="9">
        <v>4193.2299999999996</v>
      </c>
      <c r="J1126" s="9">
        <v>2788.91</v>
      </c>
      <c r="K1126" s="9">
        <v>38764.68</v>
      </c>
      <c r="L1126" s="9">
        <v>100</v>
      </c>
      <c r="M1126" s="10" t="s">
        <v>80</v>
      </c>
      <c r="N1126" s="9">
        <v>150.01</v>
      </c>
      <c r="O1126" s="9">
        <v>179.14</v>
      </c>
      <c r="P1126" s="9">
        <v>376.63</v>
      </c>
      <c r="Q1126" s="9">
        <v>350.81</v>
      </c>
      <c r="R1126" s="9">
        <v>150.19</v>
      </c>
      <c r="S1126" s="9">
        <v>0.01</v>
      </c>
      <c r="T1126" s="9">
        <v>1306.79</v>
      </c>
      <c r="U1126" s="9">
        <v>1277.96</v>
      </c>
      <c r="V1126" s="9">
        <v>24.62</v>
      </c>
      <c r="W1126" s="9">
        <v>766.45</v>
      </c>
      <c r="X1126" s="9">
        <v>514.58000000000004</v>
      </c>
      <c r="Y1126" s="9">
        <v>365.84</v>
      </c>
      <c r="Z1126" s="9">
        <v>2460.73</v>
      </c>
      <c r="AA1126" s="9">
        <v>1903.27</v>
      </c>
      <c r="AB1126" s="9">
        <v>5920.37</v>
      </c>
      <c r="AC1126" s="9">
        <v>13233.82</v>
      </c>
      <c r="AD1126" s="9">
        <v>657.44</v>
      </c>
      <c r="AE1126" s="9">
        <v>100.76</v>
      </c>
      <c r="AF1126" s="9">
        <v>232.45</v>
      </c>
      <c r="AG1126" s="9">
        <v>420.18</v>
      </c>
      <c r="AH1126" s="9">
        <v>0.66</v>
      </c>
      <c r="AI1126" s="9">
        <v>11.83</v>
      </c>
      <c r="AJ1126" s="9">
        <v>127.58</v>
      </c>
      <c r="AK1126" s="9">
        <v>49.21</v>
      </c>
      <c r="AL1126" s="9">
        <v>1600.11</v>
      </c>
      <c r="AM1126" s="9">
        <v>369.15</v>
      </c>
      <c r="AN1126" s="9">
        <v>11.38</v>
      </c>
      <c r="AO1126" s="9">
        <v>261.01</v>
      </c>
      <c r="AP1126" s="9">
        <v>29.2</v>
      </c>
      <c r="AQ1126" s="9">
        <v>65.45</v>
      </c>
      <c r="AR1126" s="9">
        <v>100.19</v>
      </c>
      <c r="AS1126" s="9">
        <v>2.4300000000000002</v>
      </c>
      <c r="AT1126" s="10" t="s">
        <v>80</v>
      </c>
      <c r="AU1126" s="9">
        <v>838.81</v>
      </c>
      <c r="AV1126" s="9">
        <v>1548.43</v>
      </c>
      <c r="AW1126" s="9">
        <v>394.6</v>
      </c>
      <c r="AX1126" s="9">
        <v>1251.96</v>
      </c>
      <c r="AY1126" s="9">
        <v>1400.2</v>
      </c>
      <c r="AZ1126" s="9">
        <v>6062.47</v>
      </c>
      <c r="BA1126" s="9">
        <v>4073.2</v>
      </c>
      <c r="BB1126" s="9">
        <v>4314.4799999999996</v>
      </c>
      <c r="BC1126" s="9">
        <v>8714.44</v>
      </c>
      <c r="BD1126" s="11">
        <v>27759.78</v>
      </c>
    </row>
    <row r="1127" spans="1:56" s="1" customFormat="1" ht="20.149999999999999" customHeight="1">
      <c r="A1127" s="83"/>
      <c r="B1127" s="25" t="s">
        <v>283</v>
      </c>
      <c r="C1127" s="12">
        <v>423.27</v>
      </c>
      <c r="D1127" s="12">
        <v>308.08999999999997</v>
      </c>
      <c r="E1127" s="12">
        <v>2112.4899999999998</v>
      </c>
      <c r="F1127" s="12">
        <v>346.45</v>
      </c>
      <c r="G1127" s="12">
        <v>1304.52</v>
      </c>
      <c r="H1127" s="12">
        <v>6370.78</v>
      </c>
      <c r="I1127" s="12">
        <v>1954.11</v>
      </c>
      <c r="J1127" s="12">
        <v>3985.16</v>
      </c>
      <c r="K1127" s="12">
        <v>16804.87</v>
      </c>
      <c r="L1127" s="12">
        <v>714.93</v>
      </c>
      <c r="M1127" s="13" t="s">
        <v>80</v>
      </c>
      <c r="N1127" s="12">
        <v>136.93</v>
      </c>
      <c r="O1127" s="12">
        <v>43.47</v>
      </c>
      <c r="P1127" s="13" t="s">
        <v>80</v>
      </c>
      <c r="Q1127" s="12">
        <v>30.43</v>
      </c>
      <c r="R1127" s="13" t="s">
        <v>80</v>
      </c>
      <c r="S1127" s="13" t="s">
        <v>80</v>
      </c>
      <c r="T1127" s="12">
        <v>925.76</v>
      </c>
      <c r="U1127" s="12">
        <v>851.92</v>
      </c>
      <c r="V1127" s="12">
        <v>104.66</v>
      </c>
      <c r="W1127" s="12">
        <v>524.62</v>
      </c>
      <c r="X1127" s="12">
        <v>189.32</v>
      </c>
      <c r="Y1127" s="12">
        <v>199.79</v>
      </c>
      <c r="Z1127" s="12">
        <v>1260.1600000000001</v>
      </c>
      <c r="AA1127" s="12">
        <v>606.32000000000005</v>
      </c>
      <c r="AB1127" s="12">
        <v>1274.2</v>
      </c>
      <c r="AC1127" s="12">
        <v>5010.99</v>
      </c>
      <c r="AD1127" s="12">
        <v>129.62</v>
      </c>
      <c r="AE1127" s="12">
        <v>42.71</v>
      </c>
      <c r="AF1127" s="12">
        <v>551.36</v>
      </c>
      <c r="AG1127" s="12">
        <v>241.5</v>
      </c>
      <c r="AH1127" s="12">
        <v>4.7699999999999996</v>
      </c>
      <c r="AI1127" s="12">
        <v>6.39</v>
      </c>
      <c r="AJ1127" s="13" t="s">
        <v>80</v>
      </c>
      <c r="AK1127" s="13" t="s">
        <v>80</v>
      </c>
      <c r="AL1127" s="12">
        <v>976.35</v>
      </c>
      <c r="AM1127" s="12">
        <v>183.01</v>
      </c>
      <c r="AN1127" s="12">
        <v>6.24</v>
      </c>
      <c r="AO1127" s="12">
        <v>460.12</v>
      </c>
      <c r="AP1127" s="12">
        <v>114.22</v>
      </c>
      <c r="AQ1127" s="12">
        <v>102.26</v>
      </c>
      <c r="AR1127" s="12">
        <v>107.14</v>
      </c>
      <c r="AS1127" s="12">
        <v>3.35</v>
      </c>
      <c r="AT1127" s="13" t="s">
        <v>80</v>
      </c>
      <c r="AU1127" s="12">
        <v>976.34</v>
      </c>
      <c r="AV1127" s="12">
        <v>368.49</v>
      </c>
      <c r="AW1127" s="12">
        <v>38.46</v>
      </c>
      <c r="AX1127" s="12">
        <v>609.53</v>
      </c>
      <c r="AY1127" s="12">
        <v>763.67</v>
      </c>
      <c r="AZ1127" s="12">
        <v>777.83</v>
      </c>
      <c r="BA1127" s="12">
        <v>4816.0600000000004</v>
      </c>
      <c r="BB1127" s="12">
        <v>1416.84</v>
      </c>
      <c r="BC1127" s="12">
        <v>2290.2600000000002</v>
      </c>
      <c r="BD1127" s="14">
        <v>11081.14</v>
      </c>
    </row>
    <row r="1128" spans="1:56" s="1" customFormat="1" ht="20.149999999999999" customHeight="1">
      <c r="A1128" s="83"/>
      <c r="B1128" s="25" t="s">
        <v>194</v>
      </c>
      <c r="C1128" s="9">
        <v>1403.57</v>
      </c>
      <c r="D1128" s="9">
        <v>343.93</v>
      </c>
      <c r="E1128" s="9">
        <v>3792.44</v>
      </c>
      <c r="F1128" s="9">
        <v>2472.52</v>
      </c>
      <c r="G1128" s="9">
        <v>6664.66</v>
      </c>
      <c r="H1128" s="9">
        <v>14224.76</v>
      </c>
      <c r="I1128" s="9">
        <v>1840.45</v>
      </c>
      <c r="J1128" s="9">
        <v>241.68</v>
      </c>
      <c r="K1128" s="9">
        <v>30984.01</v>
      </c>
      <c r="L1128" s="9">
        <v>100.52</v>
      </c>
      <c r="M1128" s="10" t="s">
        <v>80</v>
      </c>
      <c r="N1128" s="9">
        <v>14.14</v>
      </c>
      <c r="O1128" s="9">
        <v>1440.5</v>
      </c>
      <c r="P1128" s="9">
        <v>54.55</v>
      </c>
      <c r="Q1128" s="9">
        <v>204.06</v>
      </c>
      <c r="R1128" s="9">
        <v>88.79</v>
      </c>
      <c r="S1128" s="9">
        <v>0.52</v>
      </c>
      <c r="T1128" s="9">
        <v>1903.08</v>
      </c>
      <c r="U1128" s="10" t="s">
        <v>80</v>
      </c>
      <c r="V1128" s="10" t="s">
        <v>80</v>
      </c>
      <c r="W1128" s="9">
        <v>371.16</v>
      </c>
      <c r="X1128" s="9">
        <v>24.13</v>
      </c>
      <c r="Y1128" s="9">
        <v>32.28</v>
      </c>
      <c r="Z1128" s="9">
        <v>1757.24</v>
      </c>
      <c r="AA1128" s="9">
        <v>2765.21</v>
      </c>
      <c r="AB1128" s="9">
        <v>4768.07</v>
      </c>
      <c r="AC1128" s="9">
        <v>9718.09</v>
      </c>
      <c r="AD1128" s="9">
        <v>823.73</v>
      </c>
      <c r="AE1128" s="9">
        <v>13.85</v>
      </c>
      <c r="AF1128" s="9">
        <v>54.33</v>
      </c>
      <c r="AG1128" s="9">
        <v>80.06</v>
      </c>
      <c r="AH1128" s="9">
        <v>122.46</v>
      </c>
      <c r="AI1128" s="9">
        <v>595.25</v>
      </c>
      <c r="AJ1128" s="9">
        <v>129.96</v>
      </c>
      <c r="AK1128" s="9">
        <v>48.55</v>
      </c>
      <c r="AL1128" s="9">
        <v>1868.19</v>
      </c>
      <c r="AM1128" s="9">
        <v>646.64</v>
      </c>
      <c r="AN1128" s="9">
        <v>15.76</v>
      </c>
      <c r="AO1128" s="9">
        <v>106.52</v>
      </c>
      <c r="AP1128" s="9">
        <v>163.72999999999999</v>
      </c>
      <c r="AQ1128" s="9">
        <v>232.88</v>
      </c>
      <c r="AR1128" s="9">
        <v>637.21</v>
      </c>
      <c r="AS1128" s="9">
        <v>65.45</v>
      </c>
      <c r="AT1128" s="10" t="s">
        <v>80</v>
      </c>
      <c r="AU1128" s="9">
        <v>1868.19</v>
      </c>
      <c r="AV1128" s="9">
        <v>2461.2800000000002</v>
      </c>
      <c r="AW1128" s="9">
        <v>153.66999999999999</v>
      </c>
      <c r="AX1128" s="9">
        <v>1621.02</v>
      </c>
      <c r="AY1128" s="9">
        <v>1306.24</v>
      </c>
      <c r="AZ1128" s="9">
        <v>1497.09</v>
      </c>
      <c r="BA1128" s="9">
        <v>10271.43</v>
      </c>
      <c r="BB1128" s="9">
        <v>2707.25</v>
      </c>
      <c r="BC1128" s="9">
        <v>4611.92</v>
      </c>
      <c r="BD1128" s="11">
        <v>24629.9</v>
      </c>
    </row>
    <row r="1129" spans="1:56" s="1" customFormat="1" ht="14.5" customHeight="1">
      <c r="A1129" s="83"/>
      <c r="B1129" s="15" t="s">
        <v>184</v>
      </c>
      <c r="C1129" s="16">
        <v>67394.850000000006</v>
      </c>
      <c r="D1129" s="16">
        <v>8332.7900000000009</v>
      </c>
      <c r="E1129" s="16">
        <v>40530.839999999997</v>
      </c>
      <c r="F1129" s="16">
        <v>39718.43</v>
      </c>
      <c r="G1129" s="16">
        <v>75197.58</v>
      </c>
      <c r="H1129" s="16">
        <v>180548.65</v>
      </c>
      <c r="I1129" s="16">
        <v>118196.13</v>
      </c>
      <c r="J1129" s="16">
        <v>103835.43</v>
      </c>
      <c r="K1129" s="16">
        <v>633754.69999999995</v>
      </c>
      <c r="L1129" s="16">
        <v>11796.95</v>
      </c>
      <c r="M1129" s="16">
        <v>1844.56</v>
      </c>
      <c r="N1129" s="16">
        <v>9454.1200000000008</v>
      </c>
      <c r="O1129" s="16">
        <v>6378.22</v>
      </c>
      <c r="P1129" s="16">
        <v>4410.6000000000004</v>
      </c>
      <c r="Q1129" s="16">
        <v>6390.74</v>
      </c>
      <c r="R1129" s="16">
        <v>5976.27</v>
      </c>
      <c r="S1129" s="16">
        <v>1245.2</v>
      </c>
      <c r="T1129" s="16">
        <v>47496.66</v>
      </c>
      <c r="U1129" s="16">
        <v>4067.27</v>
      </c>
      <c r="V1129" s="16">
        <v>4189.7299999999996</v>
      </c>
      <c r="W1129" s="16">
        <v>13422.13</v>
      </c>
      <c r="X1129" s="16">
        <v>4526.62</v>
      </c>
      <c r="Y1129" s="16">
        <v>4103.09</v>
      </c>
      <c r="Z1129" s="16">
        <v>38054.239999999998</v>
      </c>
      <c r="AA1129" s="16">
        <v>32471.99</v>
      </c>
      <c r="AB1129" s="16">
        <v>111952</v>
      </c>
      <c r="AC1129" s="16">
        <v>212787.07</v>
      </c>
      <c r="AD1129" s="16">
        <v>28098.41</v>
      </c>
      <c r="AE1129" s="16">
        <v>3831.44</v>
      </c>
      <c r="AF1129" s="16">
        <v>14038.29</v>
      </c>
      <c r="AG1129" s="16">
        <v>11654.26</v>
      </c>
      <c r="AH1129" s="16">
        <v>5509.85</v>
      </c>
      <c r="AI1129" s="16">
        <v>11673.66</v>
      </c>
      <c r="AJ1129" s="16">
        <v>8141.8</v>
      </c>
      <c r="AK1129" s="16">
        <v>4104.8900000000003</v>
      </c>
      <c r="AL1129" s="16">
        <v>87052.6</v>
      </c>
      <c r="AM1129" s="16">
        <v>18687.939999999999</v>
      </c>
      <c r="AN1129" s="16">
        <v>5747.7</v>
      </c>
      <c r="AO1129" s="16">
        <v>19722.759999999998</v>
      </c>
      <c r="AP1129" s="16">
        <v>9740.15</v>
      </c>
      <c r="AQ1129" s="16">
        <v>10786.52</v>
      </c>
      <c r="AR1129" s="16">
        <v>12222.6</v>
      </c>
      <c r="AS1129" s="16">
        <v>6284.22</v>
      </c>
      <c r="AT1129" s="16">
        <v>1573.32</v>
      </c>
      <c r="AU1129" s="16">
        <v>84765.21</v>
      </c>
      <c r="AV1129" s="16">
        <v>69256.100000000006</v>
      </c>
      <c r="AW1129" s="16">
        <v>7530.88</v>
      </c>
      <c r="AX1129" s="16">
        <v>23019.279999999999</v>
      </c>
      <c r="AY1129" s="16">
        <v>21846.78</v>
      </c>
      <c r="AZ1129" s="16">
        <v>26206.400000000001</v>
      </c>
      <c r="BA1129" s="16">
        <v>193984.74</v>
      </c>
      <c r="BB1129" s="16">
        <v>50695.8</v>
      </c>
      <c r="BC1129" s="16">
        <v>88209.91</v>
      </c>
      <c r="BD1129" s="17">
        <v>480749.89</v>
      </c>
    </row>
    <row r="1130" spans="1:56" s="1" customFormat="1" ht="20.149999999999999" customHeight="1">
      <c r="A1130" s="83"/>
      <c r="B1130" s="25" t="s">
        <v>195</v>
      </c>
      <c r="C1130" s="9">
        <v>663.62</v>
      </c>
      <c r="D1130" s="9">
        <v>612.08000000000004</v>
      </c>
      <c r="E1130" s="9">
        <v>1817.95</v>
      </c>
      <c r="F1130" s="9">
        <v>3325.53</v>
      </c>
      <c r="G1130" s="9">
        <v>7973.05</v>
      </c>
      <c r="H1130" s="9">
        <v>17229.89</v>
      </c>
      <c r="I1130" s="9">
        <v>10681.63</v>
      </c>
      <c r="J1130" s="9">
        <v>17239.91</v>
      </c>
      <c r="K1130" s="9">
        <v>59543.66</v>
      </c>
      <c r="L1130" s="9">
        <v>225</v>
      </c>
      <c r="M1130" s="10" t="s">
        <v>80</v>
      </c>
      <c r="N1130" s="9">
        <v>0.02</v>
      </c>
      <c r="O1130" s="9">
        <v>1.97</v>
      </c>
      <c r="P1130" s="9">
        <v>1.78</v>
      </c>
      <c r="Q1130" s="9">
        <v>7.26</v>
      </c>
      <c r="R1130" s="9">
        <v>7.14</v>
      </c>
      <c r="S1130" s="9">
        <v>13.98</v>
      </c>
      <c r="T1130" s="9">
        <v>257.14999999999998</v>
      </c>
      <c r="U1130" s="9">
        <v>16.27</v>
      </c>
      <c r="V1130" s="9">
        <v>7.77</v>
      </c>
      <c r="W1130" s="9">
        <v>390.2</v>
      </c>
      <c r="X1130" s="9">
        <v>182.43</v>
      </c>
      <c r="Y1130" s="9">
        <v>251.55</v>
      </c>
      <c r="Z1130" s="9">
        <v>2860.55</v>
      </c>
      <c r="AA1130" s="9">
        <v>1791.15</v>
      </c>
      <c r="AB1130" s="9">
        <v>13246.15</v>
      </c>
      <c r="AC1130" s="9">
        <v>18746.07</v>
      </c>
      <c r="AD1130" s="9">
        <v>133.74</v>
      </c>
      <c r="AE1130" s="9">
        <v>6.6</v>
      </c>
      <c r="AF1130" s="9">
        <v>44.85</v>
      </c>
      <c r="AG1130" s="9">
        <v>44.18</v>
      </c>
      <c r="AH1130" s="10" t="s">
        <v>80</v>
      </c>
      <c r="AI1130" s="10" t="s">
        <v>80</v>
      </c>
      <c r="AJ1130" s="10" t="s">
        <v>80</v>
      </c>
      <c r="AK1130" s="10" t="s">
        <v>80</v>
      </c>
      <c r="AL1130" s="9">
        <v>229.37</v>
      </c>
      <c r="AM1130" s="9">
        <v>99.83</v>
      </c>
      <c r="AN1130" s="9">
        <v>12.29</v>
      </c>
      <c r="AO1130" s="9">
        <v>9.36</v>
      </c>
      <c r="AP1130" s="9">
        <v>16.86</v>
      </c>
      <c r="AQ1130" s="9">
        <v>23.05</v>
      </c>
      <c r="AR1130" s="9">
        <v>14.97</v>
      </c>
      <c r="AS1130" s="10" t="s">
        <v>80</v>
      </c>
      <c r="AT1130" s="10" t="s">
        <v>80</v>
      </c>
      <c r="AU1130" s="9">
        <v>176.36</v>
      </c>
      <c r="AV1130" s="9">
        <v>1072.51</v>
      </c>
      <c r="AW1130" s="9">
        <v>1457.81</v>
      </c>
      <c r="AX1130" s="9">
        <v>4176.2</v>
      </c>
      <c r="AY1130" s="9">
        <v>2851.63</v>
      </c>
      <c r="AZ1130" s="9">
        <v>3894.55</v>
      </c>
      <c r="BA1130" s="9">
        <v>12097.81</v>
      </c>
      <c r="BB1130" s="9">
        <v>6269</v>
      </c>
      <c r="BC1130" s="9">
        <v>9470.52</v>
      </c>
      <c r="BD1130" s="11">
        <v>41290.03</v>
      </c>
    </row>
    <row r="1131" spans="1:56" s="1" customFormat="1" ht="20.149999999999999" customHeight="1">
      <c r="A1131" s="83"/>
      <c r="B1131" s="25" t="s">
        <v>196</v>
      </c>
      <c r="C1131" s="12">
        <v>1598.82</v>
      </c>
      <c r="D1131" s="12">
        <v>1179.3900000000001</v>
      </c>
      <c r="E1131" s="12">
        <v>3893.51</v>
      </c>
      <c r="F1131" s="12">
        <v>3408.46</v>
      </c>
      <c r="G1131" s="12">
        <v>10381.76</v>
      </c>
      <c r="H1131" s="12">
        <v>19224.849999999999</v>
      </c>
      <c r="I1131" s="12">
        <v>1131.67</v>
      </c>
      <c r="J1131" s="12">
        <v>635.55999999999995</v>
      </c>
      <c r="K1131" s="12">
        <v>41454.019999999997</v>
      </c>
      <c r="L1131" s="12">
        <v>295.10000000000002</v>
      </c>
      <c r="M1131" s="12">
        <v>13.04</v>
      </c>
      <c r="N1131" s="12">
        <v>222.46</v>
      </c>
      <c r="O1131" s="12">
        <v>48.99</v>
      </c>
      <c r="P1131" s="12">
        <v>46.64</v>
      </c>
      <c r="Q1131" s="12">
        <v>91.2</v>
      </c>
      <c r="R1131" s="12">
        <v>14.32</v>
      </c>
      <c r="S1131" s="12">
        <v>1.78</v>
      </c>
      <c r="T1131" s="12">
        <v>733.53</v>
      </c>
      <c r="U1131" s="12">
        <v>186.63</v>
      </c>
      <c r="V1131" s="12">
        <v>415.87</v>
      </c>
      <c r="W1131" s="12">
        <v>969.28</v>
      </c>
      <c r="X1131" s="12">
        <v>232.44</v>
      </c>
      <c r="Y1131" s="12">
        <v>393.5</v>
      </c>
      <c r="Z1131" s="12">
        <v>1267.6400000000001</v>
      </c>
      <c r="AA1131" s="12">
        <v>2102.38</v>
      </c>
      <c r="AB1131" s="12">
        <v>8732.98</v>
      </c>
      <c r="AC1131" s="12">
        <v>14300.72</v>
      </c>
      <c r="AD1131" s="12">
        <v>407.51</v>
      </c>
      <c r="AE1131" s="12">
        <v>44.98</v>
      </c>
      <c r="AF1131" s="12">
        <v>265.17</v>
      </c>
      <c r="AG1131" s="12">
        <v>267.77</v>
      </c>
      <c r="AH1131" s="13" t="s">
        <v>80</v>
      </c>
      <c r="AI1131" s="13" t="s">
        <v>80</v>
      </c>
      <c r="AJ1131" s="13" t="s">
        <v>80</v>
      </c>
      <c r="AK1131" s="12">
        <v>7.87</v>
      </c>
      <c r="AL1131" s="12">
        <v>993.3</v>
      </c>
      <c r="AM1131" s="12">
        <v>65.98</v>
      </c>
      <c r="AN1131" s="12">
        <v>16.59</v>
      </c>
      <c r="AO1131" s="12">
        <v>250.29</v>
      </c>
      <c r="AP1131" s="12">
        <v>38.75</v>
      </c>
      <c r="AQ1131" s="12">
        <v>125.44</v>
      </c>
      <c r="AR1131" s="12">
        <v>41.28</v>
      </c>
      <c r="AS1131" s="12">
        <v>2.8</v>
      </c>
      <c r="AT1131" s="12">
        <v>1.0900000000000001</v>
      </c>
      <c r="AU1131" s="12">
        <v>542.22</v>
      </c>
      <c r="AV1131" s="12">
        <v>1135.17</v>
      </c>
      <c r="AW1131" s="12">
        <v>766.14</v>
      </c>
      <c r="AX1131" s="12">
        <v>2142.4499999999998</v>
      </c>
      <c r="AY1131" s="12">
        <v>2999.21</v>
      </c>
      <c r="AZ1131" s="12">
        <v>4373.43</v>
      </c>
      <c r="BA1131" s="12">
        <v>10656.93</v>
      </c>
      <c r="BB1131" s="12">
        <v>3263.14</v>
      </c>
      <c r="BC1131" s="12">
        <v>2552.6</v>
      </c>
      <c r="BD1131" s="14">
        <v>27889.07</v>
      </c>
    </row>
    <row r="1132" spans="1:56" s="1" customFormat="1" ht="20.149999999999999" customHeight="1">
      <c r="A1132" s="83"/>
      <c r="B1132" s="25" t="s">
        <v>197</v>
      </c>
      <c r="C1132" s="9">
        <v>10484.42</v>
      </c>
      <c r="D1132" s="9">
        <v>3810.7</v>
      </c>
      <c r="E1132" s="9">
        <v>20250.96</v>
      </c>
      <c r="F1132" s="9">
        <v>12624.36</v>
      </c>
      <c r="G1132" s="9">
        <v>20926.439999999999</v>
      </c>
      <c r="H1132" s="9">
        <v>53020.36</v>
      </c>
      <c r="I1132" s="9">
        <v>2908.16</v>
      </c>
      <c r="J1132" s="9">
        <v>890.58</v>
      </c>
      <c r="K1132" s="9">
        <v>124915.98</v>
      </c>
      <c r="L1132" s="9">
        <v>421.87</v>
      </c>
      <c r="M1132" s="9">
        <v>0.01</v>
      </c>
      <c r="N1132" s="9">
        <v>130.59</v>
      </c>
      <c r="O1132" s="9">
        <v>157.19</v>
      </c>
      <c r="P1132" s="9">
        <v>64.150000000000006</v>
      </c>
      <c r="Q1132" s="9">
        <v>228.91</v>
      </c>
      <c r="R1132" s="9">
        <v>130.22</v>
      </c>
      <c r="S1132" s="9">
        <v>9.6199999999999992</v>
      </c>
      <c r="T1132" s="9">
        <v>1142.56</v>
      </c>
      <c r="U1132" s="9">
        <v>1078.7</v>
      </c>
      <c r="V1132" s="9">
        <v>430.61</v>
      </c>
      <c r="W1132" s="9">
        <v>1535.24</v>
      </c>
      <c r="X1132" s="9">
        <v>1904.31</v>
      </c>
      <c r="Y1132" s="9">
        <v>794.36</v>
      </c>
      <c r="Z1132" s="9">
        <v>5165.7700000000004</v>
      </c>
      <c r="AA1132" s="9">
        <v>5918.19</v>
      </c>
      <c r="AB1132" s="9">
        <v>18116.45</v>
      </c>
      <c r="AC1132" s="9">
        <v>34943.629999999997</v>
      </c>
      <c r="AD1132" s="9">
        <v>9272.14</v>
      </c>
      <c r="AE1132" s="9">
        <v>2340.77</v>
      </c>
      <c r="AF1132" s="9">
        <v>6295.19</v>
      </c>
      <c r="AG1132" s="9">
        <v>5675.8</v>
      </c>
      <c r="AH1132" s="9">
        <v>3067.56</v>
      </c>
      <c r="AI1132" s="9">
        <v>2408.5500000000002</v>
      </c>
      <c r="AJ1132" s="9">
        <v>4148.6400000000003</v>
      </c>
      <c r="AK1132" s="9">
        <v>1368.18</v>
      </c>
      <c r="AL1132" s="9">
        <v>34576.83</v>
      </c>
      <c r="AM1132" s="9">
        <v>6737.95</v>
      </c>
      <c r="AN1132" s="9">
        <v>2739.68</v>
      </c>
      <c r="AO1132" s="9">
        <v>10308.959999999999</v>
      </c>
      <c r="AP1132" s="9">
        <v>4194.6000000000004</v>
      </c>
      <c r="AQ1132" s="9">
        <v>6051.14</v>
      </c>
      <c r="AR1132" s="9">
        <v>4178.93</v>
      </c>
      <c r="AS1132" s="9">
        <v>1567.73</v>
      </c>
      <c r="AT1132" s="9">
        <v>2386.87</v>
      </c>
      <c r="AU1132" s="9">
        <v>38165.86</v>
      </c>
      <c r="AV1132" s="9">
        <v>10072.370000000001</v>
      </c>
      <c r="AW1132" s="9">
        <v>2903.17</v>
      </c>
      <c r="AX1132" s="9">
        <v>8614.3700000000008</v>
      </c>
      <c r="AY1132" s="9">
        <v>7903.13</v>
      </c>
      <c r="AZ1132" s="9">
        <v>6344.8</v>
      </c>
      <c r="BA1132" s="9">
        <v>26715.98</v>
      </c>
      <c r="BB1132" s="9">
        <v>10457.52</v>
      </c>
      <c r="BC1132" s="9">
        <v>10609.53</v>
      </c>
      <c r="BD1132" s="11">
        <v>83620.87</v>
      </c>
    </row>
    <row r="1133" spans="1:56" s="1" customFormat="1" ht="20.149999999999999" customHeight="1">
      <c r="A1133" s="83"/>
      <c r="B1133" s="25" t="s">
        <v>198</v>
      </c>
      <c r="C1133" s="12">
        <v>24958.33</v>
      </c>
      <c r="D1133" s="12">
        <v>11199.18</v>
      </c>
      <c r="E1133" s="12">
        <v>13175.78</v>
      </c>
      <c r="F1133" s="12">
        <v>14319.27</v>
      </c>
      <c r="G1133" s="12">
        <v>11151.19</v>
      </c>
      <c r="H1133" s="12">
        <v>32653.01</v>
      </c>
      <c r="I1133" s="12">
        <v>6421.89</v>
      </c>
      <c r="J1133" s="12">
        <v>6003.09</v>
      </c>
      <c r="K1133" s="12">
        <v>119881.74</v>
      </c>
      <c r="L1133" s="12">
        <v>2498.16</v>
      </c>
      <c r="M1133" s="12">
        <v>59.05</v>
      </c>
      <c r="N1133" s="12">
        <v>941.8</v>
      </c>
      <c r="O1133" s="12">
        <v>194.19</v>
      </c>
      <c r="P1133" s="12">
        <v>379.11</v>
      </c>
      <c r="Q1133" s="12">
        <v>837.22</v>
      </c>
      <c r="R1133" s="12">
        <v>1165.9100000000001</v>
      </c>
      <c r="S1133" s="12">
        <v>545.39</v>
      </c>
      <c r="T1133" s="12">
        <v>6620.83</v>
      </c>
      <c r="U1133" s="12">
        <v>75.150000000000006</v>
      </c>
      <c r="V1133" s="12">
        <v>249.56</v>
      </c>
      <c r="W1133" s="12">
        <v>1200.28</v>
      </c>
      <c r="X1133" s="12">
        <v>922.19</v>
      </c>
      <c r="Y1133" s="12">
        <v>1453.92</v>
      </c>
      <c r="Z1133" s="12">
        <v>5039.7700000000004</v>
      </c>
      <c r="AA1133" s="12">
        <v>6577.12</v>
      </c>
      <c r="AB1133" s="12">
        <v>19974.77</v>
      </c>
      <c r="AC1133" s="12">
        <v>35492.76</v>
      </c>
      <c r="AD1133" s="12">
        <v>1078.77</v>
      </c>
      <c r="AE1133" s="12">
        <v>239.87</v>
      </c>
      <c r="AF1133" s="12">
        <v>1798.66</v>
      </c>
      <c r="AG1133" s="12">
        <v>284.77</v>
      </c>
      <c r="AH1133" s="12">
        <v>1148.31</v>
      </c>
      <c r="AI1133" s="12">
        <v>91.24</v>
      </c>
      <c r="AJ1133" s="12">
        <v>17.14</v>
      </c>
      <c r="AK1133" s="12">
        <v>1604.59</v>
      </c>
      <c r="AL1133" s="12">
        <v>6263.35</v>
      </c>
      <c r="AM1133" s="12">
        <v>1076.47</v>
      </c>
      <c r="AN1133" s="12">
        <v>480.24</v>
      </c>
      <c r="AO1133" s="12">
        <v>716.74</v>
      </c>
      <c r="AP1133" s="12">
        <v>1942.42</v>
      </c>
      <c r="AQ1133" s="12">
        <v>1117.69</v>
      </c>
      <c r="AR1133" s="12">
        <v>966.69</v>
      </c>
      <c r="AS1133" s="12">
        <v>89.44</v>
      </c>
      <c r="AT1133" s="12">
        <v>165.66</v>
      </c>
      <c r="AU1133" s="12">
        <v>6555.35</v>
      </c>
      <c r="AV1133" s="12">
        <v>14881.68</v>
      </c>
      <c r="AW1133" s="12">
        <v>3742.27</v>
      </c>
      <c r="AX1133" s="12">
        <v>11046.61</v>
      </c>
      <c r="AY1133" s="12">
        <v>7216.46</v>
      </c>
      <c r="AZ1133" s="12">
        <v>8118.35</v>
      </c>
      <c r="BA1133" s="12">
        <v>19793.5</v>
      </c>
      <c r="BB1133" s="12">
        <v>7305.78</v>
      </c>
      <c r="BC1133" s="12">
        <v>12831.24</v>
      </c>
      <c r="BD1133" s="14">
        <v>84935.89</v>
      </c>
    </row>
    <row r="1134" spans="1:56" s="1" customFormat="1" ht="20.149999999999999" customHeight="1">
      <c r="A1134" s="83"/>
      <c r="B1134" s="25" t="s">
        <v>199</v>
      </c>
      <c r="C1134" s="9">
        <v>2013.78</v>
      </c>
      <c r="D1134" s="9">
        <v>693.92</v>
      </c>
      <c r="E1134" s="9">
        <v>2590.65</v>
      </c>
      <c r="F1134" s="9">
        <v>3370.1</v>
      </c>
      <c r="G1134" s="9">
        <v>4165.21</v>
      </c>
      <c r="H1134" s="9">
        <v>18311.830000000002</v>
      </c>
      <c r="I1134" s="9">
        <v>1541.58</v>
      </c>
      <c r="J1134" s="9">
        <v>1232.27</v>
      </c>
      <c r="K1134" s="9">
        <v>33919.339999999997</v>
      </c>
      <c r="L1134" s="9">
        <v>78.55</v>
      </c>
      <c r="M1134" s="10" t="s">
        <v>80</v>
      </c>
      <c r="N1134" s="9">
        <v>0.38</v>
      </c>
      <c r="O1134" s="9">
        <v>25.45</v>
      </c>
      <c r="P1134" s="9">
        <v>21.27</v>
      </c>
      <c r="Q1134" s="9">
        <v>64.75</v>
      </c>
      <c r="R1134" s="9">
        <v>9.9600000000000009</v>
      </c>
      <c r="S1134" s="9">
        <v>0.54</v>
      </c>
      <c r="T1134" s="9">
        <v>200.9</v>
      </c>
      <c r="U1134" s="9">
        <v>26.91</v>
      </c>
      <c r="V1134" s="9">
        <v>9.34</v>
      </c>
      <c r="W1134" s="9">
        <v>664.96</v>
      </c>
      <c r="X1134" s="9">
        <v>69.38</v>
      </c>
      <c r="Y1134" s="9">
        <v>358.09</v>
      </c>
      <c r="Z1134" s="9">
        <v>1480.76</v>
      </c>
      <c r="AA1134" s="9">
        <v>1566</v>
      </c>
      <c r="AB1134" s="9">
        <v>7122.95</v>
      </c>
      <c r="AC1134" s="9">
        <v>11298.39</v>
      </c>
      <c r="AD1134" s="9">
        <v>275.92</v>
      </c>
      <c r="AE1134" s="9">
        <v>44.21</v>
      </c>
      <c r="AF1134" s="9">
        <v>110.28</v>
      </c>
      <c r="AG1134" s="9">
        <v>64.209999999999994</v>
      </c>
      <c r="AH1134" s="9">
        <v>0.98</v>
      </c>
      <c r="AI1134" s="9">
        <v>2.62</v>
      </c>
      <c r="AJ1134" s="10" t="s">
        <v>80</v>
      </c>
      <c r="AK1134" s="9">
        <v>6.18</v>
      </c>
      <c r="AL1134" s="9">
        <v>504.4</v>
      </c>
      <c r="AM1134" s="9">
        <v>110.17</v>
      </c>
      <c r="AN1134" s="9">
        <v>0.01</v>
      </c>
      <c r="AO1134" s="9">
        <v>0.28000000000000003</v>
      </c>
      <c r="AP1134" s="9">
        <v>4.43</v>
      </c>
      <c r="AQ1134" s="9">
        <v>1.69</v>
      </c>
      <c r="AR1134" s="9">
        <v>0.43</v>
      </c>
      <c r="AS1134" s="10" t="s">
        <v>80</v>
      </c>
      <c r="AT1134" s="10" t="s">
        <v>80</v>
      </c>
      <c r="AU1134" s="9">
        <v>117.01</v>
      </c>
      <c r="AV1134" s="9">
        <v>930.42</v>
      </c>
      <c r="AW1134" s="9">
        <v>1190.28</v>
      </c>
      <c r="AX1134" s="9">
        <v>2040.76</v>
      </c>
      <c r="AY1134" s="9">
        <v>1921.65</v>
      </c>
      <c r="AZ1134" s="9">
        <v>2237.25</v>
      </c>
      <c r="BA1134" s="9">
        <v>9088.01</v>
      </c>
      <c r="BB1134" s="9">
        <v>3090.83</v>
      </c>
      <c r="BC1134" s="9">
        <v>2420.1799999999998</v>
      </c>
      <c r="BD1134" s="11">
        <v>22919.38</v>
      </c>
    </row>
    <row r="1135" spans="1:56" s="1" customFormat="1" ht="20.149999999999999" customHeight="1">
      <c r="A1135" s="83"/>
      <c r="B1135" s="25" t="s">
        <v>201</v>
      </c>
      <c r="C1135" s="12">
        <v>12839.25</v>
      </c>
      <c r="D1135" s="12">
        <v>6712.82</v>
      </c>
      <c r="E1135" s="12">
        <v>9849.8799999999992</v>
      </c>
      <c r="F1135" s="12">
        <v>6651.73</v>
      </c>
      <c r="G1135" s="12">
        <v>37167.980000000003</v>
      </c>
      <c r="H1135" s="12">
        <v>17479.7</v>
      </c>
      <c r="I1135" s="12">
        <v>26259.66</v>
      </c>
      <c r="J1135" s="12">
        <v>25420.43</v>
      </c>
      <c r="K1135" s="12">
        <v>142381.45000000001</v>
      </c>
      <c r="L1135" s="13" t="s">
        <v>80</v>
      </c>
      <c r="M1135" s="13" t="s">
        <v>80</v>
      </c>
      <c r="N1135" s="12">
        <v>42.92</v>
      </c>
      <c r="O1135" s="12">
        <v>43.27</v>
      </c>
      <c r="P1135" s="12">
        <v>86.09</v>
      </c>
      <c r="Q1135" s="12">
        <v>134.15</v>
      </c>
      <c r="R1135" s="12">
        <v>82.03</v>
      </c>
      <c r="S1135" s="12">
        <v>1.25</v>
      </c>
      <c r="T1135" s="12">
        <v>389.71</v>
      </c>
      <c r="U1135" s="12">
        <v>486.02</v>
      </c>
      <c r="V1135" s="12">
        <v>820.1</v>
      </c>
      <c r="W1135" s="12">
        <v>6341.5</v>
      </c>
      <c r="X1135" s="12">
        <v>612.71</v>
      </c>
      <c r="Y1135" s="12">
        <v>1770.18</v>
      </c>
      <c r="Z1135" s="12">
        <v>5475.62</v>
      </c>
      <c r="AA1135" s="12">
        <v>5189.7299999999996</v>
      </c>
      <c r="AB1135" s="12">
        <v>24529.69</v>
      </c>
      <c r="AC1135" s="12">
        <v>45225.55</v>
      </c>
      <c r="AD1135" s="12">
        <v>4283.45</v>
      </c>
      <c r="AE1135" s="12">
        <v>449.68</v>
      </c>
      <c r="AF1135" s="12">
        <v>3860.45</v>
      </c>
      <c r="AG1135" s="12">
        <v>1458.31</v>
      </c>
      <c r="AH1135" s="12">
        <v>853.75</v>
      </c>
      <c r="AI1135" s="12">
        <v>210.3</v>
      </c>
      <c r="AJ1135" s="12">
        <v>95.5</v>
      </c>
      <c r="AK1135" s="12">
        <v>450.04</v>
      </c>
      <c r="AL1135" s="12">
        <v>11661.48</v>
      </c>
      <c r="AM1135" s="12">
        <v>2701.7</v>
      </c>
      <c r="AN1135" s="12">
        <v>502.11</v>
      </c>
      <c r="AO1135" s="12">
        <v>1743.85</v>
      </c>
      <c r="AP1135" s="12">
        <v>852.91</v>
      </c>
      <c r="AQ1135" s="12">
        <v>2889.22</v>
      </c>
      <c r="AR1135" s="12">
        <v>1492.12</v>
      </c>
      <c r="AS1135" s="12">
        <v>52.09</v>
      </c>
      <c r="AT1135" s="12">
        <v>1253.23</v>
      </c>
      <c r="AU1135" s="12">
        <v>11487.23</v>
      </c>
      <c r="AV1135" s="12">
        <v>12036.62</v>
      </c>
      <c r="AW1135" s="12">
        <v>6113.21</v>
      </c>
      <c r="AX1135" s="12">
        <v>10229.06</v>
      </c>
      <c r="AY1135" s="12">
        <v>8753.84</v>
      </c>
      <c r="AZ1135" s="12">
        <v>12283.35</v>
      </c>
      <c r="BA1135" s="12">
        <v>21942.62</v>
      </c>
      <c r="BB1135" s="12">
        <v>10997.1</v>
      </c>
      <c r="BC1135" s="12">
        <v>16149.89</v>
      </c>
      <c r="BD1135" s="14">
        <v>98505.69</v>
      </c>
    </row>
    <row r="1136" spans="1:56" s="1" customFormat="1" ht="20.149999999999999" customHeight="1">
      <c r="A1136" s="83"/>
      <c r="B1136" s="25" t="s">
        <v>202</v>
      </c>
      <c r="C1136" s="9">
        <v>1709</v>
      </c>
      <c r="D1136" s="9">
        <v>1395</v>
      </c>
      <c r="E1136" s="9">
        <v>3244</v>
      </c>
      <c r="F1136" s="9">
        <v>7424</v>
      </c>
      <c r="G1136" s="9">
        <v>9527</v>
      </c>
      <c r="H1136" s="9">
        <v>29267</v>
      </c>
      <c r="I1136" s="9">
        <v>15893</v>
      </c>
      <c r="J1136" s="9">
        <v>13621</v>
      </c>
      <c r="K1136" s="9">
        <v>82080</v>
      </c>
      <c r="L1136" s="9">
        <v>711</v>
      </c>
      <c r="M1136" s="10" t="s">
        <v>80</v>
      </c>
      <c r="N1136" s="10" t="s">
        <v>80</v>
      </c>
      <c r="O1136" s="9">
        <v>15</v>
      </c>
      <c r="P1136" s="9">
        <v>13</v>
      </c>
      <c r="Q1136" s="9">
        <v>36</v>
      </c>
      <c r="R1136" s="9">
        <v>7</v>
      </c>
      <c r="S1136" s="10" t="s">
        <v>80</v>
      </c>
      <c r="T1136" s="9">
        <v>782</v>
      </c>
      <c r="U1136" s="9">
        <v>49</v>
      </c>
      <c r="V1136" s="9">
        <v>501</v>
      </c>
      <c r="W1136" s="9">
        <v>689</v>
      </c>
      <c r="X1136" s="9">
        <v>342</v>
      </c>
      <c r="Y1136" s="9">
        <v>394</v>
      </c>
      <c r="Z1136" s="9">
        <v>4263</v>
      </c>
      <c r="AA1136" s="9">
        <v>4064</v>
      </c>
      <c r="AB1136" s="9">
        <v>17440</v>
      </c>
      <c r="AC1136" s="9">
        <v>27742</v>
      </c>
      <c r="AD1136" s="9">
        <v>283</v>
      </c>
      <c r="AE1136" s="9">
        <v>12</v>
      </c>
      <c r="AF1136" s="9">
        <v>321</v>
      </c>
      <c r="AG1136" s="9">
        <v>127</v>
      </c>
      <c r="AH1136" s="9">
        <v>4</v>
      </c>
      <c r="AI1136" s="9">
        <v>2</v>
      </c>
      <c r="AJ1136" s="10" t="s">
        <v>80</v>
      </c>
      <c r="AK1136" s="10" t="s">
        <v>80</v>
      </c>
      <c r="AL1136" s="9">
        <v>749</v>
      </c>
      <c r="AM1136" s="9">
        <v>241</v>
      </c>
      <c r="AN1136" s="9">
        <v>18</v>
      </c>
      <c r="AO1136" s="9">
        <v>27</v>
      </c>
      <c r="AP1136" s="9">
        <v>56</v>
      </c>
      <c r="AQ1136" s="9">
        <v>108</v>
      </c>
      <c r="AR1136" s="9">
        <v>190</v>
      </c>
      <c r="AS1136" s="9">
        <v>206</v>
      </c>
      <c r="AT1136" s="10" t="s">
        <v>80</v>
      </c>
      <c r="AU1136" s="9">
        <v>846</v>
      </c>
      <c r="AV1136" s="9">
        <v>1603</v>
      </c>
      <c r="AW1136" s="9">
        <v>875</v>
      </c>
      <c r="AX1136" s="9">
        <v>3079</v>
      </c>
      <c r="AY1136" s="9">
        <v>5131</v>
      </c>
      <c r="AZ1136" s="9">
        <v>4086</v>
      </c>
      <c r="BA1136" s="9">
        <v>24280</v>
      </c>
      <c r="BB1136" s="9">
        <v>6290</v>
      </c>
      <c r="BC1136" s="9">
        <v>6219</v>
      </c>
      <c r="BD1136" s="11">
        <v>51563</v>
      </c>
    </row>
    <row r="1137" spans="1:56" s="1" customFormat="1" ht="20.149999999999999" customHeight="1">
      <c r="A1137" s="83"/>
      <c r="B1137" s="25" t="s">
        <v>203</v>
      </c>
      <c r="C1137" s="12">
        <v>2323.77</v>
      </c>
      <c r="D1137" s="12">
        <v>1252.0999999999999</v>
      </c>
      <c r="E1137" s="12">
        <v>4332.45</v>
      </c>
      <c r="F1137" s="12">
        <v>2901.93</v>
      </c>
      <c r="G1137" s="12">
        <v>5082.1499999999996</v>
      </c>
      <c r="H1137" s="12">
        <v>17990.64</v>
      </c>
      <c r="I1137" s="12">
        <v>1781.74</v>
      </c>
      <c r="J1137" s="12">
        <v>6692.11</v>
      </c>
      <c r="K1137" s="12">
        <v>42356.89</v>
      </c>
      <c r="L1137" s="12">
        <v>585.30999999999995</v>
      </c>
      <c r="M1137" s="13" t="s">
        <v>80</v>
      </c>
      <c r="N1137" s="12">
        <v>1005.91</v>
      </c>
      <c r="O1137" s="12">
        <v>723.83</v>
      </c>
      <c r="P1137" s="12">
        <v>435.39</v>
      </c>
      <c r="Q1137" s="12">
        <v>267.83999999999997</v>
      </c>
      <c r="R1137" s="12">
        <v>2.1800000000000002</v>
      </c>
      <c r="S1137" s="12">
        <v>0.55000000000000004</v>
      </c>
      <c r="T1137" s="12">
        <v>3021.01</v>
      </c>
      <c r="U1137" s="12">
        <v>651.86</v>
      </c>
      <c r="V1137" s="12">
        <v>44.23</v>
      </c>
      <c r="W1137" s="12">
        <v>1347.87</v>
      </c>
      <c r="X1137" s="12">
        <v>390.5</v>
      </c>
      <c r="Y1137" s="12">
        <v>328.05</v>
      </c>
      <c r="Z1137" s="12">
        <v>1315.12</v>
      </c>
      <c r="AA1137" s="12">
        <v>2004.86</v>
      </c>
      <c r="AB1137" s="12">
        <v>8335</v>
      </c>
      <c r="AC1137" s="12">
        <v>14417.49</v>
      </c>
      <c r="AD1137" s="12">
        <v>2547.44</v>
      </c>
      <c r="AE1137" s="12">
        <v>52.18</v>
      </c>
      <c r="AF1137" s="12">
        <v>872.97</v>
      </c>
      <c r="AG1137" s="12">
        <v>390.97</v>
      </c>
      <c r="AH1137" s="12">
        <v>589.73</v>
      </c>
      <c r="AI1137" s="12">
        <v>12.06</v>
      </c>
      <c r="AJ1137" s="12">
        <v>17.309999999999999</v>
      </c>
      <c r="AK1137" s="12">
        <v>108.54</v>
      </c>
      <c r="AL1137" s="12">
        <v>4591.2</v>
      </c>
      <c r="AM1137" s="12">
        <v>2221.5300000000002</v>
      </c>
      <c r="AN1137" s="12">
        <v>20.149999999999999</v>
      </c>
      <c r="AO1137" s="12">
        <v>257.35000000000002</v>
      </c>
      <c r="AP1137" s="12">
        <v>790.56</v>
      </c>
      <c r="AQ1137" s="12">
        <v>793.73</v>
      </c>
      <c r="AR1137" s="12">
        <v>449.84</v>
      </c>
      <c r="AS1137" s="12">
        <v>58.06</v>
      </c>
      <c r="AT1137" s="13" t="s">
        <v>80</v>
      </c>
      <c r="AU1137" s="12">
        <v>4591.22</v>
      </c>
      <c r="AV1137" s="12">
        <v>2892.98</v>
      </c>
      <c r="AW1137" s="12">
        <v>1936.72</v>
      </c>
      <c r="AX1137" s="12">
        <v>3608.3</v>
      </c>
      <c r="AY1137" s="12">
        <v>2116.3200000000002</v>
      </c>
      <c r="AZ1137" s="12">
        <v>2030.5</v>
      </c>
      <c r="BA1137" s="12">
        <v>11721.53</v>
      </c>
      <c r="BB1137" s="12">
        <v>3125.25</v>
      </c>
      <c r="BC1137" s="12">
        <v>2518.0500000000002</v>
      </c>
      <c r="BD1137" s="14">
        <v>29949.65</v>
      </c>
    </row>
    <row r="1138" spans="1:56" s="1" customFormat="1" ht="20.149999999999999" customHeight="1">
      <c r="A1138" s="83"/>
      <c r="B1138" s="25" t="s">
        <v>204</v>
      </c>
      <c r="C1138" s="9">
        <v>1131.47</v>
      </c>
      <c r="D1138" s="9">
        <v>408.17</v>
      </c>
      <c r="E1138" s="9">
        <v>2270.7199999999998</v>
      </c>
      <c r="F1138" s="9">
        <v>1736.25</v>
      </c>
      <c r="G1138" s="9">
        <v>4062.81</v>
      </c>
      <c r="H1138" s="9">
        <v>16518.28</v>
      </c>
      <c r="I1138" s="9">
        <v>902.54</v>
      </c>
      <c r="J1138" s="9">
        <v>659.67</v>
      </c>
      <c r="K1138" s="9">
        <v>27689.91</v>
      </c>
      <c r="L1138" s="9">
        <v>450.84</v>
      </c>
      <c r="M1138" s="10" t="s">
        <v>80</v>
      </c>
      <c r="N1138" s="10" t="s">
        <v>80</v>
      </c>
      <c r="O1138" s="10" t="s">
        <v>80</v>
      </c>
      <c r="P1138" s="10" t="s">
        <v>80</v>
      </c>
      <c r="Q1138" s="9">
        <v>0.09</v>
      </c>
      <c r="R1138" s="10" t="s">
        <v>80</v>
      </c>
      <c r="S1138" s="9">
        <v>0.02</v>
      </c>
      <c r="T1138" s="9">
        <v>450.95</v>
      </c>
      <c r="U1138" s="9">
        <v>88.14</v>
      </c>
      <c r="V1138" s="9">
        <v>29.5</v>
      </c>
      <c r="W1138" s="9">
        <v>416.61</v>
      </c>
      <c r="X1138" s="9">
        <v>109.84</v>
      </c>
      <c r="Y1138" s="9">
        <v>115.03</v>
      </c>
      <c r="Z1138" s="9">
        <v>1163.5999999999999</v>
      </c>
      <c r="AA1138" s="9">
        <v>799.76</v>
      </c>
      <c r="AB1138" s="9">
        <v>6602.06</v>
      </c>
      <c r="AC1138" s="9">
        <v>9324.5400000000009</v>
      </c>
      <c r="AD1138" s="9">
        <v>647.9</v>
      </c>
      <c r="AE1138" s="9">
        <v>72.28</v>
      </c>
      <c r="AF1138" s="9">
        <v>254.72</v>
      </c>
      <c r="AG1138" s="9">
        <v>194.9</v>
      </c>
      <c r="AH1138" s="9">
        <v>1.25</v>
      </c>
      <c r="AI1138" s="9">
        <v>7.7</v>
      </c>
      <c r="AJ1138" s="10" t="s">
        <v>80</v>
      </c>
      <c r="AK1138" s="9">
        <v>0.23</v>
      </c>
      <c r="AL1138" s="9">
        <v>1178.98</v>
      </c>
      <c r="AM1138" s="9">
        <v>37.6</v>
      </c>
      <c r="AN1138" s="9">
        <v>4.99</v>
      </c>
      <c r="AO1138" s="9">
        <v>30.39</v>
      </c>
      <c r="AP1138" s="9">
        <v>31.69</v>
      </c>
      <c r="AQ1138" s="9">
        <v>87.05</v>
      </c>
      <c r="AR1138" s="9">
        <v>243.99</v>
      </c>
      <c r="AS1138" s="9">
        <v>5.34</v>
      </c>
      <c r="AT1138" s="9">
        <v>3.59</v>
      </c>
      <c r="AU1138" s="9">
        <v>444.64</v>
      </c>
      <c r="AV1138" s="9">
        <v>1930.7</v>
      </c>
      <c r="AW1138" s="9">
        <v>604.70000000000005</v>
      </c>
      <c r="AX1138" s="9">
        <v>646.26</v>
      </c>
      <c r="AY1138" s="9">
        <v>492.54</v>
      </c>
      <c r="AZ1138" s="9">
        <v>775.27</v>
      </c>
      <c r="BA1138" s="9">
        <v>9051.25</v>
      </c>
      <c r="BB1138" s="9">
        <v>1991.26</v>
      </c>
      <c r="BC1138" s="9">
        <v>3191.09</v>
      </c>
      <c r="BD1138" s="11">
        <v>18683.07</v>
      </c>
    </row>
    <row r="1139" spans="1:56" s="1" customFormat="1" ht="20.149999999999999" customHeight="1">
      <c r="A1139" s="83"/>
      <c r="B1139" s="25" t="s">
        <v>205</v>
      </c>
      <c r="C1139" s="12">
        <v>3976.79</v>
      </c>
      <c r="D1139" s="12">
        <v>1854.58</v>
      </c>
      <c r="E1139" s="12">
        <v>7686.85</v>
      </c>
      <c r="F1139" s="12">
        <v>5225.17</v>
      </c>
      <c r="G1139" s="12">
        <v>9973.7900000000009</v>
      </c>
      <c r="H1139" s="12">
        <v>12895.15</v>
      </c>
      <c r="I1139" s="12">
        <v>1185.3</v>
      </c>
      <c r="J1139" s="12">
        <v>303.27999999999997</v>
      </c>
      <c r="K1139" s="12">
        <v>43100.91</v>
      </c>
      <c r="L1139" s="12">
        <v>621.5</v>
      </c>
      <c r="M1139" s="12">
        <v>966.11</v>
      </c>
      <c r="N1139" s="12">
        <v>365.47</v>
      </c>
      <c r="O1139" s="12">
        <v>3081.87</v>
      </c>
      <c r="P1139" s="12">
        <v>3741.49</v>
      </c>
      <c r="Q1139" s="12">
        <v>11053.7</v>
      </c>
      <c r="R1139" s="12">
        <v>7076.53</v>
      </c>
      <c r="S1139" s="12">
        <v>14984.78</v>
      </c>
      <c r="T1139" s="12">
        <v>41891.449999999997</v>
      </c>
      <c r="U1139" s="12">
        <v>69.08</v>
      </c>
      <c r="V1139" s="12">
        <v>696.7</v>
      </c>
      <c r="W1139" s="12">
        <v>770.05</v>
      </c>
      <c r="X1139" s="12">
        <v>485.95</v>
      </c>
      <c r="Y1139" s="12">
        <v>803.27</v>
      </c>
      <c r="Z1139" s="12">
        <v>4175.49</v>
      </c>
      <c r="AA1139" s="12">
        <v>2844.96</v>
      </c>
      <c r="AB1139" s="12">
        <v>15829.81</v>
      </c>
      <c r="AC1139" s="12">
        <v>25675.31</v>
      </c>
      <c r="AD1139" s="12">
        <v>1242.83</v>
      </c>
      <c r="AE1139" s="12">
        <v>98.01</v>
      </c>
      <c r="AF1139" s="12">
        <v>759.32</v>
      </c>
      <c r="AG1139" s="12">
        <v>435.41</v>
      </c>
      <c r="AH1139" s="12">
        <v>2841.67</v>
      </c>
      <c r="AI1139" s="12">
        <v>913.87</v>
      </c>
      <c r="AJ1139" s="12">
        <v>381.69</v>
      </c>
      <c r="AK1139" s="12">
        <v>844.25</v>
      </c>
      <c r="AL1139" s="12">
        <v>7517.05</v>
      </c>
      <c r="AM1139" s="12">
        <v>21.91</v>
      </c>
      <c r="AN1139" s="12">
        <v>2.85</v>
      </c>
      <c r="AO1139" s="12">
        <v>918.15</v>
      </c>
      <c r="AP1139" s="12">
        <v>271.95</v>
      </c>
      <c r="AQ1139" s="12">
        <v>2474.29</v>
      </c>
      <c r="AR1139" s="12">
        <v>3319.6</v>
      </c>
      <c r="AS1139" s="12">
        <v>225</v>
      </c>
      <c r="AT1139" s="12">
        <v>26.78</v>
      </c>
      <c r="AU1139" s="12">
        <v>7260.53</v>
      </c>
      <c r="AV1139" s="12">
        <v>3329.81</v>
      </c>
      <c r="AW1139" s="12">
        <v>1154.69</v>
      </c>
      <c r="AX1139" s="12">
        <v>3912.49</v>
      </c>
      <c r="AY1139" s="12">
        <v>2383.09</v>
      </c>
      <c r="AZ1139" s="12">
        <v>4283.3100000000004</v>
      </c>
      <c r="BA1139" s="12">
        <v>12905.52</v>
      </c>
      <c r="BB1139" s="12">
        <v>8193.11</v>
      </c>
      <c r="BC1139" s="12">
        <v>22745.79</v>
      </c>
      <c r="BD1139" s="14">
        <v>58907.81</v>
      </c>
    </row>
    <row r="1140" spans="1:56" s="1" customFormat="1" ht="20.149999999999999" customHeight="1">
      <c r="A1140" s="83"/>
      <c r="B1140" s="25" t="s">
        <v>206</v>
      </c>
      <c r="C1140" s="9">
        <v>5396.16</v>
      </c>
      <c r="D1140" s="9">
        <v>1661.3</v>
      </c>
      <c r="E1140" s="9">
        <v>4581.21</v>
      </c>
      <c r="F1140" s="9">
        <v>3987.9</v>
      </c>
      <c r="G1140" s="9">
        <v>4398.42</v>
      </c>
      <c r="H1140" s="9">
        <v>23121.08</v>
      </c>
      <c r="I1140" s="9">
        <v>2013.12</v>
      </c>
      <c r="J1140" s="9">
        <v>1931.72</v>
      </c>
      <c r="K1140" s="9">
        <v>47090.91</v>
      </c>
      <c r="L1140" s="9">
        <v>1.25</v>
      </c>
      <c r="M1140" s="10" t="s">
        <v>80</v>
      </c>
      <c r="N1140" s="9">
        <v>791.17</v>
      </c>
      <c r="O1140" s="9">
        <v>306.33999999999997</v>
      </c>
      <c r="P1140" s="9">
        <v>89.81</v>
      </c>
      <c r="Q1140" s="9">
        <v>703.49</v>
      </c>
      <c r="R1140" s="9">
        <v>41.73</v>
      </c>
      <c r="S1140" s="9">
        <v>2.66</v>
      </c>
      <c r="T1140" s="9">
        <v>1936.45</v>
      </c>
      <c r="U1140" s="9">
        <v>164.82</v>
      </c>
      <c r="V1140" s="9">
        <v>554.67999999999995</v>
      </c>
      <c r="W1140" s="9">
        <v>2424.16</v>
      </c>
      <c r="X1140" s="9">
        <v>431.35</v>
      </c>
      <c r="Y1140" s="9">
        <v>366.8</v>
      </c>
      <c r="Z1140" s="9">
        <v>2439.9699999999998</v>
      </c>
      <c r="AA1140" s="9">
        <v>2669.43</v>
      </c>
      <c r="AB1140" s="9">
        <v>11826.52</v>
      </c>
      <c r="AC1140" s="9">
        <v>20877.73</v>
      </c>
      <c r="AD1140" s="9">
        <v>317.04000000000002</v>
      </c>
      <c r="AE1140" s="9">
        <v>475.49</v>
      </c>
      <c r="AF1140" s="9">
        <v>323.38</v>
      </c>
      <c r="AG1140" s="9">
        <v>290.01</v>
      </c>
      <c r="AH1140" s="9">
        <v>121.78</v>
      </c>
      <c r="AI1140" s="9">
        <v>400.72</v>
      </c>
      <c r="AJ1140" s="9">
        <v>398.05</v>
      </c>
      <c r="AK1140" s="9">
        <v>71.180000000000007</v>
      </c>
      <c r="AL1140" s="9">
        <v>2397.65</v>
      </c>
      <c r="AM1140" s="9">
        <v>488.12</v>
      </c>
      <c r="AN1140" s="9">
        <v>408.58</v>
      </c>
      <c r="AO1140" s="9">
        <v>465.68</v>
      </c>
      <c r="AP1140" s="9">
        <v>234.3</v>
      </c>
      <c r="AQ1140" s="9">
        <v>389.58</v>
      </c>
      <c r="AR1140" s="9">
        <v>421.7</v>
      </c>
      <c r="AS1140" s="9">
        <v>34.340000000000003</v>
      </c>
      <c r="AT1140" s="10" t="s">
        <v>80</v>
      </c>
      <c r="AU1140" s="9">
        <v>2442.3000000000002</v>
      </c>
      <c r="AV1140" s="9">
        <v>3388.64</v>
      </c>
      <c r="AW1140" s="9">
        <v>1373.57</v>
      </c>
      <c r="AX1140" s="9">
        <v>1179.21</v>
      </c>
      <c r="AY1140" s="9">
        <v>1573.6</v>
      </c>
      <c r="AZ1140" s="9">
        <v>4824.6899999999996</v>
      </c>
      <c r="BA1140" s="9">
        <v>10030.51</v>
      </c>
      <c r="BB1140" s="9">
        <v>3623.63</v>
      </c>
      <c r="BC1140" s="9">
        <v>3064.26</v>
      </c>
      <c r="BD1140" s="11">
        <v>29058.11</v>
      </c>
    </row>
    <row r="1141" spans="1:56" s="1" customFormat="1" ht="20.149999999999999" customHeight="1">
      <c r="A1141" s="83"/>
      <c r="B1141" s="25" t="s">
        <v>207</v>
      </c>
      <c r="C1141" s="12">
        <v>5681.6</v>
      </c>
      <c r="D1141" s="12">
        <v>911.55</v>
      </c>
      <c r="E1141" s="12">
        <v>4578.49</v>
      </c>
      <c r="F1141" s="12">
        <v>2014.37</v>
      </c>
      <c r="G1141" s="12">
        <v>3799.07</v>
      </c>
      <c r="H1141" s="12">
        <v>14447.92</v>
      </c>
      <c r="I1141" s="12">
        <v>11067.96</v>
      </c>
      <c r="J1141" s="12">
        <v>26245.23</v>
      </c>
      <c r="K1141" s="12">
        <v>68746.19</v>
      </c>
      <c r="L1141" s="12">
        <v>1907.47</v>
      </c>
      <c r="M1141" s="12">
        <v>13</v>
      </c>
      <c r="N1141" s="12">
        <v>86.77</v>
      </c>
      <c r="O1141" s="12">
        <v>122.67</v>
      </c>
      <c r="P1141" s="12">
        <v>224.76</v>
      </c>
      <c r="Q1141" s="12">
        <v>41.52</v>
      </c>
      <c r="R1141" s="12">
        <v>675.32</v>
      </c>
      <c r="S1141" s="12">
        <v>0.71</v>
      </c>
      <c r="T1141" s="12">
        <v>3072.22</v>
      </c>
      <c r="U1141" s="12">
        <v>0.71</v>
      </c>
      <c r="V1141" s="12">
        <v>69.3</v>
      </c>
      <c r="W1141" s="12">
        <v>1273.9000000000001</v>
      </c>
      <c r="X1141" s="12">
        <v>84.27</v>
      </c>
      <c r="Y1141" s="12">
        <v>158.81</v>
      </c>
      <c r="Z1141" s="12">
        <v>2714.62</v>
      </c>
      <c r="AA1141" s="12">
        <v>6542.89</v>
      </c>
      <c r="AB1141" s="12">
        <v>13566.04</v>
      </c>
      <c r="AC1141" s="12">
        <v>24410.54</v>
      </c>
      <c r="AD1141" s="12">
        <v>1346.15</v>
      </c>
      <c r="AE1141" s="12">
        <v>113.72</v>
      </c>
      <c r="AF1141" s="12">
        <v>227.17</v>
      </c>
      <c r="AG1141" s="12">
        <v>117.92</v>
      </c>
      <c r="AH1141" s="12">
        <v>335.83</v>
      </c>
      <c r="AI1141" s="12">
        <v>255.66</v>
      </c>
      <c r="AJ1141" s="12">
        <v>141.01</v>
      </c>
      <c r="AK1141" s="12">
        <v>199.5</v>
      </c>
      <c r="AL1141" s="12">
        <v>2736.96</v>
      </c>
      <c r="AM1141" s="12">
        <v>348.7</v>
      </c>
      <c r="AN1141" s="12">
        <v>18.13</v>
      </c>
      <c r="AO1141" s="12">
        <v>281.73</v>
      </c>
      <c r="AP1141" s="12">
        <v>307.52</v>
      </c>
      <c r="AQ1141" s="12">
        <v>580.25</v>
      </c>
      <c r="AR1141" s="12">
        <v>514.23</v>
      </c>
      <c r="AS1141" s="12">
        <v>144.1</v>
      </c>
      <c r="AT1141" s="12">
        <v>696.74</v>
      </c>
      <c r="AU1141" s="12">
        <v>2891.4</v>
      </c>
      <c r="AV1141" s="12">
        <v>9892.4</v>
      </c>
      <c r="AW1141" s="12">
        <v>935.61</v>
      </c>
      <c r="AX1141" s="12">
        <v>3437.62</v>
      </c>
      <c r="AY1141" s="12">
        <v>3268.57</v>
      </c>
      <c r="AZ1141" s="12">
        <v>4969.2299999999996</v>
      </c>
      <c r="BA1141" s="12">
        <v>15023.56</v>
      </c>
      <c r="BB1141" s="12">
        <v>6329.88</v>
      </c>
      <c r="BC1141" s="12">
        <v>4045.85</v>
      </c>
      <c r="BD1141" s="14">
        <v>47902.720000000001</v>
      </c>
    </row>
    <row r="1142" spans="1:56" s="1" customFormat="1" ht="20.149999999999999" customHeight="1">
      <c r="A1142" s="83"/>
      <c r="B1142" s="25" t="s">
        <v>208</v>
      </c>
      <c r="C1142" s="9">
        <v>4036.09</v>
      </c>
      <c r="D1142" s="9">
        <v>5211.4799999999996</v>
      </c>
      <c r="E1142" s="9">
        <v>8315.35</v>
      </c>
      <c r="F1142" s="9">
        <v>9514.0400000000009</v>
      </c>
      <c r="G1142" s="9">
        <v>17151.57</v>
      </c>
      <c r="H1142" s="9">
        <v>9984.1299999999992</v>
      </c>
      <c r="I1142" s="9">
        <v>2445.3200000000002</v>
      </c>
      <c r="J1142" s="9">
        <v>7337.99</v>
      </c>
      <c r="K1142" s="9">
        <v>63995.97</v>
      </c>
      <c r="L1142" s="9">
        <v>21.83</v>
      </c>
      <c r="M1142" s="9">
        <v>2.64</v>
      </c>
      <c r="N1142" s="9">
        <v>206.52</v>
      </c>
      <c r="O1142" s="9">
        <v>17.41</v>
      </c>
      <c r="P1142" s="9">
        <v>156.53</v>
      </c>
      <c r="Q1142" s="9">
        <v>217.45</v>
      </c>
      <c r="R1142" s="9">
        <v>0.14000000000000001</v>
      </c>
      <c r="S1142" s="9">
        <v>0.1</v>
      </c>
      <c r="T1142" s="9">
        <v>622.62</v>
      </c>
      <c r="U1142" s="9">
        <v>395.96</v>
      </c>
      <c r="V1142" s="9">
        <v>19</v>
      </c>
      <c r="W1142" s="9">
        <v>1718.99</v>
      </c>
      <c r="X1142" s="9">
        <v>291.26</v>
      </c>
      <c r="Y1142" s="9">
        <v>481.3</v>
      </c>
      <c r="Z1142" s="9">
        <v>2362.9299999999998</v>
      </c>
      <c r="AA1142" s="9">
        <v>3392.93</v>
      </c>
      <c r="AB1142" s="9">
        <v>11145.99</v>
      </c>
      <c r="AC1142" s="9">
        <v>19808.36</v>
      </c>
      <c r="AD1142" s="9">
        <v>823</v>
      </c>
      <c r="AE1142" s="9">
        <v>218.27</v>
      </c>
      <c r="AF1142" s="9">
        <v>1487.62</v>
      </c>
      <c r="AG1142" s="9">
        <v>674.72</v>
      </c>
      <c r="AH1142" s="9">
        <v>244.86</v>
      </c>
      <c r="AI1142" s="10" t="s">
        <v>80</v>
      </c>
      <c r="AJ1142" s="10" t="s">
        <v>80</v>
      </c>
      <c r="AK1142" s="10" t="s">
        <v>80</v>
      </c>
      <c r="AL1142" s="9">
        <v>3448.47</v>
      </c>
      <c r="AM1142" s="9">
        <v>819.45</v>
      </c>
      <c r="AN1142" s="9">
        <v>75.48</v>
      </c>
      <c r="AO1142" s="9">
        <v>1655.94</v>
      </c>
      <c r="AP1142" s="9">
        <v>548.54</v>
      </c>
      <c r="AQ1142" s="9">
        <v>362.76</v>
      </c>
      <c r="AR1142" s="9">
        <v>315.31</v>
      </c>
      <c r="AS1142" s="9">
        <v>4.3499999999999996</v>
      </c>
      <c r="AT1142" s="10" t="s">
        <v>80</v>
      </c>
      <c r="AU1142" s="9">
        <v>3781.83</v>
      </c>
      <c r="AV1142" s="9">
        <v>4495.7700000000004</v>
      </c>
      <c r="AW1142" s="9">
        <v>1153.3</v>
      </c>
      <c r="AX1142" s="9">
        <v>3400.72</v>
      </c>
      <c r="AY1142" s="9">
        <v>2779.55</v>
      </c>
      <c r="AZ1142" s="9">
        <v>6298.86</v>
      </c>
      <c r="BA1142" s="9">
        <v>8652.1</v>
      </c>
      <c r="BB1142" s="9">
        <v>7290.07</v>
      </c>
      <c r="BC1142" s="9">
        <v>10068.1</v>
      </c>
      <c r="BD1142" s="11">
        <v>44138.47</v>
      </c>
    </row>
    <row r="1143" spans="1:56" s="1" customFormat="1" ht="20.149999999999999" customHeight="1">
      <c r="A1143" s="83"/>
      <c r="B1143" s="25" t="s">
        <v>209</v>
      </c>
      <c r="C1143" s="12">
        <v>1235.1500000000001</v>
      </c>
      <c r="D1143" s="12">
        <v>335.1</v>
      </c>
      <c r="E1143" s="12">
        <v>1778.34</v>
      </c>
      <c r="F1143" s="12">
        <v>1881.15</v>
      </c>
      <c r="G1143" s="12">
        <v>2901.72</v>
      </c>
      <c r="H1143" s="12">
        <v>4737.01</v>
      </c>
      <c r="I1143" s="12">
        <v>2431.91</v>
      </c>
      <c r="J1143" s="12">
        <v>4018.38</v>
      </c>
      <c r="K1143" s="12">
        <v>19318.759999999998</v>
      </c>
      <c r="L1143" s="12">
        <v>204.97</v>
      </c>
      <c r="M1143" s="13" t="s">
        <v>80</v>
      </c>
      <c r="N1143" s="12">
        <v>0.01</v>
      </c>
      <c r="O1143" s="12">
        <v>0.01</v>
      </c>
      <c r="P1143" s="12">
        <v>0.01</v>
      </c>
      <c r="Q1143" s="12">
        <v>0.08</v>
      </c>
      <c r="R1143" s="13" t="s">
        <v>80</v>
      </c>
      <c r="S1143" s="13" t="s">
        <v>80</v>
      </c>
      <c r="T1143" s="12">
        <v>205.08</v>
      </c>
      <c r="U1143" s="12">
        <v>0.81</v>
      </c>
      <c r="V1143" s="12">
        <v>19.13</v>
      </c>
      <c r="W1143" s="12">
        <v>105.34</v>
      </c>
      <c r="X1143" s="12">
        <v>450.93</v>
      </c>
      <c r="Y1143" s="12">
        <v>102.94</v>
      </c>
      <c r="Z1143" s="12">
        <v>628.94000000000005</v>
      </c>
      <c r="AA1143" s="12">
        <v>957.69</v>
      </c>
      <c r="AB1143" s="12">
        <v>4427.3</v>
      </c>
      <c r="AC1143" s="12">
        <v>6693.08</v>
      </c>
      <c r="AD1143" s="12">
        <v>287.85000000000002</v>
      </c>
      <c r="AE1143" s="12">
        <v>44.53</v>
      </c>
      <c r="AF1143" s="12">
        <v>146.19</v>
      </c>
      <c r="AG1143" s="12">
        <v>98.5</v>
      </c>
      <c r="AH1143" s="12">
        <v>68.63</v>
      </c>
      <c r="AI1143" s="12">
        <v>8.51</v>
      </c>
      <c r="AJ1143" s="13" t="s">
        <v>80</v>
      </c>
      <c r="AK1143" s="13" t="s">
        <v>80</v>
      </c>
      <c r="AL1143" s="12">
        <v>654.21</v>
      </c>
      <c r="AM1143" s="12">
        <v>39.69</v>
      </c>
      <c r="AN1143" s="12">
        <v>10.25</v>
      </c>
      <c r="AO1143" s="12">
        <v>29.65</v>
      </c>
      <c r="AP1143" s="12">
        <v>37.47</v>
      </c>
      <c r="AQ1143" s="12">
        <v>111.79</v>
      </c>
      <c r="AR1143" s="12">
        <v>69.7</v>
      </c>
      <c r="AS1143" s="12">
        <v>0.4</v>
      </c>
      <c r="AT1143" s="13" t="s">
        <v>80</v>
      </c>
      <c r="AU1143" s="12">
        <v>298.95</v>
      </c>
      <c r="AV1143" s="12">
        <v>1109.98</v>
      </c>
      <c r="AW1143" s="12">
        <v>200.22</v>
      </c>
      <c r="AX1143" s="12">
        <v>1260.6199999999999</v>
      </c>
      <c r="AY1143" s="12">
        <v>687.05</v>
      </c>
      <c r="AZ1143" s="12">
        <v>1495.13</v>
      </c>
      <c r="BA1143" s="12">
        <v>3071.49</v>
      </c>
      <c r="BB1143" s="12">
        <v>917.09</v>
      </c>
      <c r="BC1143" s="12">
        <v>2995.93</v>
      </c>
      <c r="BD1143" s="14">
        <v>11737.51</v>
      </c>
    </row>
    <row r="1144" spans="1:56" s="1" customFormat="1" ht="20.149999999999999" customHeight="1">
      <c r="A1144" s="83"/>
      <c r="B1144" s="25" t="s">
        <v>210</v>
      </c>
      <c r="C1144" s="9">
        <v>6159.5</v>
      </c>
      <c r="D1144" s="9">
        <v>2745.74</v>
      </c>
      <c r="E1144" s="9">
        <v>8441.08</v>
      </c>
      <c r="F1144" s="9">
        <v>7608.51</v>
      </c>
      <c r="G1144" s="9">
        <v>10138.66</v>
      </c>
      <c r="H1144" s="9">
        <v>10223.24</v>
      </c>
      <c r="I1144" s="9">
        <v>4247.28</v>
      </c>
      <c r="J1144" s="9">
        <v>90295.66</v>
      </c>
      <c r="K1144" s="9">
        <v>139859.67000000001</v>
      </c>
      <c r="L1144" s="9">
        <v>773.39</v>
      </c>
      <c r="M1144" s="10" t="s">
        <v>80</v>
      </c>
      <c r="N1144" s="9">
        <v>400.77</v>
      </c>
      <c r="O1144" s="9">
        <v>90.09</v>
      </c>
      <c r="P1144" s="9">
        <v>75.11</v>
      </c>
      <c r="Q1144" s="9">
        <v>564.53</v>
      </c>
      <c r="R1144" s="9">
        <v>23.05</v>
      </c>
      <c r="S1144" s="9">
        <v>21.92</v>
      </c>
      <c r="T1144" s="9">
        <v>1948.86</v>
      </c>
      <c r="U1144" s="9">
        <v>10</v>
      </c>
      <c r="V1144" s="9">
        <v>112.49</v>
      </c>
      <c r="W1144" s="9">
        <v>580.85</v>
      </c>
      <c r="X1144" s="9">
        <v>1523.84</v>
      </c>
      <c r="Y1144" s="9">
        <v>967.49</v>
      </c>
      <c r="Z1144" s="9">
        <v>6072.16</v>
      </c>
      <c r="AA1144" s="9">
        <v>7656.3</v>
      </c>
      <c r="AB1144" s="9">
        <v>29591.66</v>
      </c>
      <c r="AC1144" s="9">
        <v>46514.79</v>
      </c>
      <c r="AD1144" s="9">
        <v>1299.5999999999999</v>
      </c>
      <c r="AE1144" s="9">
        <v>123.88</v>
      </c>
      <c r="AF1144" s="9">
        <v>710.94</v>
      </c>
      <c r="AG1144" s="9">
        <v>680.2</v>
      </c>
      <c r="AH1144" s="9">
        <v>266.2</v>
      </c>
      <c r="AI1144" s="9">
        <v>519.88</v>
      </c>
      <c r="AJ1144" s="9">
        <v>331.8</v>
      </c>
      <c r="AK1144" s="9">
        <v>476.07</v>
      </c>
      <c r="AL1144" s="9">
        <v>4408.57</v>
      </c>
      <c r="AM1144" s="9">
        <v>435.22</v>
      </c>
      <c r="AN1144" s="9">
        <v>46.98</v>
      </c>
      <c r="AO1144" s="9">
        <v>474.56</v>
      </c>
      <c r="AP1144" s="9">
        <v>207.5</v>
      </c>
      <c r="AQ1144" s="9">
        <v>386.86</v>
      </c>
      <c r="AR1144" s="9">
        <v>1013.08</v>
      </c>
      <c r="AS1144" s="9">
        <v>41.28</v>
      </c>
      <c r="AT1144" s="9">
        <v>0.24</v>
      </c>
      <c r="AU1144" s="9">
        <v>2605.7199999999998</v>
      </c>
      <c r="AV1144" s="9">
        <v>14139.51</v>
      </c>
      <c r="AW1144" s="9">
        <v>3369.36</v>
      </c>
      <c r="AX1144" s="9">
        <v>6780.08</v>
      </c>
      <c r="AY1144" s="9">
        <v>6948.37</v>
      </c>
      <c r="AZ1144" s="9">
        <v>12952.6</v>
      </c>
      <c r="BA1144" s="9">
        <v>25156.57</v>
      </c>
      <c r="BB1144" s="9">
        <v>14612.19</v>
      </c>
      <c r="BC1144" s="9">
        <v>12637.84</v>
      </c>
      <c r="BD1144" s="11">
        <v>96596.52</v>
      </c>
    </row>
    <row r="1145" spans="1:56" s="1" customFormat="1" ht="20.149999999999999" customHeight="1">
      <c r="A1145" s="83"/>
      <c r="B1145" s="25" t="s">
        <v>211</v>
      </c>
      <c r="C1145" s="12">
        <v>5739.56</v>
      </c>
      <c r="D1145" s="12">
        <v>1809.4</v>
      </c>
      <c r="E1145" s="12">
        <v>8618.23</v>
      </c>
      <c r="F1145" s="12">
        <v>9944.82</v>
      </c>
      <c r="G1145" s="12">
        <v>15920.47</v>
      </c>
      <c r="H1145" s="12">
        <v>23548.05</v>
      </c>
      <c r="I1145" s="12">
        <v>3419.19</v>
      </c>
      <c r="J1145" s="12">
        <v>9633.85</v>
      </c>
      <c r="K1145" s="12">
        <v>78633.570000000007</v>
      </c>
      <c r="L1145" s="12">
        <v>2.94</v>
      </c>
      <c r="M1145" s="13" t="s">
        <v>80</v>
      </c>
      <c r="N1145" s="13" t="s">
        <v>80</v>
      </c>
      <c r="O1145" s="12">
        <v>73.66</v>
      </c>
      <c r="P1145" s="12">
        <v>704.18</v>
      </c>
      <c r="Q1145" s="12">
        <v>363</v>
      </c>
      <c r="R1145" s="12">
        <v>211.47</v>
      </c>
      <c r="S1145" s="12">
        <v>18.28</v>
      </c>
      <c r="T1145" s="12">
        <v>1373.53</v>
      </c>
      <c r="U1145" s="12">
        <v>685.78</v>
      </c>
      <c r="V1145" s="12">
        <v>4.3899999999999997</v>
      </c>
      <c r="W1145" s="12">
        <v>311.97000000000003</v>
      </c>
      <c r="X1145" s="12">
        <v>984.99</v>
      </c>
      <c r="Y1145" s="12">
        <v>1187.45</v>
      </c>
      <c r="Z1145" s="12">
        <v>2321.4699999999998</v>
      </c>
      <c r="AA1145" s="12">
        <v>1886.71</v>
      </c>
      <c r="AB1145" s="12">
        <v>17851.25</v>
      </c>
      <c r="AC1145" s="12">
        <v>25234.01</v>
      </c>
      <c r="AD1145" s="12">
        <v>2124.88</v>
      </c>
      <c r="AE1145" s="12">
        <v>387.54</v>
      </c>
      <c r="AF1145" s="12">
        <v>1803.37</v>
      </c>
      <c r="AG1145" s="12">
        <v>1022.8</v>
      </c>
      <c r="AH1145" s="12">
        <v>141.34</v>
      </c>
      <c r="AI1145" s="12">
        <v>259.58</v>
      </c>
      <c r="AJ1145" s="12">
        <v>541.55999999999995</v>
      </c>
      <c r="AK1145" s="12">
        <v>170.92</v>
      </c>
      <c r="AL1145" s="12">
        <v>6451.99</v>
      </c>
      <c r="AM1145" s="12">
        <v>1536.33</v>
      </c>
      <c r="AN1145" s="12">
        <v>279.72000000000003</v>
      </c>
      <c r="AO1145" s="12">
        <v>1863.52</v>
      </c>
      <c r="AP1145" s="12">
        <v>546.42999999999995</v>
      </c>
      <c r="AQ1145" s="12">
        <v>957.61</v>
      </c>
      <c r="AR1145" s="12">
        <v>118.71</v>
      </c>
      <c r="AS1145" s="12">
        <v>4.8899999999999997</v>
      </c>
      <c r="AT1145" s="13" t="s">
        <v>80</v>
      </c>
      <c r="AU1145" s="12">
        <v>5307.21</v>
      </c>
      <c r="AV1145" s="12">
        <v>9580.65</v>
      </c>
      <c r="AW1145" s="12">
        <v>496</v>
      </c>
      <c r="AX1145" s="12">
        <v>3680.93</v>
      </c>
      <c r="AY1145" s="12">
        <v>2829.19</v>
      </c>
      <c r="AZ1145" s="12">
        <v>4937.68</v>
      </c>
      <c r="BA1145" s="12">
        <v>18241.259999999998</v>
      </c>
      <c r="BB1145" s="12">
        <v>5228.0600000000004</v>
      </c>
      <c r="BC1145" s="12">
        <v>6676.67</v>
      </c>
      <c r="BD1145" s="14">
        <v>51670.44</v>
      </c>
    </row>
    <row r="1146" spans="1:56" s="1" customFormat="1" ht="20.149999999999999" customHeight="1">
      <c r="A1146" s="83"/>
      <c r="B1146" s="25" t="s">
        <v>212</v>
      </c>
      <c r="C1146" s="9">
        <v>2860.93</v>
      </c>
      <c r="D1146" s="9">
        <v>2995.25</v>
      </c>
      <c r="E1146" s="9">
        <v>8720.41</v>
      </c>
      <c r="F1146" s="9">
        <v>11146.12</v>
      </c>
      <c r="G1146" s="9">
        <v>8322.75</v>
      </c>
      <c r="H1146" s="9">
        <v>6016.15</v>
      </c>
      <c r="I1146" s="9">
        <v>2530.39</v>
      </c>
      <c r="J1146" s="9">
        <v>17427.43</v>
      </c>
      <c r="K1146" s="9">
        <v>60019.43</v>
      </c>
      <c r="L1146" s="9">
        <v>258.73</v>
      </c>
      <c r="M1146" s="10" t="s">
        <v>80</v>
      </c>
      <c r="N1146" s="9">
        <v>121.72</v>
      </c>
      <c r="O1146" s="9">
        <v>711.29</v>
      </c>
      <c r="P1146" s="9">
        <v>468.14</v>
      </c>
      <c r="Q1146" s="9">
        <v>625.08000000000004</v>
      </c>
      <c r="R1146" s="9">
        <v>248.12</v>
      </c>
      <c r="S1146" s="9">
        <v>32.78</v>
      </c>
      <c r="T1146" s="9">
        <v>2465.86</v>
      </c>
      <c r="U1146" s="9">
        <v>1330.83</v>
      </c>
      <c r="V1146" s="9">
        <v>758.77</v>
      </c>
      <c r="W1146" s="9">
        <v>2232.11</v>
      </c>
      <c r="X1146" s="9">
        <v>2776.33</v>
      </c>
      <c r="Y1146" s="9">
        <v>2115.3000000000002</v>
      </c>
      <c r="Z1146" s="9">
        <v>2443.62</v>
      </c>
      <c r="AA1146" s="9">
        <v>3740.28</v>
      </c>
      <c r="AB1146" s="9">
        <v>3162.06</v>
      </c>
      <c r="AC1146" s="9">
        <v>18559.3</v>
      </c>
      <c r="AD1146" s="9">
        <v>2369.06</v>
      </c>
      <c r="AE1146" s="9">
        <v>434.48</v>
      </c>
      <c r="AF1146" s="9">
        <v>1476.13</v>
      </c>
      <c r="AG1146" s="9">
        <v>1775.23</v>
      </c>
      <c r="AH1146" s="9">
        <v>534.49</v>
      </c>
      <c r="AI1146" s="9">
        <v>291.73</v>
      </c>
      <c r="AJ1146" s="9">
        <v>916.88</v>
      </c>
      <c r="AK1146" s="9">
        <v>186.42</v>
      </c>
      <c r="AL1146" s="9">
        <v>7984.42</v>
      </c>
      <c r="AM1146" s="9">
        <v>1566.18</v>
      </c>
      <c r="AN1146" s="9">
        <v>325.58999999999997</v>
      </c>
      <c r="AO1146" s="9">
        <v>928.73</v>
      </c>
      <c r="AP1146" s="9">
        <v>1536.74</v>
      </c>
      <c r="AQ1146" s="9">
        <v>929.09</v>
      </c>
      <c r="AR1146" s="9">
        <v>430.61</v>
      </c>
      <c r="AS1146" s="9">
        <v>192.73</v>
      </c>
      <c r="AT1146" s="9">
        <v>962.12</v>
      </c>
      <c r="AU1146" s="9">
        <v>6871.79</v>
      </c>
      <c r="AV1146" s="9">
        <v>3186.82</v>
      </c>
      <c r="AW1146" s="9">
        <v>1683.13</v>
      </c>
      <c r="AX1146" s="9">
        <v>3213.84</v>
      </c>
      <c r="AY1146" s="9">
        <v>1553.82</v>
      </c>
      <c r="AZ1146" s="9">
        <v>2511.15</v>
      </c>
      <c r="BA1146" s="9">
        <v>5144.54</v>
      </c>
      <c r="BB1146" s="9">
        <v>6101.27</v>
      </c>
      <c r="BC1146" s="9">
        <v>19463</v>
      </c>
      <c r="BD1146" s="11">
        <v>42857.57</v>
      </c>
    </row>
    <row r="1147" spans="1:56" s="1" customFormat="1" ht="20.149999999999999" customHeight="1">
      <c r="A1147" s="83"/>
      <c r="B1147" s="25" t="s">
        <v>213</v>
      </c>
      <c r="C1147" s="12">
        <v>4907.93</v>
      </c>
      <c r="D1147" s="12">
        <v>1927.75</v>
      </c>
      <c r="E1147" s="12">
        <v>8365.76</v>
      </c>
      <c r="F1147" s="12">
        <v>6880.64</v>
      </c>
      <c r="G1147" s="12">
        <v>16057.97</v>
      </c>
      <c r="H1147" s="12">
        <v>41409.29</v>
      </c>
      <c r="I1147" s="12">
        <v>3302.11</v>
      </c>
      <c r="J1147" s="12">
        <v>2328.7600000000002</v>
      </c>
      <c r="K1147" s="12">
        <v>85180.21</v>
      </c>
      <c r="L1147" s="12">
        <v>529.20000000000005</v>
      </c>
      <c r="M1147" s="13" t="s">
        <v>80</v>
      </c>
      <c r="N1147" s="12">
        <v>0.2</v>
      </c>
      <c r="O1147" s="12">
        <v>420.21</v>
      </c>
      <c r="P1147" s="12">
        <v>419.67</v>
      </c>
      <c r="Q1147" s="12">
        <v>964.9</v>
      </c>
      <c r="R1147" s="12">
        <v>161.16</v>
      </c>
      <c r="S1147" s="12">
        <v>22.25</v>
      </c>
      <c r="T1147" s="12">
        <v>2517.59</v>
      </c>
      <c r="U1147" s="12">
        <v>25</v>
      </c>
      <c r="V1147" s="12">
        <v>80.7</v>
      </c>
      <c r="W1147" s="12">
        <v>362</v>
      </c>
      <c r="X1147" s="12">
        <v>935.89</v>
      </c>
      <c r="Y1147" s="12">
        <v>866.52</v>
      </c>
      <c r="Z1147" s="12">
        <v>5153.1400000000003</v>
      </c>
      <c r="AA1147" s="12">
        <v>4744.47</v>
      </c>
      <c r="AB1147" s="12">
        <v>15814.05</v>
      </c>
      <c r="AC1147" s="12">
        <v>27981.77</v>
      </c>
      <c r="AD1147" s="12">
        <v>1108.1500000000001</v>
      </c>
      <c r="AE1147" s="12">
        <v>304.19</v>
      </c>
      <c r="AF1147" s="12">
        <v>893.46</v>
      </c>
      <c r="AG1147" s="12">
        <v>1275.23</v>
      </c>
      <c r="AH1147" s="12">
        <v>361.66</v>
      </c>
      <c r="AI1147" s="12">
        <v>3.46</v>
      </c>
      <c r="AJ1147" s="13" t="s">
        <v>80</v>
      </c>
      <c r="AK1147" s="13" t="s">
        <v>80</v>
      </c>
      <c r="AL1147" s="12">
        <v>3946.15</v>
      </c>
      <c r="AM1147" s="12">
        <v>1119.93</v>
      </c>
      <c r="AN1147" s="12">
        <v>24.66</v>
      </c>
      <c r="AO1147" s="12">
        <v>121.74</v>
      </c>
      <c r="AP1147" s="12">
        <v>1700.3</v>
      </c>
      <c r="AQ1147" s="12">
        <v>617.07000000000005</v>
      </c>
      <c r="AR1147" s="12">
        <v>624.39</v>
      </c>
      <c r="AS1147" s="12">
        <v>20.97</v>
      </c>
      <c r="AT1147" s="13" t="s">
        <v>80</v>
      </c>
      <c r="AU1147" s="12">
        <v>4229.0600000000004</v>
      </c>
      <c r="AV1147" s="12">
        <v>2649.39</v>
      </c>
      <c r="AW1147" s="12">
        <v>856.18</v>
      </c>
      <c r="AX1147" s="12">
        <v>4146.3100000000004</v>
      </c>
      <c r="AY1147" s="12">
        <v>7491.11</v>
      </c>
      <c r="AZ1147" s="12">
        <v>6036.43</v>
      </c>
      <c r="BA1147" s="12">
        <v>14644.66</v>
      </c>
      <c r="BB1147" s="12">
        <v>19785.759999999998</v>
      </c>
      <c r="BC1147" s="12">
        <v>6776.57</v>
      </c>
      <c r="BD1147" s="14">
        <v>62386.41</v>
      </c>
    </row>
    <row r="1148" spans="1:56" s="1" customFormat="1" ht="20.149999999999999" customHeight="1">
      <c r="A1148" s="83"/>
      <c r="B1148" s="25" t="s">
        <v>214</v>
      </c>
      <c r="C1148" s="9">
        <v>1919.81</v>
      </c>
      <c r="D1148" s="9">
        <v>736.8</v>
      </c>
      <c r="E1148" s="9">
        <v>2942.88</v>
      </c>
      <c r="F1148" s="9">
        <v>1790.29</v>
      </c>
      <c r="G1148" s="9">
        <v>4888.28</v>
      </c>
      <c r="H1148" s="9">
        <v>10541.53</v>
      </c>
      <c r="I1148" s="9">
        <v>2395.67</v>
      </c>
      <c r="J1148" s="9">
        <v>11951.4</v>
      </c>
      <c r="K1148" s="9">
        <v>37166.660000000003</v>
      </c>
      <c r="L1148" s="10" t="s">
        <v>80</v>
      </c>
      <c r="M1148" s="10" t="s">
        <v>80</v>
      </c>
      <c r="N1148" s="9">
        <v>0.1</v>
      </c>
      <c r="O1148" s="9">
        <v>28.06</v>
      </c>
      <c r="P1148" s="9">
        <v>32.81</v>
      </c>
      <c r="Q1148" s="9">
        <v>142.83000000000001</v>
      </c>
      <c r="R1148" s="9">
        <v>90.29</v>
      </c>
      <c r="S1148" s="9">
        <v>105.63</v>
      </c>
      <c r="T1148" s="9">
        <v>399.72</v>
      </c>
      <c r="U1148" s="9">
        <v>28.12</v>
      </c>
      <c r="V1148" s="9">
        <v>81.09</v>
      </c>
      <c r="W1148" s="9">
        <v>101.11</v>
      </c>
      <c r="X1148" s="9">
        <v>145.93</v>
      </c>
      <c r="Y1148" s="9">
        <v>331.15</v>
      </c>
      <c r="Z1148" s="9">
        <v>1610.08</v>
      </c>
      <c r="AA1148" s="9">
        <v>1472.07</v>
      </c>
      <c r="AB1148" s="9">
        <v>10832.26</v>
      </c>
      <c r="AC1148" s="9">
        <v>14601.81</v>
      </c>
      <c r="AD1148" s="9">
        <v>313.31</v>
      </c>
      <c r="AE1148" s="9">
        <v>101.08</v>
      </c>
      <c r="AF1148" s="9">
        <v>611.95000000000005</v>
      </c>
      <c r="AG1148" s="9">
        <v>648.28</v>
      </c>
      <c r="AH1148" s="9">
        <v>233.38</v>
      </c>
      <c r="AI1148" s="9">
        <v>7.96</v>
      </c>
      <c r="AJ1148" s="10" t="s">
        <v>80</v>
      </c>
      <c r="AK1148" s="10" t="s">
        <v>80</v>
      </c>
      <c r="AL1148" s="9">
        <v>1915.96</v>
      </c>
      <c r="AM1148" s="9">
        <v>248.13</v>
      </c>
      <c r="AN1148" s="9">
        <v>44.36</v>
      </c>
      <c r="AO1148" s="9">
        <v>672.03</v>
      </c>
      <c r="AP1148" s="9">
        <v>685.76</v>
      </c>
      <c r="AQ1148" s="9">
        <v>251.55</v>
      </c>
      <c r="AR1148" s="9">
        <v>14.25</v>
      </c>
      <c r="AS1148" s="9">
        <v>0.48</v>
      </c>
      <c r="AT1148" s="10" t="s">
        <v>80</v>
      </c>
      <c r="AU1148" s="9">
        <v>1916.56</v>
      </c>
      <c r="AV1148" s="9">
        <v>1960.93</v>
      </c>
      <c r="AW1148" s="9">
        <v>252.32</v>
      </c>
      <c r="AX1148" s="9">
        <v>1233.2</v>
      </c>
      <c r="AY1148" s="9">
        <v>1164.44</v>
      </c>
      <c r="AZ1148" s="9">
        <v>1422.48</v>
      </c>
      <c r="BA1148" s="9">
        <v>9639.02</v>
      </c>
      <c r="BB1148" s="9">
        <v>2321.94</v>
      </c>
      <c r="BC1148" s="9">
        <v>4161.99</v>
      </c>
      <c r="BD1148" s="11">
        <v>22156.32</v>
      </c>
    </row>
    <row r="1149" spans="1:56" s="1" customFormat="1" ht="20.149999999999999" customHeight="1">
      <c r="A1149" s="83"/>
      <c r="B1149" s="25" t="s">
        <v>215</v>
      </c>
      <c r="C1149" s="12">
        <v>2868.33</v>
      </c>
      <c r="D1149" s="12">
        <v>866.21</v>
      </c>
      <c r="E1149" s="12">
        <v>3438.44</v>
      </c>
      <c r="F1149" s="12">
        <v>4153.3</v>
      </c>
      <c r="G1149" s="12">
        <v>7551.13</v>
      </c>
      <c r="H1149" s="12">
        <v>16612.28</v>
      </c>
      <c r="I1149" s="12">
        <v>1713.07</v>
      </c>
      <c r="J1149" s="12">
        <v>401.73</v>
      </c>
      <c r="K1149" s="12">
        <v>37604.49</v>
      </c>
      <c r="L1149" s="13" t="s">
        <v>80</v>
      </c>
      <c r="M1149" s="13" t="s">
        <v>80</v>
      </c>
      <c r="N1149" s="12">
        <v>0.05</v>
      </c>
      <c r="O1149" s="12">
        <v>121.72</v>
      </c>
      <c r="P1149" s="12">
        <v>3.23</v>
      </c>
      <c r="Q1149" s="12">
        <v>11.61</v>
      </c>
      <c r="R1149" s="12">
        <v>7.37</v>
      </c>
      <c r="S1149" s="12">
        <v>6.17</v>
      </c>
      <c r="T1149" s="12">
        <v>150.15</v>
      </c>
      <c r="U1149" s="12">
        <v>297.04000000000002</v>
      </c>
      <c r="V1149" s="12">
        <v>9.5399999999999991</v>
      </c>
      <c r="W1149" s="12">
        <v>311.51</v>
      </c>
      <c r="X1149" s="12">
        <v>169.83</v>
      </c>
      <c r="Y1149" s="12">
        <v>49.98</v>
      </c>
      <c r="Z1149" s="12">
        <v>1424.54</v>
      </c>
      <c r="AA1149" s="12">
        <v>2437.66</v>
      </c>
      <c r="AB1149" s="12">
        <v>7318.31</v>
      </c>
      <c r="AC1149" s="12">
        <v>12018.41</v>
      </c>
      <c r="AD1149" s="12">
        <v>210.96</v>
      </c>
      <c r="AE1149" s="12">
        <v>115.56</v>
      </c>
      <c r="AF1149" s="12">
        <v>117.76</v>
      </c>
      <c r="AG1149" s="12">
        <v>155.83000000000001</v>
      </c>
      <c r="AH1149" s="12">
        <v>7.85</v>
      </c>
      <c r="AI1149" s="13" t="s">
        <v>80</v>
      </c>
      <c r="AJ1149" s="13" t="s">
        <v>80</v>
      </c>
      <c r="AK1149" s="13" t="s">
        <v>80</v>
      </c>
      <c r="AL1149" s="12">
        <v>607.96</v>
      </c>
      <c r="AM1149" s="12">
        <v>245.11</v>
      </c>
      <c r="AN1149" s="12">
        <v>138.04</v>
      </c>
      <c r="AO1149" s="12">
        <v>21.72</v>
      </c>
      <c r="AP1149" s="12">
        <v>32.119999999999997</v>
      </c>
      <c r="AQ1149" s="12">
        <v>92.66</v>
      </c>
      <c r="AR1149" s="12">
        <v>72.58</v>
      </c>
      <c r="AS1149" s="12">
        <v>5.73</v>
      </c>
      <c r="AT1149" s="13" t="s">
        <v>80</v>
      </c>
      <c r="AU1149" s="12">
        <v>607.96</v>
      </c>
      <c r="AV1149" s="12">
        <v>1064.54</v>
      </c>
      <c r="AW1149" s="12">
        <v>279.24</v>
      </c>
      <c r="AX1149" s="12">
        <v>962.6</v>
      </c>
      <c r="AY1149" s="12">
        <v>1355.34</v>
      </c>
      <c r="AZ1149" s="12">
        <v>2077.7399999999998</v>
      </c>
      <c r="BA1149" s="12">
        <v>12486.86</v>
      </c>
      <c r="BB1149" s="12">
        <v>2397.63</v>
      </c>
      <c r="BC1149" s="12">
        <v>3599.6</v>
      </c>
      <c r="BD1149" s="14">
        <v>24223.55</v>
      </c>
    </row>
    <row r="1150" spans="1:56" s="1" customFormat="1" ht="14.5" customHeight="1">
      <c r="A1150" s="83"/>
      <c r="B1150" s="15" t="s">
        <v>186</v>
      </c>
      <c r="C1150" s="16">
        <v>102504.31</v>
      </c>
      <c r="D1150" s="16">
        <v>48318.52</v>
      </c>
      <c r="E1150" s="16">
        <v>128892.94</v>
      </c>
      <c r="F1150" s="16">
        <v>119907.94</v>
      </c>
      <c r="G1150" s="16">
        <v>211541.42</v>
      </c>
      <c r="H1150" s="16">
        <v>395231.39</v>
      </c>
      <c r="I1150" s="16">
        <v>104273.19</v>
      </c>
      <c r="J1150" s="16">
        <v>244270.05</v>
      </c>
      <c r="K1150" s="16">
        <v>1354939.76</v>
      </c>
      <c r="L1150" s="16">
        <v>9587.11</v>
      </c>
      <c r="M1150" s="16">
        <v>1053.8499999999999</v>
      </c>
      <c r="N1150" s="16">
        <v>4316.8599999999997</v>
      </c>
      <c r="O1150" s="16">
        <v>6183.22</v>
      </c>
      <c r="P1150" s="16">
        <v>6963.17</v>
      </c>
      <c r="Q1150" s="16">
        <v>16355.61</v>
      </c>
      <c r="R1150" s="16">
        <v>9953.94</v>
      </c>
      <c r="S1150" s="16">
        <v>15768.41</v>
      </c>
      <c r="T1150" s="16">
        <v>70182.17</v>
      </c>
      <c r="U1150" s="16">
        <v>5666.83</v>
      </c>
      <c r="V1150" s="16">
        <v>4913.7700000000004</v>
      </c>
      <c r="W1150" s="16">
        <v>23746.93</v>
      </c>
      <c r="X1150" s="16">
        <v>13046.37</v>
      </c>
      <c r="Y1150" s="16">
        <v>13289.69</v>
      </c>
      <c r="Z1150" s="16">
        <v>59378.79</v>
      </c>
      <c r="AA1150" s="16">
        <v>68358.58</v>
      </c>
      <c r="AB1150" s="16">
        <v>265465.3</v>
      </c>
      <c r="AC1150" s="16">
        <v>453866.26</v>
      </c>
      <c r="AD1150" s="16">
        <v>30372.7</v>
      </c>
      <c r="AE1150" s="16">
        <v>5679.32</v>
      </c>
      <c r="AF1150" s="16">
        <v>22380.58</v>
      </c>
      <c r="AG1150" s="16">
        <v>15682.04</v>
      </c>
      <c r="AH1150" s="16">
        <v>10823.27</v>
      </c>
      <c r="AI1150" s="16">
        <v>5395.84</v>
      </c>
      <c r="AJ1150" s="16">
        <v>6989.58</v>
      </c>
      <c r="AK1150" s="16">
        <v>5493.97</v>
      </c>
      <c r="AL1150" s="16">
        <v>102817.3</v>
      </c>
      <c r="AM1150" s="16">
        <v>20161</v>
      </c>
      <c r="AN1150" s="16">
        <v>5168.7</v>
      </c>
      <c r="AO1150" s="16">
        <v>20777.669999999998</v>
      </c>
      <c r="AP1150" s="16">
        <v>14036.85</v>
      </c>
      <c r="AQ1150" s="16">
        <v>18350.52</v>
      </c>
      <c r="AR1150" s="16">
        <v>14492.41</v>
      </c>
      <c r="AS1150" s="16">
        <v>2655.73</v>
      </c>
      <c r="AT1150" s="16">
        <v>5496.32</v>
      </c>
      <c r="AU1150" s="16">
        <v>101139.2</v>
      </c>
      <c r="AV1150" s="16">
        <v>101353.89</v>
      </c>
      <c r="AW1150" s="16">
        <v>31342.92</v>
      </c>
      <c r="AX1150" s="16">
        <v>78790.63</v>
      </c>
      <c r="AY1150" s="16">
        <v>71419.91</v>
      </c>
      <c r="AZ1150" s="16">
        <v>95952.8</v>
      </c>
      <c r="BA1150" s="16">
        <v>280343.71999999997</v>
      </c>
      <c r="BB1150" s="16">
        <v>129590.51</v>
      </c>
      <c r="BC1150" s="16">
        <v>162197.70000000001</v>
      </c>
      <c r="BD1150" s="17">
        <v>950992.08</v>
      </c>
    </row>
    <row r="1151" spans="1:56" s="1" customFormat="1" ht="20.149999999999999" customHeight="1">
      <c r="A1151" s="83"/>
      <c r="B1151" s="25" t="s">
        <v>216</v>
      </c>
      <c r="C1151" s="12">
        <v>5387.38</v>
      </c>
      <c r="D1151" s="12">
        <v>1910.46</v>
      </c>
      <c r="E1151" s="12">
        <v>9166.39</v>
      </c>
      <c r="F1151" s="12">
        <v>8016.92</v>
      </c>
      <c r="G1151" s="12">
        <v>9381.9599999999991</v>
      </c>
      <c r="H1151" s="12">
        <v>23615.99</v>
      </c>
      <c r="I1151" s="12">
        <v>966.67</v>
      </c>
      <c r="J1151" s="12">
        <v>339.81</v>
      </c>
      <c r="K1151" s="12">
        <v>58785.58</v>
      </c>
      <c r="L1151" s="12">
        <v>33.869999999999997</v>
      </c>
      <c r="M1151" s="13" t="s">
        <v>80</v>
      </c>
      <c r="N1151" s="12">
        <v>773.88</v>
      </c>
      <c r="O1151" s="12">
        <v>1023.05</v>
      </c>
      <c r="P1151" s="12">
        <v>1053.3399999999999</v>
      </c>
      <c r="Q1151" s="12">
        <v>1597.34</v>
      </c>
      <c r="R1151" s="12">
        <v>707.67</v>
      </c>
      <c r="S1151" s="12">
        <v>6.45</v>
      </c>
      <c r="T1151" s="12">
        <v>5195.6000000000004</v>
      </c>
      <c r="U1151" s="12">
        <v>2532.15</v>
      </c>
      <c r="V1151" s="12">
        <v>2180.6</v>
      </c>
      <c r="W1151" s="12">
        <v>5608.64</v>
      </c>
      <c r="X1151" s="12">
        <v>2501.75</v>
      </c>
      <c r="Y1151" s="12">
        <v>2472.2600000000002</v>
      </c>
      <c r="Z1151" s="12">
        <v>7405.04</v>
      </c>
      <c r="AA1151" s="12">
        <v>1982.31</v>
      </c>
      <c r="AB1151" s="12">
        <v>2214.41</v>
      </c>
      <c r="AC1151" s="12">
        <v>26897.16</v>
      </c>
      <c r="AD1151" s="12">
        <v>227.82</v>
      </c>
      <c r="AE1151" s="12">
        <v>16.579999999999998</v>
      </c>
      <c r="AF1151" s="12">
        <v>425.15</v>
      </c>
      <c r="AG1151" s="12">
        <v>1162.6099999999999</v>
      </c>
      <c r="AH1151" s="12">
        <v>112.85</v>
      </c>
      <c r="AI1151" s="12">
        <v>1257.1099999999999</v>
      </c>
      <c r="AJ1151" s="12">
        <v>135.49</v>
      </c>
      <c r="AK1151" s="12">
        <v>1275.5999999999999</v>
      </c>
      <c r="AL1151" s="12">
        <v>4613.21</v>
      </c>
      <c r="AM1151" s="12">
        <v>131.53</v>
      </c>
      <c r="AN1151" s="12">
        <v>22.9</v>
      </c>
      <c r="AO1151" s="12">
        <v>743.42</v>
      </c>
      <c r="AP1151" s="12">
        <v>523.48</v>
      </c>
      <c r="AQ1151" s="12">
        <v>1286.8699999999999</v>
      </c>
      <c r="AR1151" s="12">
        <v>1242.32</v>
      </c>
      <c r="AS1151" s="12">
        <v>1625.32</v>
      </c>
      <c r="AT1151" s="12">
        <v>1211.55</v>
      </c>
      <c r="AU1151" s="12">
        <v>6787.39</v>
      </c>
      <c r="AV1151" s="12">
        <v>1428.48</v>
      </c>
      <c r="AW1151" s="12">
        <v>358.97</v>
      </c>
      <c r="AX1151" s="12">
        <v>1333.87</v>
      </c>
      <c r="AY1151" s="12">
        <v>1870.5</v>
      </c>
      <c r="AZ1151" s="12">
        <v>3101.9</v>
      </c>
      <c r="BA1151" s="12">
        <v>11767.5</v>
      </c>
      <c r="BB1151" s="12">
        <v>6554.65</v>
      </c>
      <c r="BC1151" s="12">
        <v>10460.61</v>
      </c>
      <c r="BD1151" s="14">
        <v>36876.480000000003</v>
      </c>
    </row>
    <row r="1152" spans="1:56" s="1" customFormat="1" ht="20.149999999999999" customHeight="1">
      <c r="A1152" s="83"/>
      <c r="B1152" s="25" t="s">
        <v>282</v>
      </c>
      <c r="C1152" s="9">
        <v>1198.2</v>
      </c>
      <c r="D1152" s="9">
        <v>778.31</v>
      </c>
      <c r="E1152" s="9">
        <v>1191.54</v>
      </c>
      <c r="F1152" s="9">
        <v>984.46</v>
      </c>
      <c r="G1152" s="9">
        <v>1068.76</v>
      </c>
      <c r="H1152" s="9">
        <v>3023.08</v>
      </c>
      <c r="I1152" s="9">
        <v>551.6</v>
      </c>
      <c r="J1152" s="9">
        <v>2019.97</v>
      </c>
      <c r="K1152" s="9">
        <v>10815.92</v>
      </c>
      <c r="L1152" s="9">
        <v>18.7</v>
      </c>
      <c r="M1152" s="10" t="s">
        <v>80</v>
      </c>
      <c r="N1152" s="10" t="s">
        <v>80</v>
      </c>
      <c r="O1152" s="9">
        <v>11.23</v>
      </c>
      <c r="P1152" s="9">
        <v>1.1100000000000001</v>
      </c>
      <c r="Q1152" s="9">
        <v>1.99</v>
      </c>
      <c r="R1152" s="9">
        <v>36.049999999999997</v>
      </c>
      <c r="S1152" s="9">
        <v>215.3</v>
      </c>
      <c r="T1152" s="9">
        <v>284.38</v>
      </c>
      <c r="U1152" s="9">
        <v>176.51</v>
      </c>
      <c r="V1152" s="9">
        <v>111.63</v>
      </c>
      <c r="W1152" s="9">
        <v>676.57</v>
      </c>
      <c r="X1152" s="9">
        <v>358.71</v>
      </c>
      <c r="Y1152" s="9">
        <v>170.39</v>
      </c>
      <c r="Z1152" s="9">
        <v>348.72</v>
      </c>
      <c r="AA1152" s="9">
        <v>312.76</v>
      </c>
      <c r="AB1152" s="9">
        <v>1485.4</v>
      </c>
      <c r="AC1152" s="9">
        <v>3640.69</v>
      </c>
      <c r="AD1152" s="9">
        <v>226.77</v>
      </c>
      <c r="AE1152" s="9">
        <v>50.78</v>
      </c>
      <c r="AF1152" s="9">
        <v>36</v>
      </c>
      <c r="AG1152" s="9">
        <v>3.59</v>
      </c>
      <c r="AH1152" s="10" t="s">
        <v>80</v>
      </c>
      <c r="AI1152" s="10" t="s">
        <v>80</v>
      </c>
      <c r="AJ1152" s="10" t="s">
        <v>80</v>
      </c>
      <c r="AK1152" s="10" t="s">
        <v>80</v>
      </c>
      <c r="AL1152" s="9">
        <v>317.14</v>
      </c>
      <c r="AM1152" s="9">
        <v>10.25</v>
      </c>
      <c r="AN1152" s="9">
        <v>0.15</v>
      </c>
      <c r="AO1152" s="9">
        <v>34.26</v>
      </c>
      <c r="AP1152" s="9">
        <v>4.3099999999999996</v>
      </c>
      <c r="AQ1152" s="9">
        <v>4.62</v>
      </c>
      <c r="AR1152" s="9">
        <v>6.81</v>
      </c>
      <c r="AS1152" s="9">
        <v>0.65</v>
      </c>
      <c r="AT1152" s="10" t="s">
        <v>80</v>
      </c>
      <c r="AU1152" s="9">
        <v>61.05</v>
      </c>
      <c r="AV1152" s="9">
        <v>545.19000000000005</v>
      </c>
      <c r="AW1152" s="9">
        <v>131.46</v>
      </c>
      <c r="AX1152" s="9">
        <v>660.1</v>
      </c>
      <c r="AY1152" s="9">
        <v>504.56</v>
      </c>
      <c r="AZ1152" s="9">
        <v>1151.43</v>
      </c>
      <c r="BA1152" s="9">
        <v>1640.14</v>
      </c>
      <c r="BB1152" s="9">
        <v>547.63</v>
      </c>
      <c r="BC1152" s="9">
        <v>509.84</v>
      </c>
      <c r="BD1152" s="11">
        <v>5690.35</v>
      </c>
    </row>
    <row r="1153" spans="1:56" s="1" customFormat="1" ht="20.149999999999999" customHeight="1">
      <c r="A1153" s="83"/>
      <c r="B1153" s="25" t="s">
        <v>217</v>
      </c>
      <c r="C1153" s="12">
        <v>125.28</v>
      </c>
      <c r="D1153" s="12">
        <v>57.01</v>
      </c>
      <c r="E1153" s="12">
        <v>237.83</v>
      </c>
      <c r="F1153" s="12">
        <v>303.10000000000002</v>
      </c>
      <c r="G1153" s="12">
        <v>596.46</v>
      </c>
      <c r="H1153" s="12">
        <v>1865.89</v>
      </c>
      <c r="I1153" s="12">
        <v>417.49</v>
      </c>
      <c r="J1153" s="12">
        <v>1145.54</v>
      </c>
      <c r="K1153" s="12">
        <v>4748.6000000000004</v>
      </c>
      <c r="L1153" s="12">
        <v>3.99</v>
      </c>
      <c r="M1153" s="13" t="s">
        <v>80</v>
      </c>
      <c r="N1153" s="12">
        <v>0.01</v>
      </c>
      <c r="O1153" s="13" t="s">
        <v>80</v>
      </c>
      <c r="P1153" s="13" t="s">
        <v>80</v>
      </c>
      <c r="Q1153" s="12">
        <v>0.03</v>
      </c>
      <c r="R1153" s="12">
        <v>0.12</v>
      </c>
      <c r="S1153" s="12">
        <v>0.06</v>
      </c>
      <c r="T1153" s="12">
        <v>4.21</v>
      </c>
      <c r="U1153" s="12">
        <v>34.68</v>
      </c>
      <c r="V1153" s="13" t="s">
        <v>80</v>
      </c>
      <c r="W1153" s="12">
        <v>20.22</v>
      </c>
      <c r="X1153" s="12">
        <v>5.63</v>
      </c>
      <c r="Y1153" s="12">
        <v>8.2899999999999991</v>
      </c>
      <c r="Z1153" s="12">
        <v>57.14</v>
      </c>
      <c r="AA1153" s="12">
        <v>76.52</v>
      </c>
      <c r="AB1153" s="12">
        <v>1350.81</v>
      </c>
      <c r="AC1153" s="12">
        <v>1553.29</v>
      </c>
      <c r="AD1153" s="12">
        <v>68.33</v>
      </c>
      <c r="AE1153" s="12">
        <v>59.6</v>
      </c>
      <c r="AF1153" s="12">
        <v>118.89</v>
      </c>
      <c r="AG1153" s="12">
        <v>86.01</v>
      </c>
      <c r="AH1153" s="12">
        <v>0.1</v>
      </c>
      <c r="AI1153" s="12">
        <v>8.61</v>
      </c>
      <c r="AJ1153" s="13" t="s">
        <v>80</v>
      </c>
      <c r="AK1153" s="13" t="s">
        <v>80</v>
      </c>
      <c r="AL1153" s="12">
        <v>341.54</v>
      </c>
      <c r="AM1153" s="12">
        <v>33.58</v>
      </c>
      <c r="AN1153" s="12">
        <v>79.63</v>
      </c>
      <c r="AO1153" s="12">
        <v>57.36</v>
      </c>
      <c r="AP1153" s="12">
        <v>66</v>
      </c>
      <c r="AQ1153" s="12">
        <v>34.979999999999997</v>
      </c>
      <c r="AR1153" s="12">
        <v>49.68</v>
      </c>
      <c r="AS1153" s="12">
        <v>20.309999999999999</v>
      </c>
      <c r="AT1153" s="13" t="s">
        <v>80</v>
      </c>
      <c r="AU1153" s="12">
        <v>341.54</v>
      </c>
      <c r="AV1153" s="12">
        <v>186.99</v>
      </c>
      <c r="AW1153" s="12">
        <v>32.979999999999997</v>
      </c>
      <c r="AX1153" s="12">
        <v>154.79</v>
      </c>
      <c r="AY1153" s="12">
        <v>239.92</v>
      </c>
      <c r="AZ1153" s="12">
        <v>570.03</v>
      </c>
      <c r="BA1153" s="12">
        <v>1109.8499999999999</v>
      </c>
      <c r="BB1153" s="12">
        <v>282.61</v>
      </c>
      <c r="BC1153" s="12">
        <v>435.47</v>
      </c>
      <c r="BD1153" s="14">
        <v>3012.64</v>
      </c>
    </row>
    <row r="1154" spans="1:56" s="1" customFormat="1" ht="20.149999999999999" customHeight="1">
      <c r="A1154" s="83"/>
      <c r="B1154" s="25" t="s">
        <v>284</v>
      </c>
      <c r="C1154" s="9">
        <v>1648.61</v>
      </c>
      <c r="D1154" s="9">
        <v>733.49</v>
      </c>
      <c r="E1154" s="9">
        <v>2137.36</v>
      </c>
      <c r="F1154" s="9">
        <v>1711.59</v>
      </c>
      <c r="G1154" s="9">
        <v>3057.73</v>
      </c>
      <c r="H1154" s="9">
        <v>5329.38</v>
      </c>
      <c r="I1154" s="9">
        <v>223.83</v>
      </c>
      <c r="J1154" s="9">
        <v>21.73</v>
      </c>
      <c r="K1154" s="9">
        <v>14863.72</v>
      </c>
      <c r="L1154" s="9">
        <v>374.96</v>
      </c>
      <c r="M1154" s="9">
        <v>186.09</v>
      </c>
      <c r="N1154" s="9">
        <v>257.10000000000002</v>
      </c>
      <c r="O1154" s="10" t="s">
        <v>80</v>
      </c>
      <c r="P1154" s="9">
        <v>110.87</v>
      </c>
      <c r="Q1154" s="9">
        <v>1.87</v>
      </c>
      <c r="R1154" s="10" t="s">
        <v>80</v>
      </c>
      <c r="S1154" s="10" t="s">
        <v>80</v>
      </c>
      <c r="T1154" s="9">
        <v>930.89</v>
      </c>
      <c r="U1154" s="9">
        <v>439.12</v>
      </c>
      <c r="V1154" s="9">
        <v>194.86</v>
      </c>
      <c r="W1154" s="9">
        <v>576.42999999999995</v>
      </c>
      <c r="X1154" s="9">
        <v>469.93</v>
      </c>
      <c r="Y1154" s="9">
        <v>817.66</v>
      </c>
      <c r="Z1154" s="9">
        <v>1464.06</v>
      </c>
      <c r="AA1154" s="9">
        <v>234.71</v>
      </c>
      <c r="AB1154" s="9">
        <v>418.19</v>
      </c>
      <c r="AC1154" s="9">
        <v>4614.96</v>
      </c>
      <c r="AD1154" s="9">
        <v>123.35</v>
      </c>
      <c r="AE1154" s="9">
        <v>1.1299999999999999</v>
      </c>
      <c r="AF1154" s="9">
        <v>24.97</v>
      </c>
      <c r="AG1154" s="9">
        <v>30.6</v>
      </c>
      <c r="AH1154" s="9">
        <v>13.56</v>
      </c>
      <c r="AI1154" s="9">
        <v>10.65</v>
      </c>
      <c r="AJ1154" s="9">
        <v>1.74</v>
      </c>
      <c r="AK1154" s="10" t="s">
        <v>80</v>
      </c>
      <c r="AL1154" s="9">
        <v>206</v>
      </c>
      <c r="AM1154" s="9">
        <v>92.59</v>
      </c>
      <c r="AN1154" s="9">
        <v>3.55</v>
      </c>
      <c r="AO1154" s="9">
        <v>170.52</v>
      </c>
      <c r="AP1154" s="9">
        <v>28.18</v>
      </c>
      <c r="AQ1154" s="9">
        <v>78.3</v>
      </c>
      <c r="AR1154" s="9">
        <v>46.87</v>
      </c>
      <c r="AS1154" s="9">
        <v>1.8</v>
      </c>
      <c r="AT1154" s="10" t="s">
        <v>80</v>
      </c>
      <c r="AU1154" s="9">
        <v>421.81</v>
      </c>
      <c r="AV1154" s="9">
        <v>556.44000000000005</v>
      </c>
      <c r="AW1154" s="9">
        <v>324.77</v>
      </c>
      <c r="AX1154" s="9">
        <v>765.17</v>
      </c>
      <c r="AY1154" s="9">
        <v>789.53</v>
      </c>
      <c r="AZ1154" s="9">
        <v>1301.8900000000001</v>
      </c>
      <c r="BA1154" s="9">
        <v>5000.07</v>
      </c>
      <c r="BB1154" s="9">
        <v>876.83</v>
      </c>
      <c r="BC1154" s="9">
        <v>1606.66</v>
      </c>
      <c r="BD1154" s="11">
        <v>11221.36</v>
      </c>
    </row>
    <row r="1155" spans="1:56" s="1" customFormat="1" ht="20.149999999999999" customHeight="1">
      <c r="A1155" s="83"/>
      <c r="B1155" s="25" t="s">
        <v>218</v>
      </c>
      <c r="C1155" s="12">
        <v>268.48</v>
      </c>
      <c r="D1155" s="12">
        <v>55.61</v>
      </c>
      <c r="E1155" s="12">
        <v>160.59</v>
      </c>
      <c r="F1155" s="12">
        <v>130.82</v>
      </c>
      <c r="G1155" s="12">
        <v>392.87</v>
      </c>
      <c r="H1155" s="12">
        <v>2646.74</v>
      </c>
      <c r="I1155" s="12">
        <v>1001.15</v>
      </c>
      <c r="J1155" s="12">
        <v>43.06</v>
      </c>
      <c r="K1155" s="12">
        <v>4699.32</v>
      </c>
      <c r="L1155" s="12">
        <v>0.15</v>
      </c>
      <c r="M1155" s="13" t="s">
        <v>80</v>
      </c>
      <c r="N1155" s="12">
        <v>0.57999999999999996</v>
      </c>
      <c r="O1155" s="12">
        <v>15.57</v>
      </c>
      <c r="P1155" s="12">
        <v>1.1499999999999999</v>
      </c>
      <c r="Q1155" s="12">
        <v>2.42</v>
      </c>
      <c r="R1155" s="12">
        <v>0.02</v>
      </c>
      <c r="S1155" s="13" t="s">
        <v>80</v>
      </c>
      <c r="T1155" s="12">
        <v>19.89</v>
      </c>
      <c r="U1155" s="12">
        <v>21.71</v>
      </c>
      <c r="V1155" s="12">
        <v>9.83</v>
      </c>
      <c r="W1155" s="12">
        <v>10.220000000000001</v>
      </c>
      <c r="X1155" s="12">
        <v>8.49</v>
      </c>
      <c r="Y1155" s="12">
        <v>15.95</v>
      </c>
      <c r="Z1155" s="12">
        <v>87.3</v>
      </c>
      <c r="AA1155" s="12">
        <v>128.4</v>
      </c>
      <c r="AB1155" s="12">
        <v>1025.0999999999999</v>
      </c>
      <c r="AC1155" s="12">
        <v>1307</v>
      </c>
      <c r="AD1155" s="12">
        <v>523.41999999999996</v>
      </c>
      <c r="AE1155" s="12">
        <v>2.21</v>
      </c>
      <c r="AF1155" s="12">
        <v>130.44999999999999</v>
      </c>
      <c r="AG1155" s="12">
        <v>1.45</v>
      </c>
      <c r="AH1155" s="12">
        <v>13.71</v>
      </c>
      <c r="AI1155" s="12">
        <v>1.55</v>
      </c>
      <c r="AJ1155" s="13" t="s">
        <v>80</v>
      </c>
      <c r="AK1155" s="13" t="s">
        <v>80</v>
      </c>
      <c r="AL1155" s="12">
        <v>672.79</v>
      </c>
      <c r="AM1155" s="12">
        <v>481.17</v>
      </c>
      <c r="AN1155" s="12">
        <v>0.54</v>
      </c>
      <c r="AO1155" s="12">
        <v>149.97</v>
      </c>
      <c r="AP1155" s="12">
        <v>10.48</v>
      </c>
      <c r="AQ1155" s="12">
        <v>20.67</v>
      </c>
      <c r="AR1155" s="12">
        <v>1.98</v>
      </c>
      <c r="AS1155" s="12">
        <v>0.21</v>
      </c>
      <c r="AT1155" s="13" t="s">
        <v>80</v>
      </c>
      <c r="AU1155" s="12">
        <v>665.02</v>
      </c>
      <c r="AV1155" s="12">
        <v>151.71</v>
      </c>
      <c r="AW1155" s="12">
        <v>35.15</v>
      </c>
      <c r="AX1155" s="12">
        <v>32.14</v>
      </c>
      <c r="AY1155" s="12">
        <v>1.18</v>
      </c>
      <c r="AZ1155" s="12">
        <v>3.91</v>
      </c>
      <c r="BA1155" s="12">
        <v>1978.86</v>
      </c>
      <c r="BB1155" s="12">
        <v>483.85</v>
      </c>
      <c r="BC1155" s="12">
        <v>642.42999999999995</v>
      </c>
      <c r="BD1155" s="14">
        <v>3329.23</v>
      </c>
    </row>
    <row r="1156" spans="1:56" s="1" customFormat="1" ht="20.149999999999999" customHeight="1">
      <c r="A1156" s="83"/>
      <c r="B1156" s="25" t="s">
        <v>219</v>
      </c>
      <c r="C1156" s="9">
        <v>482.64</v>
      </c>
      <c r="D1156" s="9">
        <v>180.42</v>
      </c>
      <c r="E1156" s="9">
        <v>815.4</v>
      </c>
      <c r="F1156" s="9">
        <v>581.61</v>
      </c>
      <c r="G1156" s="9">
        <v>829</v>
      </c>
      <c r="H1156" s="9">
        <v>1479.06</v>
      </c>
      <c r="I1156" s="9">
        <v>39.93</v>
      </c>
      <c r="J1156" s="9">
        <v>7.14</v>
      </c>
      <c r="K1156" s="9">
        <v>4415.2</v>
      </c>
      <c r="L1156" s="9">
        <v>30.01</v>
      </c>
      <c r="M1156" s="9">
        <v>9.7799999999999994</v>
      </c>
      <c r="N1156" s="9">
        <v>75</v>
      </c>
      <c r="O1156" s="9">
        <v>25.93</v>
      </c>
      <c r="P1156" s="9">
        <v>13.67</v>
      </c>
      <c r="Q1156" s="10" t="s">
        <v>80</v>
      </c>
      <c r="R1156" s="10" t="s">
        <v>80</v>
      </c>
      <c r="S1156" s="10" t="s">
        <v>80</v>
      </c>
      <c r="T1156" s="9">
        <v>154.38999999999999</v>
      </c>
      <c r="U1156" s="9">
        <v>0.91</v>
      </c>
      <c r="V1156" s="9">
        <v>41.78</v>
      </c>
      <c r="W1156" s="9">
        <v>358.44</v>
      </c>
      <c r="X1156" s="9">
        <v>253.58</v>
      </c>
      <c r="Y1156" s="9">
        <v>160.82</v>
      </c>
      <c r="Z1156" s="9">
        <v>293.08</v>
      </c>
      <c r="AA1156" s="9">
        <v>341.39</v>
      </c>
      <c r="AB1156" s="9">
        <v>396.64</v>
      </c>
      <c r="AC1156" s="9">
        <v>1846.64</v>
      </c>
      <c r="AD1156" s="9">
        <v>80.23</v>
      </c>
      <c r="AE1156" s="10" t="s">
        <v>80</v>
      </c>
      <c r="AF1156" s="10" t="s">
        <v>80</v>
      </c>
      <c r="AG1156" s="10" t="s">
        <v>80</v>
      </c>
      <c r="AH1156" s="10" t="s">
        <v>80</v>
      </c>
      <c r="AI1156" s="10" t="s">
        <v>80</v>
      </c>
      <c r="AJ1156" s="10" t="s">
        <v>80</v>
      </c>
      <c r="AK1156" s="9">
        <v>4.24</v>
      </c>
      <c r="AL1156" s="9">
        <v>84.47</v>
      </c>
      <c r="AM1156" s="9">
        <v>11.41</v>
      </c>
      <c r="AN1156" s="9">
        <v>12.83</v>
      </c>
      <c r="AO1156" s="9">
        <v>8.82</v>
      </c>
      <c r="AP1156" s="9">
        <v>26.87</v>
      </c>
      <c r="AQ1156" s="9">
        <v>17.21</v>
      </c>
      <c r="AR1156" s="10" t="s">
        <v>80</v>
      </c>
      <c r="AS1156" s="10" t="s">
        <v>80</v>
      </c>
      <c r="AT1156" s="10" t="s">
        <v>80</v>
      </c>
      <c r="AU1156" s="9">
        <v>77.14</v>
      </c>
      <c r="AV1156" s="9">
        <v>203.81</v>
      </c>
      <c r="AW1156" s="9">
        <v>139.11000000000001</v>
      </c>
      <c r="AX1156" s="9">
        <v>308.93</v>
      </c>
      <c r="AY1156" s="9">
        <v>285.37</v>
      </c>
      <c r="AZ1156" s="9">
        <v>403.27</v>
      </c>
      <c r="BA1156" s="9">
        <v>977.16</v>
      </c>
      <c r="BB1156" s="9">
        <v>180.01</v>
      </c>
      <c r="BC1156" s="9">
        <v>160.88999999999999</v>
      </c>
      <c r="BD1156" s="11">
        <v>2658.55</v>
      </c>
    </row>
    <row r="1157" spans="1:56" s="1" customFormat="1" ht="20.149999999999999" customHeight="1">
      <c r="A1157" s="83"/>
      <c r="B1157" s="25" t="s">
        <v>220</v>
      </c>
      <c r="C1157" s="12">
        <v>361.5</v>
      </c>
      <c r="D1157" s="12">
        <v>162.53</v>
      </c>
      <c r="E1157" s="12">
        <v>336.22</v>
      </c>
      <c r="F1157" s="12">
        <v>275.91000000000003</v>
      </c>
      <c r="G1157" s="12">
        <v>462.39</v>
      </c>
      <c r="H1157" s="12">
        <v>1344.11</v>
      </c>
      <c r="I1157" s="12">
        <v>126.88</v>
      </c>
      <c r="J1157" s="12">
        <v>18.420000000000002</v>
      </c>
      <c r="K1157" s="12">
        <v>3087.96</v>
      </c>
      <c r="L1157" s="12">
        <v>4.5</v>
      </c>
      <c r="M1157" s="13" t="s">
        <v>80</v>
      </c>
      <c r="N1157" s="13" t="s">
        <v>80</v>
      </c>
      <c r="O1157" s="13" t="s">
        <v>80</v>
      </c>
      <c r="P1157" s="13" t="s">
        <v>80</v>
      </c>
      <c r="Q1157" s="13" t="s">
        <v>80</v>
      </c>
      <c r="R1157" s="13" t="s">
        <v>80</v>
      </c>
      <c r="S1157" s="13" t="s">
        <v>80</v>
      </c>
      <c r="T1157" s="12">
        <v>4.5</v>
      </c>
      <c r="U1157" s="12">
        <v>20.14</v>
      </c>
      <c r="V1157" s="12">
        <v>9.69</v>
      </c>
      <c r="W1157" s="12">
        <v>10.48</v>
      </c>
      <c r="X1157" s="12">
        <v>129.51</v>
      </c>
      <c r="Y1157" s="12">
        <v>18.649999999999999</v>
      </c>
      <c r="Z1157" s="12">
        <v>36.43</v>
      </c>
      <c r="AA1157" s="12">
        <v>77.430000000000007</v>
      </c>
      <c r="AB1157" s="12">
        <v>562.86</v>
      </c>
      <c r="AC1157" s="12">
        <v>865.19</v>
      </c>
      <c r="AD1157" s="12">
        <v>40.43</v>
      </c>
      <c r="AE1157" s="12">
        <v>18.760000000000002</v>
      </c>
      <c r="AF1157" s="12">
        <v>20.68</v>
      </c>
      <c r="AG1157" s="12">
        <v>3.78</v>
      </c>
      <c r="AH1157" s="12">
        <v>0.13</v>
      </c>
      <c r="AI1157" s="13" t="s">
        <v>80</v>
      </c>
      <c r="AJ1157" s="13" t="s">
        <v>80</v>
      </c>
      <c r="AK1157" s="13" t="s">
        <v>80</v>
      </c>
      <c r="AL1157" s="12">
        <v>83.78</v>
      </c>
      <c r="AM1157" s="12">
        <v>8.32</v>
      </c>
      <c r="AN1157" s="12">
        <v>1.1499999999999999</v>
      </c>
      <c r="AO1157" s="12">
        <v>6.74</v>
      </c>
      <c r="AP1157" s="12">
        <v>9.9</v>
      </c>
      <c r="AQ1157" s="12">
        <v>26.61</v>
      </c>
      <c r="AR1157" s="12">
        <v>11.99</v>
      </c>
      <c r="AS1157" s="12">
        <v>1.08</v>
      </c>
      <c r="AT1157" s="13" t="s">
        <v>80</v>
      </c>
      <c r="AU1157" s="12">
        <v>65.790000000000006</v>
      </c>
      <c r="AV1157" s="12">
        <v>143.30000000000001</v>
      </c>
      <c r="AW1157" s="12">
        <v>95.98</v>
      </c>
      <c r="AX1157" s="12">
        <v>92.73</v>
      </c>
      <c r="AY1157" s="12">
        <v>89.04</v>
      </c>
      <c r="AZ1157" s="12">
        <v>102.68</v>
      </c>
      <c r="BA1157" s="12">
        <v>719.73</v>
      </c>
      <c r="BB1157" s="12">
        <v>265.05</v>
      </c>
      <c r="BC1157" s="12">
        <v>330.99</v>
      </c>
      <c r="BD1157" s="14">
        <v>1839.5</v>
      </c>
    </row>
    <row r="1158" spans="1:56" s="1" customFormat="1" ht="20.149999999999999" customHeight="1">
      <c r="A1158" s="83"/>
      <c r="B1158" s="25" t="s">
        <v>221</v>
      </c>
      <c r="C1158" s="9">
        <v>1001.66</v>
      </c>
      <c r="D1158" s="9">
        <v>924.64</v>
      </c>
      <c r="E1158" s="9">
        <v>2365.4299999999998</v>
      </c>
      <c r="F1158" s="9">
        <v>3524.17</v>
      </c>
      <c r="G1158" s="9">
        <v>4154.71</v>
      </c>
      <c r="H1158" s="9">
        <v>8685.1299999999992</v>
      </c>
      <c r="I1158" s="9">
        <v>688.5</v>
      </c>
      <c r="J1158" s="9">
        <v>240.2</v>
      </c>
      <c r="K1158" s="9">
        <v>21584.44</v>
      </c>
      <c r="L1158" s="9">
        <v>56.18</v>
      </c>
      <c r="M1158" s="10" t="s">
        <v>80</v>
      </c>
      <c r="N1158" s="9">
        <v>0.59</v>
      </c>
      <c r="O1158" s="9">
        <v>249.27</v>
      </c>
      <c r="P1158" s="9">
        <v>440.43</v>
      </c>
      <c r="Q1158" s="9">
        <v>171.95</v>
      </c>
      <c r="R1158" s="9">
        <v>15.05</v>
      </c>
      <c r="S1158" s="9">
        <v>306.54000000000002</v>
      </c>
      <c r="T1158" s="9">
        <v>1240.01</v>
      </c>
      <c r="U1158" s="9">
        <v>141.30000000000001</v>
      </c>
      <c r="V1158" s="9">
        <v>108.92</v>
      </c>
      <c r="W1158" s="9">
        <v>96.58</v>
      </c>
      <c r="X1158" s="9">
        <v>27.82</v>
      </c>
      <c r="Y1158" s="9">
        <v>60.32</v>
      </c>
      <c r="Z1158" s="9">
        <v>850.72</v>
      </c>
      <c r="AA1158" s="9">
        <v>667.41</v>
      </c>
      <c r="AB1158" s="9">
        <v>5079.59</v>
      </c>
      <c r="AC1158" s="9">
        <v>7032.66</v>
      </c>
      <c r="AD1158" s="9">
        <v>53.47</v>
      </c>
      <c r="AE1158" s="9">
        <v>19.64</v>
      </c>
      <c r="AF1158" s="9">
        <v>105.49</v>
      </c>
      <c r="AG1158" s="9">
        <v>317.18</v>
      </c>
      <c r="AH1158" s="9">
        <v>474.05</v>
      </c>
      <c r="AI1158" s="9">
        <v>386.9</v>
      </c>
      <c r="AJ1158" s="9">
        <v>61.34</v>
      </c>
      <c r="AK1158" s="10" t="s">
        <v>80</v>
      </c>
      <c r="AL1158" s="9">
        <v>1418.07</v>
      </c>
      <c r="AM1158" s="9">
        <v>379.83</v>
      </c>
      <c r="AN1158" s="9">
        <v>52.43</v>
      </c>
      <c r="AO1158" s="9">
        <v>56.42</v>
      </c>
      <c r="AP1158" s="9">
        <v>5.0199999999999996</v>
      </c>
      <c r="AQ1158" s="9">
        <v>12.63</v>
      </c>
      <c r="AR1158" s="9">
        <v>369.01</v>
      </c>
      <c r="AS1158" s="9">
        <v>52.43</v>
      </c>
      <c r="AT1158" s="10" t="s">
        <v>80</v>
      </c>
      <c r="AU1158" s="9">
        <v>927.77</v>
      </c>
      <c r="AV1158" s="9">
        <v>637.20000000000005</v>
      </c>
      <c r="AW1158" s="9">
        <v>306.61</v>
      </c>
      <c r="AX1158" s="9">
        <v>1230.31</v>
      </c>
      <c r="AY1158" s="9">
        <v>822.58</v>
      </c>
      <c r="AZ1158" s="9">
        <v>1092.04</v>
      </c>
      <c r="BA1158" s="9">
        <v>6913.78</v>
      </c>
      <c r="BB1158" s="9">
        <v>1655.36</v>
      </c>
      <c r="BC1158" s="9">
        <v>2241.2199999999998</v>
      </c>
      <c r="BD1158" s="11">
        <v>14899.1</v>
      </c>
    </row>
    <row r="1159" spans="1:56" s="1" customFormat="1" ht="20.149999999999999" customHeight="1">
      <c r="A1159" s="83"/>
      <c r="B1159" s="25" t="s">
        <v>222</v>
      </c>
      <c r="C1159" s="12">
        <v>8417.19</v>
      </c>
      <c r="D1159" s="12">
        <v>1440.5</v>
      </c>
      <c r="E1159" s="12">
        <v>4379.3999999999996</v>
      </c>
      <c r="F1159" s="12">
        <v>3656.22</v>
      </c>
      <c r="G1159" s="12">
        <v>4173.62</v>
      </c>
      <c r="H1159" s="12">
        <v>40451.21</v>
      </c>
      <c r="I1159" s="12">
        <v>3811.43</v>
      </c>
      <c r="J1159" s="12">
        <v>1968.37</v>
      </c>
      <c r="K1159" s="12">
        <v>68297.94</v>
      </c>
      <c r="L1159" s="12">
        <v>1016.3</v>
      </c>
      <c r="M1159" s="12">
        <v>6.14</v>
      </c>
      <c r="N1159" s="12">
        <v>1715.12</v>
      </c>
      <c r="O1159" s="12">
        <v>37.869999999999997</v>
      </c>
      <c r="P1159" s="12">
        <v>5</v>
      </c>
      <c r="Q1159" s="12">
        <v>4.6900000000000004</v>
      </c>
      <c r="R1159" s="12">
        <v>30.27</v>
      </c>
      <c r="S1159" s="13" t="s">
        <v>80</v>
      </c>
      <c r="T1159" s="12">
        <v>2815.39</v>
      </c>
      <c r="U1159" s="12">
        <v>3160.8</v>
      </c>
      <c r="V1159" s="12">
        <v>921.77</v>
      </c>
      <c r="W1159" s="12">
        <v>2310.0100000000002</v>
      </c>
      <c r="X1159" s="12">
        <v>1705.3</v>
      </c>
      <c r="Y1159" s="12">
        <v>2741.86</v>
      </c>
      <c r="Z1159" s="12">
        <v>16169.09</v>
      </c>
      <c r="AA1159" s="12">
        <v>1660.93</v>
      </c>
      <c r="AB1159" s="12">
        <v>1895.04</v>
      </c>
      <c r="AC1159" s="12">
        <v>30564.799999999999</v>
      </c>
      <c r="AD1159" s="12">
        <v>2683.27</v>
      </c>
      <c r="AE1159" s="12">
        <v>94.68</v>
      </c>
      <c r="AF1159" s="12">
        <v>430.25</v>
      </c>
      <c r="AG1159" s="12">
        <v>372.81</v>
      </c>
      <c r="AH1159" s="12">
        <v>22.17</v>
      </c>
      <c r="AI1159" s="12">
        <v>159.06</v>
      </c>
      <c r="AJ1159" s="12">
        <v>271.75</v>
      </c>
      <c r="AK1159" s="12">
        <v>154.19999999999999</v>
      </c>
      <c r="AL1159" s="12">
        <v>4188.1899999999996</v>
      </c>
      <c r="AM1159" s="12">
        <v>506.42</v>
      </c>
      <c r="AN1159" s="12">
        <v>46.12</v>
      </c>
      <c r="AO1159" s="12">
        <v>1856.55</v>
      </c>
      <c r="AP1159" s="12">
        <v>209.98</v>
      </c>
      <c r="AQ1159" s="12">
        <v>514.12</v>
      </c>
      <c r="AR1159" s="12">
        <v>681.88</v>
      </c>
      <c r="AS1159" s="12">
        <v>105.97</v>
      </c>
      <c r="AT1159" s="12">
        <v>434.7</v>
      </c>
      <c r="AU1159" s="12">
        <v>4355.74</v>
      </c>
      <c r="AV1159" s="12">
        <v>4481.8100000000004</v>
      </c>
      <c r="AW1159" s="12">
        <v>-1613.33</v>
      </c>
      <c r="AX1159" s="12">
        <v>3231.2</v>
      </c>
      <c r="AY1159" s="12">
        <v>4491.54</v>
      </c>
      <c r="AZ1159" s="12">
        <v>7563.55</v>
      </c>
      <c r="BA1159" s="12">
        <v>22427.23</v>
      </c>
      <c r="BB1159" s="12">
        <v>3127.39</v>
      </c>
      <c r="BC1159" s="12">
        <v>3235.39</v>
      </c>
      <c r="BD1159" s="14">
        <v>46944.78</v>
      </c>
    </row>
    <row r="1160" spans="1:56" s="1" customFormat="1" ht="20.149999999999999" customHeight="1">
      <c r="A1160" s="83"/>
      <c r="B1160" s="25" t="s">
        <v>223</v>
      </c>
      <c r="C1160" s="9">
        <v>22374.32</v>
      </c>
      <c r="D1160" s="9">
        <v>10412.620000000001</v>
      </c>
      <c r="E1160" s="9">
        <v>34198.99</v>
      </c>
      <c r="F1160" s="9">
        <v>32272.48</v>
      </c>
      <c r="G1160" s="9">
        <v>59497.24</v>
      </c>
      <c r="H1160" s="9">
        <v>67403.61</v>
      </c>
      <c r="I1160" s="9">
        <v>3135.47</v>
      </c>
      <c r="J1160" s="9">
        <v>1215.46</v>
      </c>
      <c r="K1160" s="9">
        <v>230510.19</v>
      </c>
      <c r="L1160" s="9">
        <v>945.33</v>
      </c>
      <c r="M1160" s="9">
        <v>569.41</v>
      </c>
      <c r="N1160" s="9">
        <v>4417.1400000000003</v>
      </c>
      <c r="O1160" s="9">
        <v>7042.34</v>
      </c>
      <c r="P1160" s="9">
        <v>8201.66</v>
      </c>
      <c r="Q1160" s="9">
        <v>15821.69</v>
      </c>
      <c r="R1160" s="9">
        <v>12237.56</v>
      </c>
      <c r="S1160" s="9">
        <v>2020.9</v>
      </c>
      <c r="T1160" s="9">
        <v>51256.03</v>
      </c>
      <c r="U1160" s="9">
        <v>4529.29</v>
      </c>
      <c r="V1160" s="9">
        <v>9792.27</v>
      </c>
      <c r="W1160" s="9">
        <v>9702.25</v>
      </c>
      <c r="X1160" s="9">
        <v>8520.84</v>
      </c>
      <c r="Y1160" s="9">
        <v>17380.39</v>
      </c>
      <c r="Z1160" s="9">
        <v>15645.04</v>
      </c>
      <c r="AA1160" s="9">
        <v>6828.05</v>
      </c>
      <c r="AB1160" s="9">
        <v>18859.71</v>
      </c>
      <c r="AC1160" s="9">
        <v>91257.84</v>
      </c>
      <c r="AD1160" s="9">
        <v>9428.5</v>
      </c>
      <c r="AE1160" s="9">
        <v>1262.5999999999999</v>
      </c>
      <c r="AF1160" s="9">
        <v>3476.37</v>
      </c>
      <c r="AG1160" s="9">
        <v>2847.37</v>
      </c>
      <c r="AH1160" s="9">
        <v>9200.57</v>
      </c>
      <c r="AI1160" s="9">
        <v>5681.2</v>
      </c>
      <c r="AJ1160" s="9">
        <v>6898.75</v>
      </c>
      <c r="AK1160" s="9">
        <v>10587.6</v>
      </c>
      <c r="AL1160" s="9">
        <v>49382.96</v>
      </c>
      <c r="AM1160" s="9">
        <v>4766.25</v>
      </c>
      <c r="AN1160" s="9">
        <v>1087.8699999999999</v>
      </c>
      <c r="AO1160" s="9">
        <v>5459.29</v>
      </c>
      <c r="AP1160" s="9">
        <v>5676.62</v>
      </c>
      <c r="AQ1160" s="9">
        <v>8391.09</v>
      </c>
      <c r="AR1160" s="9">
        <v>13794.58</v>
      </c>
      <c r="AS1160" s="9">
        <v>10322.26</v>
      </c>
      <c r="AT1160" s="9">
        <v>7129.21</v>
      </c>
      <c r="AU1160" s="9">
        <v>56627.17</v>
      </c>
      <c r="AV1160" s="9">
        <v>9288.51</v>
      </c>
      <c r="AW1160" s="9">
        <v>2456.1999999999998</v>
      </c>
      <c r="AX1160" s="9">
        <v>9606.31</v>
      </c>
      <c r="AY1160" s="9">
        <v>12877.04</v>
      </c>
      <c r="AZ1160" s="9">
        <v>20800.62</v>
      </c>
      <c r="BA1160" s="9">
        <v>76301.61</v>
      </c>
      <c r="BB1160" s="9">
        <v>25109.43</v>
      </c>
      <c r="BC1160" s="9">
        <v>39425.879999999997</v>
      </c>
      <c r="BD1160" s="11">
        <v>195865.60000000001</v>
      </c>
    </row>
    <row r="1161" spans="1:56" s="1" customFormat="1" ht="20.149999999999999" customHeight="1">
      <c r="A1161" s="83"/>
      <c r="B1161" s="25" t="s">
        <v>224</v>
      </c>
      <c r="C1161" s="12">
        <v>1485.43</v>
      </c>
      <c r="D1161" s="12">
        <v>492.21</v>
      </c>
      <c r="E1161" s="12">
        <v>2058.44</v>
      </c>
      <c r="F1161" s="12">
        <v>1434.04</v>
      </c>
      <c r="G1161" s="12">
        <v>1661.33</v>
      </c>
      <c r="H1161" s="12">
        <v>5068.37</v>
      </c>
      <c r="I1161" s="12">
        <v>2464.1799999999998</v>
      </c>
      <c r="J1161" s="12">
        <v>2393.91</v>
      </c>
      <c r="K1161" s="12">
        <v>17057.91</v>
      </c>
      <c r="L1161" s="12">
        <v>67.790000000000006</v>
      </c>
      <c r="M1161" s="12">
        <v>8.9</v>
      </c>
      <c r="N1161" s="12">
        <v>34.01</v>
      </c>
      <c r="O1161" s="13" t="s">
        <v>80</v>
      </c>
      <c r="P1161" s="12">
        <v>150</v>
      </c>
      <c r="Q1161" s="12">
        <v>42.94</v>
      </c>
      <c r="R1161" s="12">
        <v>100</v>
      </c>
      <c r="S1161" s="13" t="s">
        <v>80</v>
      </c>
      <c r="T1161" s="12">
        <v>403.64</v>
      </c>
      <c r="U1161" s="12">
        <v>400.97</v>
      </c>
      <c r="V1161" s="12">
        <v>1.31</v>
      </c>
      <c r="W1161" s="12">
        <v>76.010000000000005</v>
      </c>
      <c r="X1161" s="12">
        <v>535.9</v>
      </c>
      <c r="Y1161" s="12">
        <v>12.37</v>
      </c>
      <c r="Z1161" s="12">
        <v>606.09</v>
      </c>
      <c r="AA1161" s="12">
        <v>1450.22</v>
      </c>
      <c r="AB1161" s="12">
        <v>2808.79</v>
      </c>
      <c r="AC1161" s="12">
        <v>5891.66</v>
      </c>
      <c r="AD1161" s="12">
        <v>15.28</v>
      </c>
      <c r="AE1161" s="12">
        <v>15.2</v>
      </c>
      <c r="AF1161" s="12">
        <v>55.27</v>
      </c>
      <c r="AG1161" s="12">
        <v>15.42</v>
      </c>
      <c r="AH1161" s="12">
        <v>0.06</v>
      </c>
      <c r="AI1161" s="12">
        <v>94.74</v>
      </c>
      <c r="AJ1161" s="13" t="s">
        <v>80</v>
      </c>
      <c r="AK1161" s="12">
        <v>23.87</v>
      </c>
      <c r="AL1161" s="12">
        <v>219.84</v>
      </c>
      <c r="AM1161" s="12">
        <v>171.15</v>
      </c>
      <c r="AN1161" s="12">
        <v>5.88</v>
      </c>
      <c r="AO1161" s="12">
        <v>63.19</v>
      </c>
      <c r="AP1161" s="12">
        <v>26</v>
      </c>
      <c r="AQ1161" s="12">
        <v>188.89</v>
      </c>
      <c r="AR1161" s="12">
        <v>247.91</v>
      </c>
      <c r="AS1161" s="12">
        <v>73.02</v>
      </c>
      <c r="AT1161" s="12">
        <v>65.37</v>
      </c>
      <c r="AU1161" s="12">
        <v>841.41</v>
      </c>
      <c r="AV1161" s="12">
        <v>663.47</v>
      </c>
      <c r="AW1161" s="12">
        <v>468.58</v>
      </c>
      <c r="AX1161" s="12">
        <v>529.30999999999995</v>
      </c>
      <c r="AY1161" s="12">
        <v>707.1</v>
      </c>
      <c r="AZ1161" s="12">
        <v>1535.07</v>
      </c>
      <c r="BA1161" s="12">
        <v>5824.01</v>
      </c>
      <c r="BB1161" s="12">
        <v>802.39</v>
      </c>
      <c r="BC1161" s="12">
        <v>358.81</v>
      </c>
      <c r="BD1161" s="14">
        <v>10888.74</v>
      </c>
    </row>
    <row r="1162" spans="1:56" s="1" customFormat="1" ht="20.149999999999999" customHeight="1">
      <c r="A1162" s="83"/>
      <c r="B1162" s="25" t="s">
        <v>225</v>
      </c>
      <c r="C1162" s="9">
        <v>2235.6999999999998</v>
      </c>
      <c r="D1162" s="9">
        <v>918.92</v>
      </c>
      <c r="E1162" s="9">
        <v>2240.6799999999998</v>
      </c>
      <c r="F1162" s="9">
        <v>2702.6</v>
      </c>
      <c r="G1162" s="9">
        <v>2064.44</v>
      </c>
      <c r="H1162" s="9">
        <v>2303.46</v>
      </c>
      <c r="I1162" s="9">
        <v>1154.5999999999999</v>
      </c>
      <c r="J1162" s="9">
        <v>1798.19</v>
      </c>
      <c r="K1162" s="9">
        <v>15418.59</v>
      </c>
      <c r="L1162" s="9">
        <v>156.63999999999999</v>
      </c>
      <c r="M1162" s="9">
        <v>448.1</v>
      </c>
      <c r="N1162" s="9">
        <v>26.86</v>
      </c>
      <c r="O1162" s="9">
        <v>169.83</v>
      </c>
      <c r="P1162" s="9">
        <v>32.69</v>
      </c>
      <c r="Q1162" s="9">
        <v>8.44</v>
      </c>
      <c r="R1162" s="9">
        <v>0.99</v>
      </c>
      <c r="S1162" s="10" t="s">
        <v>80</v>
      </c>
      <c r="T1162" s="9">
        <v>843.55</v>
      </c>
      <c r="U1162" s="9">
        <v>291.82</v>
      </c>
      <c r="V1162" s="9">
        <v>348.78</v>
      </c>
      <c r="W1162" s="9">
        <v>759.4</v>
      </c>
      <c r="X1162" s="9">
        <v>713.5</v>
      </c>
      <c r="Y1162" s="9">
        <v>547.66</v>
      </c>
      <c r="Z1162" s="9">
        <v>717.83</v>
      </c>
      <c r="AA1162" s="9">
        <v>439.75</v>
      </c>
      <c r="AB1162" s="9">
        <v>709.08</v>
      </c>
      <c r="AC1162" s="9">
        <v>4527.82</v>
      </c>
      <c r="AD1162" s="9">
        <v>411.35</v>
      </c>
      <c r="AE1162" s="9">
        <v>137.13</v>
      </c>
      <c r="AF1162" s="9">
        <v>265.83999999999997</v>
      </c>
      <c r="AG1162" s="9">
        <v>135.38</v>
      </c>
      <c r="AH1162" s="9">
        <v>31.4</v>
      </c>
      <c r="AI1162" s="9">
        <v>136.97</v>
      </c>
      <c r="AJ1162" s="9">
        <v>2.71</v>
      </c>
      <c r="AK1162" s="9">
        <v>6.71</v>
      </c>
      <c r="AL1162" s="9">
        <v>1127.49</v>
      </c>
      <c r="AM1162" s="9">
        <v>23.71</v>
      </c>
      <c r="AN1162" s="9">
        <v>443.09</v>
      </c>
      <c r="AO1162" s="9">
        <v>8.26</v>
      </c>
      <c r="AP1162" s="9">
        <v>184.29</v>
      </c>
      <c r="AQ1162" s="9">
        <v>109.36</v>
      </c>
      <c r="AR1162" s="9">
        <v>470.26</v>
      </c>
      <c r="AS1162" s="9">
        <v>5.1100000000000003</v>
      </c>
      <c r="AT1162" s="9">
        <v>104.36</v>
      </c>
      <c r="AU1162" s="9">
        <v>1348.44</v>
      </c>
      <c r="AV1162" s="9">
        <v>1164.6600000000001</v>
      </c>
      <c r="AW1162" s="9">
        <v>972.06</v>
      </c>
      <c r="AX1162" s="9">
        <v>1770.23</v>
      </c>
      <c r="AY1162" s="9">
        <v>1218.57</v>
      </c>
      <c r="AZ1162" s="9">
        <v>1721.91</v>
      </c>
      <c r="BA1162" s="9">
        <v>3554.08</v>
      </c>
      <c r="BB1162" s="9">
        <v>571.41999999999996</v>
      </c>
      <c r="BC1162" s="9">
        <v>1003.24</v>
      </c>
      <c r="BD1162" s="11">
        <v>11976.17</v>
      </c>
    </row>
    <row r="1163" spans="1:56" s="1" customFormat="1" ht="20.149999999999999" customHeight="1">
      <c r="A1163" s="83"/>
      <c r="B1163" s="25" t="s">
        <v>226</v>
      </c>
      <c r="C1163" s="12">
        <v>1506.05</v>
      </c>
      <c r="D1163" s="12">
        <v>1566.07</v>
      </c>
      <c r="E1163" s="12">
        <v>2605.5500000000002</v>
      </c>
      <c r="F1163" s="12">
        <v>2108.67</v>
      </c>
      <c r="G1163" s="12">
        <v>967.85</v>
      </c>
      <c r="H1163" s="12">
        <v>12369.99</v>
      </c>
      <c r="I1163" s="12">
        <v>3780.07</v>
      </c>
      <c r="J1163" s="12">
        <v>290.04000000000002</v>
      </c>
      <c r="K1163" s="12">
        <v>25194.29</v>
      </c>
      <c r="L1163" s="12">
        <v>34</v>
      </c>
      <c r="M1163" s="13" t="s">
        <v>80</v>
      </c>
      <c r="N1163" s="13" t="s">
        <v>80</v>
      </c>
      <c r="O1163" s="12">
        <v>172</v>
      </c>
      <c r="P1163" s="12">
        <v>404</v>
      </c>
      <c r="Q1163" s="12">
        <v>10</v>
      </c>
      <c r="R1163" s="12">
        <v>0.19</v>
      </c>
      <c r="S1163" s="13" t="s">
        <v>80</v>
      </c>
      <c r="T1163" s="12">
        <v>620.19000000000005</v>
      </c>
      <c r="U1163" s="12">
        <v>27.87</v>
      </c>
      <c r="V1163" s="12">
        <v>178.92</v>
      </c>
      <c r="W1163" s="12">
        <v>957.9</v>
      </c>
      <c r="X1163" s="12">
        <v>108.57</v>
      </c>
      <c r="Y1163" s="12">
        <v>467.89</v>
      </c>
      <c r="Z1163" s="12">
        <v>714.87</v>
      </c>
      <c r="AA1163" s="12">
        <v>382.02</v>
      </c>
      <c r="AB1163" s="12">
        <v>4554.1499999999996</v>
      </c>
      <c r="AC1163" s="12">
        <v>7392.19</v>
      </c>
      <c r="AD1163" s="12">
        <v>80.11</v>
      </c>
      <c r="AE1163" s="12">
        <v>32.49</v>
      </c>
      <c r="AF1163" s="12">
        <v>219.01</v>
      </c>
      <c r="AG1163" s="12">
        <v>275.48</v>
      </c>
      <c r="AH1163" s="12">
        <v>67.77</v>
      </c>
      <c r="AI1163" s="13" t="s">
        <v>80</v>
      </c>
      <c r="AJ1163" s="13" t="s">
        <v>80</v>
      </c>
      <c r="AK1163" s="13" t="s">
        <v>80</v>
      </c>
      <c r="AL1163" s="12">
        <v>674.86</v>
      </c>
      <c r="AM1163" s="12">
        <v>107.29</v>
      </c>
      <c r="AN1163" s="12">
        <v>12.29</v>
      </c>
      <c r="AO1163" s="12">
        <v>236.56</v>
      </c>
      <c r="AP1163" s="12">
        <v>264.82</v>
      </c>
      <c r="AQ1163" s="12">
        <v>68.31</v>
      </c>
      <c r="AR1163" s="13" t="s">
        <v>80</v>
      </c>
      <c r="AS1163" s="13" t="s">
        <v>80</v>
      </c>
      <c r="AT1163" s="13" t="s">
        <v>80</v>
      </c>
      <c r="AU1163" s="12">
        <v>689.27</v>
      </c>
      <c r="AV1163" s="12">
        <v>697.58</v>
      </c>
      <c r="AW1163" s="12">
        <v>340.24</v>
      </c>
      <c r="AX1163" s="12">
        <v>1257.1600000000001</v>
      </c>
      <c r="AY1163" s="12">
        <v>1191.32</v>
      </c>
      <c r="AZ1163" s="12">
        <v>2158.02</v>
      </c>
      <c r="BA1163" s="12">
        <v>8277.9500000000007</v>
      </c>
      <c r="BB1163" s="12">
        <v>1604.94</v>
      </c>
      <c r="BC1163" s="12">
        <v>1552.73</v>
      </c>
      <c r="BD1163" s="14">
        <v>17079.939999999999</v>
      </c>
    </row>
    <row r="1164" spans="1:56" s="1" customFormat="1" ht="20.149999999999999" customHeight="1">
      <c r="A1164" s="83"/>
      <c r="B1164" s="25" t="s">
        <v>227</v>
      </c>
      <c r="C1164" s="9">
        <v>830.54</v>
      </c>
      <c r="D1164" s="9">
        <v>280.29000000000002</v>
      </c>
      <c r="E1164" s="9">
        <v>1613.46</v>
      </c>
      <c r="F1164" s="9">
        <v>2056.21</v>
      </c>
      <c r="G1164" s="9">
        <v>2074.56</v>
      </c>
      <c r="H1164" s="9">
        <v>5964.74</v>
      </c>
      <c r="I1164" s="9">
        <v>1000.24</v>
      </c>
      <c r="J1164" s="9">
        <v>217.39</v>
      </c>
      <c r="K1164" s="9">
        <v>14037.43</v>
      </c>
      <c r="L1164" s="9">
        <v>217.51</v>
      </c>
      <c r="M1164" s="10" t="s">
        <v>80</v>
      </c>
      <c r="N1164" s="10" t="s">
        <v>80</v>
      </c>
      <c r="O1164" s="10" t="s">
        <v>80</v>
      </c>
      <c r="P1164" s="9">
        <v>101.62</v>
      </c>
      <c r="Q1164" s="9">
        <v>101.62</v>
      </c>
      <c r="R1164" s="10" t="s">
        <v>80</v>
      </c>
      <c r="S1164" s="10" t="s">
        <v>80</v>
      </c>
      <c r="T1164" s="9">
        <v>420.75</v>
      </c>
      <c r="U1164" s="9">
        <v>34.840000000000003</v>
      </c>
      <c r="V1164" s="9">
        <v>57.55</v>
      </c>
      <c r="W1164" s="9">
        <v>50.99</v>
      </c>
      <c r="X1164" s="9">
        <v>10.97</v>
      </c>
      <c r="Y1164" s="9">
        <v>70.78</v>
      </c>
      <c r="Z1164" s="9">
        <v>834.22</v>
      </c>
      <c r="AA1164" s="9">
        <v>472.99</v>
      </c>
      <c r="AB1164" s="9">
        <v>3515.81</v>
      </c>
      <c r="AC1164" s="9">
        <v>5048.1499999999996</v>
      </c>
      <c r="AD1164" s="9">
        <v>253.2</v>
      </c>
      <c r="AE1164" s="9">
        <v>44.67</v>
      </c>
      <c r="AF1164" s="9">
        <v>498.99</v>
      </c>
      <c r="AG1164" s="9">
        <v>219.47</v>
      </c>
      <c r="AH1164" s="9">
        <v>131.03</v>
      </c>
      <c r="AI1164" s="10" t="s">
        <v>80</v>
      </c>
      <c r="AJ1164" s="10" t="s">
        <v>80</v>
      </c>
      <c r="AK1164" s="10" t="s">
        <v>80</v>
      </c>
      <c r="AL1164" s="9">
        <v>1147.3599999999999</v>
      </c>
      <c r="AM1164" s="9">
        <v>234.38</v>
      </c>
      <c r="AN1164" s="9">
        <v>7.44</v>
      </c>
      <c r="AO1164" s="9">
        <v>527.64</v>
      </c>
      <c r="AP1164" s="9">
        <v>182.97</v>
      </c>
      <c r="AQ1164" s="9">
        <v>175.52</v>
      </c>
      <c r="AR1164" s="9">
        <v>36.86</v>
      </c>
      <c r="AS1164" s="9">
        <v>5.76</v>
      </c>
      <c r="AT1164" s="10" t="s">
        <v>80</v>
      </c>
      <c r="AU1164" s="9">
        <v>1170.57</v>
      </c>
      <c r="AV1164" s="9">
        <v>568.04999999999995</v>
      </c>
      <c r="AW1164" s="9">
        <v>190.23</v>
      </c>
      <c r="AX1164" s="9">
        <v>847.4</v>
      </c>
      <c r="AY1164" s="9">
        <v>1575.14</v>
      </c>
      <c r="AZ1164" s="9">
        <v>1139.71</v>
      </c>
      <c r="BA1164" s="9">
        <v>2247.7199999999998</v>
      </c>
      <c r="BB1164" s="9">
        <v>1845.27</v>
      </c>
      <c r="BC1164" s="9">
        <v>1139.17</v>
      </c>
      <c r="BD1164" s="11">
        <v>9552.69</v>
      </c>
    </row>
    <row r="1165" spans="1:56" s="1" customFormat="1" ht="20.149999999999999" customHeight="1">
      <c r="A1165" s="83"/>
      <c r="B1165" s="25" t="s">
        <v>228</v>
      </c>
      <c r="C1165" s="12">
        <v>497.36</v>
      </c>
      <c r="D1165" s="12">
        <v>790.85</v>
      </c>
      <c r="E1165" s="12">
        <v>1156.7</v>
      </c>
      <c r="F1165" s="12">
        <v>766.44</v>
      </c>
      <c r="G1165" s="12">
        <v>1750.36</v>
      </c>
      <c r="H1165" s="12">
        <v>4133.71</v>
      </c>
      <c r="I1165" s="12">
        <v>143.91</v>
      </c>
      <c r="J1165" s="12">
        <v>100.96</v>
      </c>
      <c r="K1165" s="12">
        <v>9340.2900000000009</v>
      </c>
      <c r="L1165" s="12">
        <v>125.76</v>
      </c>
      <c r="M1165" s="13" t="s">
        <v>80</v>
      </c>
      <c r="N1165" s="12">
        <v>76.069999999999993</v>
      </c>
      <c r="O1165" s="12">
        <v>1.25</v>
      </c>
      <c r="P1165" s="12">
        <v>2.16</v>
      </c>
      <c r="Q1165" s="12">
        <v>8.5500000000000007</v>
      </c>
      <c r="R1165" s="12">
        <v>7.6</v>
      </c>
      <c r="S1165" s="12">
        <v>7.13</v>
      </c>
      <c r="T1165" s="12">
        <v>228.52</v>
      </c>
      <c r="U1165" s="12">
        <v>25.4</v>
      </c>
      <c r="V1165" s="12">
        <v>25.5</v>
      </c>
      <c r="W1165" s="12">
        <v>64.17</v>
      </c>
      <c r="X1165" s="12">
        <v>8</v>
      </c>
      <c r="Y1165" s="12">
        <v>12.19</v>
      </c>
      <c r="Z1165" s="12">
        <v>100.37</v>
      </c>
      <c r="AA1165" s="12">
        <v>478.66</v>
      </c>
      <c r="AB1165" s="12">
        <v>2181.2600000000002</v>
      </c>
      <c r="AC1165" s="12">
        <v>2895.55</v>
      </c>
      <c r="AD1165" s="12">
        <v>41.94</v>
      </c>
      <c r="AE1165" s="12">
        <v>2.52</v>
      </c>
      <c r="AF1165" s="12">
        <v>37.08</v>
      </c>
      <c r="AG1165" s="12">
        <v>5.08</v>
      </c>
      <c r="AH1165" s="12">
        <v>0.06</v>
      </c>
      <c r="AI1165" s="12">
        <v>0.47</v>
      </c>
      <c r="AJ1165" s="12">
        <v>1.94</v>
      </c>
      <c r="AK1165" s="13" t="s">
        <v>80</v>
      </c>
      <c r="AL1165" s="12">
        <v>89.09</v>
      </c>
      <c r="AM1165" s="12">
        <v>28.56</v>
      </c>
      <c r="AN1165" s="12">
        <v>0.61</v>
      </c>
      <c r="AO1165" s="12">
        <v>80.77</v>
      </c>
      <c r="AP1165" s="12">
        <v>6.77</v>
      </c>
      <c r="AQ1165" s="12">
        <v>28.61</v>
      </c>
      <c r="AR1165" s="12">
        <v>3.65</v>
      </c>
      <c r="AS1165" s="12">
        <v>0.49</v>
      </c>
      <c r="AT1165" s="13" t="s">
        <v>80</v>
      </c>
      <c r="AU1165" s="12">
        <v>149.46</v>
      </c>
      <c r="AV1165" s="12">
        <v>324.58</v>
      </c>
      <c r="AW1165" s="12">
        <v>157.69</v>
      </c>
      <c r="AX1165" s="12">
        <v>525.09</v>
      </c>
      <c r="AY1165" s="12">
        <v>220.2</v>
      </c>
      <c r="AZ1165" s="12">
        <v>1318.57</v>
      </c>
      <c r="BA1165" s="12">
        <v>2253.1</v>
      </c>
      <c r="BB1165" s="12">
        <v>1115.6500000000001</v>
      </c>
      <c r="BC1165" s="12">
        <v>1279.48</v>
      </c>
      <c r="BD1165" s="14">
        <v>7194.36</v>
      </c>
    </row>
    <row r="1166" spans="1:56" s="1" customFormat="1" ht="20.149999999999999" customHeight="1">
      <c r="A1166" s="83"/>
      <c r="B1166" s="25" t="s">
        <v>229</v>
      </c>
      <c r="C1166" s="9">
        <v>1494.22</v>
      </c>
      <c r="D1166" s="9">
        <v>919.23</v>
      </c>
      <c r="E1166" s="9">
        <v>1878.24</v>
      </c>
      <c r="F1166" s="9">
        <v>2034.75</v>
      </c>
      <c r="G1166" s="9">
        <v>1914.48</v>
      </c>
      <c r="H1166" s="9">
        <v>2650.57</v>
      </c>
      <c r="I1166" s="9">
        <v>67.89</v>
      </c>
      <c r="J1166" s="9">
        <v>40.72</v>
      </c>
      <c r="K1166" s="9">
        <v>11000.1</v>
      </c>
      <c r="L1166" s="9">
        <v>2607.48</v>
      </c>
      <c r="M1166" s="9">
        <v>267.5</v>
      </c>
      <c r="N1166" s="9">
        <v>1021.09</v>
      </c>
      <c r="O1166" s="9">
        <v>283.70999999999998</v>
      </c>
      <c r="P1166" s="9">
        <v>375.1</v>
      </c>
      <c r="Q1166" s="9">
        <v>357.49</v>
      </c>
      <c r="R1166" s="9">
        <v>187.39</v>
      </c>
      <c r="S1166" s="10" t="s">
        <v>80</v>
      </c>
      <c r="T1166" s="9">
        <v>5099.76</v>
      </c>
      <c r="U1166" s="9">
        <v>1937.35</v>
      </c>
      <c r="V1166" s="9">
        <v>470.1</v>
      </c>
      <c r="W1166" s="9">
        <v>1613.52</v>
      </c>
      <c r="X1166" s="9">
        <v>604.69000000000005</v>
      </c>
      <c r="Y1166" s="9">
        <v>700.59</v>
      </c>
      <c r="Z1166" s="9">
        <v>816.21</v>
      </c>
      <c r="AA1166" s="9">
        <v>293.45</v>
      </c>
      <c r="AB1166" s="9">
        <v>426.07</v>
      </c>
      <c r="AC1166" s="9">
        <v>6861.98</v>
      </c>
      <c r="AD1166" s="9">
        <v>321.63</v>
      </c>
      <c r="AE1166" s="9">
        <v>0.01</v>
      </c>
      <c r="AF1166" s="9">
        <v>62.3</v>
      </c>
      <c r="AG1166" s="9">
        <v>58.6</v>
      </c>
      <c r="AH1166" s="9">
        <v>204.28</v>
      </c>
      <c r="AI1166" s="9">
        <v>185.19</v>
      </c>
      <c r="AJ1166" s="10" t="s">
        <v>80</v>
      </c>
      <c r="AK1166" s="9">
        <v>17.98</v>
      </c>
      <c r="AL1166" s="9">
        <v>849.99</v>
      </c>
      <c r="AM1166" s="9">
        <v>0.68</v>
      </c>
      <c r="AN1166" s="9">
        <v>1.1200000000000001</v>
      </c>
      <c r="AO1166" s="9">
        <v>16.47</v>
      </c>
      <c r="AP1166" s="9">
        <v>34.1</v>
      </c>
      <c r="AQ1166" s="9">
        <v>54.1</v>
      </c>
      <c r="AR1166" s="9">
        <v>135.12</v>
      </c>
      <c r="AS1166" s="9">
        <v>0.04</v>
      </c>
      <c r="AT1166" s="9">
        <v>196.36</v>
      </c>
      <c r="AU1166" s="9">
        <v>437.99</v>
      </c>
      <c r="AV1166" s="9">
        <v>463.6</v>
      </c>
      <c r="AW1166" s="9">
        <v>280.25</v>
      </c>
      <c r="AX1166" s="9">
        <v>1378.51</v>
      </c>
      <c r="AY1166" s="9">
        <v>945.06</v>
      </c>
      <c r="AZ1166" s="9">
        <v>1422.2</v>
      </c>
      <c r="BA1166" s="9">
        <v>4214.8900000000003</v>
      </c>
      <c r="BB1166" s="9">
        <v>965.07</v>
      </c>
      <c r="BC1166" s="9">
        <v>1231.51</v>
      </c>
      <c r="BD1166" s="11">
        <v>10901.09</v>
      </c>
    </row>
    <row r="1167" spans="1:56" s="1" customFormat="1" ht="20.149999999999999" customHeight="1">
      <c r="A1167" s="83"/>
      <c r="B1167" s="25" t="s">
        <v>230</v>
      </c>
      <c r="C1167" s="12">
        <v>519.61</v>
      </c>
      <c r="D1167" s="12">
        <v>299.64999999999998</v>
      </c>
      <c r="E1167" s="12">
        <v>950.26</v>
      </c>
      <c r="F1167" s="12">
        <v>303.33999999999997</v>
      </c>
      <c r="G1167" s="12">
        <v>341.59</v>
      </c>
      <c r="H1167" s="12">
        <v>1395.47</v>
      </c>
      <c r="I1167" s="12">
        <v>257.47000000000003</v>
      </c>
      <c r="J1167" s="12">
        <v>952.48</v>
      </c>
      <c r="K1167" s="12">
        <v>5019.87</v>
      </c>
      <c r="L1167" s="13" t="s">
        <v>80</v>
      </c>
      <c r="M1167" s="13" t="s">
        <v>80</v>
      </c>
      <c r="N1167" s="12">
        <v>0.36</v>
      </c>
      <c r="O1167" s="12">
        <v>0.36</v>
      </c>
      <c r="P1167" s="12">
        <v>75.739999999999995</v>
      </c>
      <c r="Q1167" s="12">
        <v>2.41</v>
      </c>
      <c r="R1167" s="12">
        <v>0.87</v>
      </c>
      <c r="S1167" s="13" t="s">
        <v>80</v>
      </c>
      <c r="T1167" s="12">
        <v>79.739999999999995</v>
      </c>
      <c r="U1167" s="12">
        <v>12.83</v>
      </c>
      <c r="V1167" s="12">
        <v>34.33</v>
      </c>
      <c r="W1167" s="12">
        <v>3</v>
      </c>
      <c r="X1167" s="12">
        <v>34.83</v>
      </c>
      <c r="Y1167" s="12">
        <v>27.04</v>
      </c>
      <c r="Z1167" s="12">
        <v>113.02</v>
      </c>
      <c r="AA1167" s="12">
        <v>263.5</v>
      </c>
      <c r="AB1167" s="12">
        <v>820.75</v>
      </c>
      <c r="AC1167" s="12">
        <v>1309.3</v>
      </c>
      <c r="AD1167" s="12">
        <v>7.91</v>
      </c>
      <c r="AE1167" s="12">
        <v>1.02</v>
      </c>
      <c r="AF1167" s="12">
        <v>0.23</v>
      </c>
      <c r="AG1167" s="13" t="s">
        <v>80</v>
      </c>
      <c r="AH1167" s="13" t="s">
        <v>80</v>
      </c>
      <c r="AI1167" s="13" t="s">
        <v>80</v>
      </c>
      <c r="AJ1167" s="12">
        <v>1.41</v>
      </c>
      <c r="AK1167" s="13" t="s">
        <v>80</v>
      </c>
      <c r="AL1167" s="12">
        <v>10.57</v>
      </c>
      <c r="AM1167" s="12">
        <v>14.91</v>
      </c>
      <c r="AN1167" s="12">
        <v>1.23</v>
      </c>
      <c r="AO1167" s="12">
        <v>0.87</v>
      </c>
      <c r="AP1167" s="12">
        <v>2.41</v>
      </c>
      <c r="AQ1167" s="12">
        <v>4.97</v>
      </c>
      <c r="AR1167" s="12">
        <v>8.93</v>
      </c>
      <c r="AS1167" s="12">
        <v>0.54</v>
      </c>
      <c r="AT1167" s="13" t="s">
        <v>80</v>
      </c>
      <c r="AU1167" s="12">
        <v>33.86</v>
      </c>
      <c r="AV1167" s="12">
        <v>282.70999999999998</v>
      </c>
      <c r="AW1167" s="12">
        <v>189.32</v>
      </c>
      <c r="AX1167" s="12">
        <v>475.6</v>
      </c>
      <c r="AY1167" s="12">
        <v>260.17</v>
      </c>
      <c r="AZ1167" s="12">
        <v>392.05</v>
      </c>
      <c r="BA1167" s="12">
        <v>1448.92</v>
      </c>
      <c r="BB1167" s="12">
        <v>193.07</v>
      </c>
      <c r="BC1167" s="12">
        <v>370.86</v>
      </c>
      <c r="BD1167" s="14">
        <v>3612.7</v>
      </c>
    </row>
    <row r="1168" spans="1:56" s="1" customFormat="1" ht="20.149999999999999" customHeight="1">
      <c r="A1168" s="83"/>
      <c r="B1168" s="25" t="s">
        <v>285</v>
      </c>
      <c r="C1168" s="9">
        <v>168.21</v>
      </c>
      <c r="D1168" s="9">
        <v>60.23</v>
      </c>
      <c r="E1168" s="9">
        <v>149.43</v>
      </c>
      <c r="F1168" s="9">
        <v>115.34</v>
      </c>
      <c r="G1168" s="9">
        <v>248.77</v>
      </c>
      <c r="H1168" s="9">
        <v>221.2</v>
      </c>
      <c r="I1168" s="9">
        <v>243.64</v>
      </c>
      <c r="J1168" s="9">
        <v>665.7</v>
      </c>
      <c r="K1168" s="9">
        <v>1872.52</v>
      </c>
      <c r="L1168" s="10" t="s">
        <v>80</v>
      </c>
      <c r="M1168" s="10" t="s">
        <v>80</v>
      </c>
      <c r="N1168" s="9">
        <v>0.04</v>
      </c>
      <c r="O1168" s="9">
        <v>0.03</v>
      </c>
      <c r="P1168" s="9">
        <v>0.06</v>
      </c>
      <c r="Q1168" s="9">
        <v>0.14000000000000001</v>
      </c>
      <c r="R1168" s="10" t="s">
        <v>80</v>
      </c>
      <c r="S1168" s="10" t="s">
        <v>80</v>
      </c>
      <c r="T1168" s="9">
        <v>0.27</v>
      </c>
      <c r="U1168" s="10" t="s">
        <v>80</v>
      </c>
      <c r="V1168" s="10" t="s">
        <v>80</v>
      </c>
      <c r="W1168" s="10" t="s">
        <v>80</v>
      </c>
      <c r="X1168" s="9">
        <v>1.5</v>
      </c>
      <c r="Y1168" s="9">
        <v>38.07</v>
      </c>
      <c r="Z1168" s="9">
        <v>115.7</v>
      </c>
      <c r="AA1168" s="9">
        <v>121.61</v>
      </c>
      <c r="AB1168" s="9">
        <v>447.09</v>
      </c>
      <c r="AC1168" s="9">
        <v>723.97</v>
      </c>
      <c r="AD1168" s="9">
        <v>6.7</v>
      </c>
      <c r="AE1168" s="9">
        <v>0.08</v>
      </c>
      <c r="AF1168" s="9">
        <v>0.53</v>
      </c>
      <c r="AG1168" s="9">
        <v>0.75</v>
      </c>
      <c r="AH1168" s="9">
        <v>5.58</v>
      </c>
      <c r="AI1168" s="9">
        <v>7.97</v>
      </c>
      <c r="AJ1168" s="9">
        <v>0.27</v>
      </c>
      <c r="AK1168" s="10" t="s">
        <v>80</v>
      </c>
      <c r="AL1168" s="9">
        <v>21.88</v>
      </c>
      <c r="AM1168" s="9">
        <v>22.94</v>
      </c>
      <c r="AN1168" s="10" t="s">
        <v>80</v>
      </c>
      <c r="AO1168" s="10" t="s">
        <v>80</v>
      </c>
      <c r="AP1168" s="9">
        <v>0.8</v>
      </c>
      <c r="AQ1168" s="9">
        <v>3.29</v>
      </c>
      <c r="AR1168" s="10" t="s">
        <v>80</v>
      </c>
      <c r="AS1168" s="10" t="s">
        <v>80</v>
      </c>
      <c r="AT1168" s="10" t="s">
        <v>80</v>
      </c>
      <c r="AU1168" s="9">
        <v>27.03</v>
      </c>
      <c r="AV1168" s="9">
        <v>23.05</v>
      </c>
      <c r="AW1168" s="9">
        <v>36.950000000000003</v>
      </c>
      <c r="AX1168" s="9">
        <v>122.63</v>
      </c>
      <c r="AY1168" s="9">
        <v>45.35</v>
      </c>
      <c r="AZ1168" s="9">
        <v>88.74</v>
      </c>
      <c r="BA1168" s="9">
        <v>427.2</v>
      </c>
      <c r="BB1168" s="9">
        <v>109.17</v>
      </c>
      <c r="BC1168" s="9">
        <v>164.73</v>
      </c>
      <c r="BD1168" s="11">
        <v>1017.82</v>
      </c>
    </row>
    <row r="1169" spans="1:56" s="1" customFormat="1" ht="20.149999999999999" customHeight="1">
      <c r="A1169" s="83"/>
      <c r="B1169" s="25" t="s">
        <v>231</v>
      </c>
      <c r="C1169" s="12">
        <v>131.81</v>
      </c>
      <c r="D1169" s="12">
        <v>47.9</v>
      </c>
      <c r="E1169" s="12">
        <v>141.01</v>
      </c>
      <c r="F1169" s="12">
        <v>101.34</v>
      </c>
      <c r="G1169" s="12">
        <v>203.75</v>
      </c>
      <c r="H1169" s="12">
        <v>522.42999999999995</v>
      </c>
      <c r="I1169" s="12">
        <v>318.12</v>
      </c>
      <c r="J1169" s="12">
        <v>14.28</v>
      </c>
      <c r="K1169" s="12">
        <v>1480.64</v>
      </c>
      <c r="L1169" s="12">
        <v>0.43</v>
      </c>
      <c r="M1169" s="13" t="s">
        <v>80</v>
      </c>
      <c r="N1169" s="13" t="s">
        <v>80</v>
      </c>
      <c r="O1169" s="12">
        <v>2.69</v>
      </c>
      <c r="P1169" s="12">
        <v>2.68</v>
      </c>
      <c r="Q1169" s="12">
        <v>10.14</v>
      </c>
      <c r="R1169" s="12">
        <v>3.46</v>
      </c>
      <c r="S1169" s="13" t="s">
        <v>80</v>
      </c>
      <c r="T1169" s="12">
        <v>19.399999999999999</v>
      </c>
      <c r="U1169" s="12">
        <v>0.7</v>
      </c>
      <c r="V1169" s="12">
        <v>5.17</v>
      </c>
      <c r="W1169" s="12">
        <v>5</v>
      </c>
      <c r="X1169" s="12">
        <v>16.55</v>
      </c>
      <c r="Y1169" s="12">
        <v>6.59</v>
      </c>
      <c r="Z1169" s="12">
        <v>30.73</v>
      </c>
      <c r="AA1169" s="12">
        <v>48.51</v>
      </c>
      <c r="AB1169" s="12">
        <v>279.54000000000002</v>
      </c>
      <c r="AC1169" s="12">
        <v>392.79</v>
      </c>
      <c r="AD1169" s="13" t="s">
        <v>80</v>
      </c>
      <c r="AE1169" s="13" t="s">
        <v>80</v>
      </c>
      <c r="AF1169" s="13" t="s">
        <v>80</v>
      </c>
      <c r="AG1169" s="13" t="s">
        <v>80</v>
      </c>
      <c r="AH1169" s="13" t="s">
        <v>80</v>
      </c>
      <c r="AI1169" s="13" t="s">
        <v>80</v>
      </c>
      <c r="AJ1169" s="13" t="s">
        <v>80</v>
      </c>
      <c r="AK1169" s="13" t="s">
        <v>80</v>
      </c>
      <c r="AL1169" s="12">
        <v>0</v>
      </c>
      <c r="AM1169" s="13" t="s">
        <v>80</v>
      </c>
      <c r="AN1169" s="13" t="s">
        <v>80</v>
      </c>
      <c r="AO1169" s="13" t="s">
        <v>80</v>
      </c>
      <c r="AP1169" s="13" t="s">
        <v>80</v>
      </c>
      <c r="AQ1169" s="13" t="s">
        <v>80</v>
      </c>
      <c r="AR1169" s="13" t="s">
        <v>80</v>
      </c>
      <c r="AS1169" s="13" t="s">
        <v>80</v>
      </c>
      <c r="AT1169" s="13" t="s">
        <v>80</v>
      </c>
      <c r="AU1169" s="12">
        <v>0</v>
      </c>
      <c r="AV1169" s="12">
        <v>69.16</v>
      </c>
      <c r="AW1169" s="12">
        <v>45.63</v>
      </c>
      <c r="AX1169" s="12">
        <v>51.75</v>
      </c>
      <c r="AY1169" s="12">
        <v>12.31</v>
      </c>
      <c r="AZ1169" s="12">
        <v>25.87</v>
      </c>
      <c r="BA1169" s="12">
        <v>396.29</v>
      </c>
      <c r="BB1169" s="12">
        <v>78.73</v>
      </c>
      <c r="BC1169" s="12">
        <v>115.33</v>
      </c>
      <c r="BD1169" s="14">
        <v>795.07</v>
      </c>
    </row>
    <row r="1170" spans="1:56" s="1" customFormat="1" ht="20.149999999999999" customHeight="1">
      <c r="A1170" s="83"/>
      <c r="B1170" s="25" t="s">
        <v>232</v>
      </c>
      <c r="C1170" s="9">
        <v>105.62</v>
      </c>
      <c r="D1170" s="9">
        <v>21.26</v>
      </c>
      <c r="E1170" s="9">
        <v>92.32</v>
      </c>
      <c r="F1170" s="9">
        <v>68.87</v>
      </c>
      <c r="G1170" s="9">
        <v>98.35</v>
      </c>
      <c r="H1170" s="9">
        <v>387.49</v>
      </c>
      <c r="I1170" s="9">
        <v>44.43</v>
      </c>
      <c r="J1170" s="9">
        <v>58.05</v>
      </c>
      <c r="K1170" s="9">
        <v>876.39</v>
      </c>
      <c r="L1170" s="9">
        <v>0.04</v>
      </c>
      <c r="M1170" s="10" t="s">
        <v>80</v>
      </c>
      <c r="N1170" s="10" t="s">
        <v>80</v>
      </c>
      <c r="O1170" s="9">
        <v>0.09</v>
      </c>
      <c r="P1170" s="9">
        <v>0.06</v>
      </c>
      <c r="Q1170" s="9">
        <v>0.25</v>
      </c>
      <c r="R1170" s="9">
        <v>0.03</v>
      </c>
      <c r="S1170" s="10" t="s">
        <v>80</v>
      </c>
      <c r="T1170" s="9">
        <v>0.47</v>
      </c>
      <c r="U1170" s="9">
        <v>9.83</v>
      </c>
      <c r="V1170" s="10" t="s">
        <v>80</v>
      </c>
      <c r="W1170" s="9">
        <v>19.55</v>
      </c>
      <c r="X1170" s="10" t="s">
        <v>80</v>
      </c>
      <c r="Y1170" s="9">
        <v>2.6</v>
      </c>
      <c r="Z1170" s="9">
        <v>46.02</v>
      </c>
      <c r="AA1170" s="9">
        <v>41.49</v>
      </c>
      <c r="AB1170" s="9">
        <v>196.34</v>
      </c>
      <c r="AC1170" s="9">
        <v>315.83</v>
      </c>
      <c r="AD1170" s="10" t="s">
        <v>80</v>
      </c>
      <c r="AE1170" s="10" t="s">
        <v>80</v>
      </c>
      <c r="AF1170" s="10" t="s">
        <v>80</v>
      </c>
      <c r="AG1170" s="10" t="s">
        <v>80</v>
      </c>
      <c r="AH1170" s="10" t="s">
        <v>80</v>
      </c>
      <c r="AI1170" s="10" t="s">
        <v>80</v>
      </c>
      <c r="AJ1170" s="10" t="s">
        <v>80</v>
      </c>
      <c r="AK1170" s="10" t="s">
        <v>80</v>
      </c>
      <c r="AL1170" s="9">
        <v>0</v>
      </c>
      <c r="AM1170" s="10" t="s">
        <v>80</v>
      </c>
      <c r="AN1170" s="10" t="s">
        <v>80</v>
      </c>
      <c r="AO1170" s="10" t="s">
        <v>80</v>
      </c>
      <c r="AP1170" s="10" t="s">
        <v>80</v>
      </c>
      <c r="AQ1170" s="10" t="s">
        <v>80</v>
      </c>
      <c r="AR1170" s="10" t="s">
        <v>80</v>
      </c>
      <c r="AS1170" s="10" t="s">
        <v>80</v>
      </c>
      <c r="AT1170" s="10" t="s">
        <v>80</v>
      </c>
      <c r="AU1170" s="9">
        <v>0</v>
      </c>
      <c r="AV1170" s="9">
        <v>52.95</v>
      </c>
      <c r="AW1170" s="9">
        <v>9.09</v>
      </c>
      <c r="AX1170" s="9">
        <v>29.01</v>
      </c>
      <c r="AY1170" s="9">
        <v>16.79</v>
      </c>
      <c r="AZ1170" s="9">
        <v>60.49</v>
      </c>
      <c r="BA1170" s="9">
        <v>257.43</v>
      </c>
      <c r="BB1170" s="9">
        <v>54.53</v>
      </c>
      <c r="BC1170" s="9">
        <v>50.24</v>
      </c>
      <c r="BD1170" s="11">
        <v>530.53</v>
      </c>
    </row>
    <row r="1171" spans="1:56" s="1" customFormat="1" ht="20.149999999999999" customHeight="1">
      <c r="A1171" s="83"/>
      <c r="B1171" s="25" t="s">
        <v>286</v>
      </c>
      <c r="C1171" s="12">
        <v>104.95</v>
      </c>
      <c r="D1171" s="12">
        <v>21.72</v>
      </c>
      <c r="E1171" s="12">
        <v>70.13</v>
      </c>
      <c r="F1171" s="12">
        <v>85.23</v>
      </c>
      <c r="G1171" s="12">
        <v>114.54</v>
      </c>
      <c r="H1171" s="12">
        <v>431.73</v>
      </c>
      <c r="I1171" s="12">
        <v>60.31</v>
      </c>
      <c r="J1171" s="12">
        <v>425.76</v>
      </c>
      <c r="K1171" s="12">
        <v>1314.37</v>
      </c>
      <c r="L1171" s="13" t="s">
        <v>80</v>
      </c>
      <c r="M1171" s="13" t="s">
        <v>80</v>
      </c>
      <c r="N1171" s="13" t="s">
        <v>80</v>
      </c>
      <c r="O1171" s="13" t="s">
        <v>80</v>
      </c>
      <c r="P1171" s="12">
        <v>0.03</v>
      </c>
      <c r="Q1171" s="12">
        <v>0.04</v>
      </c>
      <c r="R1171" s="13" t="s">
        <v>80</v>
      </c>
      <c r="S1171" s="13" t="s">
        <v>80</v>
      </c>
      <c r="T1171" s="12">
        <v>7.0000000000000007E-2</v>
      </c>
      <c r="U1171" s="12">
        <v>75.44</v>
      </c>
      <c r="V1171" s="12">
        <v>5.45</v>
      </c>
      <c r="W1171" s="12">
        <v>12.81</v>
      </c>
      <c r="X1171" s="12">
        <v>20.72</v>
      </c>
      <c r="Y1171" s="12">
        <v>31.03</v>
      </c>
      <c r="Z1171" s="12">
        <v>106.47</v>
      </c>
      <c r="AA1171" s="12">
        <v>31.82</v>
      </c>
      <c r="AB1171" s="12">
        <v>512.73</v>
      </c>
      <c r="AC1171" s="12">
        <v>796.47</v>
      </c>
      <c r="AD1171" s="12">
        <v>4.76</v>
      </c>
      <c r="AE1171" s="12">
        <v>1.22</v>
      </c>
      <c r="AF1171" s="12">
        <v>1.29</v>
      </c>
      <c r="AG1171" s="13" t="s">
        <v>80</v>
      </c>
      <c r="AH1171" s="13" t="s">
        <v>80</v>
      </c>
      <c r="AI1171" s="13" t="s">
        <v>80</v>
      </c>
      <c r="AJ1171" s="13" t="s">
        <v>80</v>
      </c>
      <c r="AK1171" s="13" t="s">
        <v>80</v>
      </c>
      <c r="AL1171" s="12">
        <v>7.27</v>
      </c>
      <c r="AM1171" s="12">
        <v>4.05</v>
      </c>
      <c r="AN1171" s="12">
        <v>7.0000000000000007E-2</v>
      </c>
      <c r="AO1171" s="12">
        <v>7.0000000000000007E-2</v>
      </c>
      <c r="AP1171" s="12">
        <v>0.05</v>
      </c>
      <c r="AQ1171" s="12">
        <v>0.7</v>
      </c>
      <c r="AR1171" s="12">
        <v>2.65</v>
      </c>
      <c r="AS1171" s="12">
        <v>3.87</v>
      </c>
      <c r="AT1171" s="12">
        <v>0.06</v>
      </c>
      <c r="AU1171" s="12">
        <v>11.52</v>
      </c>
      <c r="AV1171" s="12">
        <v>12.93</v>
      </c>
      <c r="AW1171" s="12">
        <v>1.5</v>
      </c>
      <c r="AX1171" s="12">
        <v>3.82</v>
      </c>
      <c r="AY1171" s="12">
        <v>7.32</v>
      </c>
      <c r="AZ1171" s="12">
        <v>6.8</v>
      </c>
      <c r="BA1171" s="12">
        <v>125.12</v>
      </c>
      <c r="BB1171" s="12">
        <v>25.52</v>
      </c>
      <c r="BC1171" s="12">
        <v>22.06</v>
      </c>
      <c r="BD1171" s="14">
        <v>205.07</v>
      </c>
    </row>
    <row r="1172" spans="1:56" s="1" customFormat="1" ht="20.149999999999999" customHeight="1">
      <c r="A1172" s="83"/>
      <c r="B1172" s="25" t="s">
        <v>280</v>
      </c>
      <c r="C1172" s="9">
        <v>61.23</v>
      </c>
      <c r="D1172" s="9">
        <v>3.05</v>
      </c>
      <c r="E1172" s="9">
        <v>46.53</v>
      </c>
      <c r="F1172" s="9">
        <v>41.19</v>
      </c>
      <c r="G1172" s="9">
        <v>86.49</v>
      </c>
      <c r="H1172" s="9">
        <v>113.46</v>
      </c>
      <c r="I1172" s="9">
        <v>10.26</v>
      </c>
      <c r="J1172" s="9">
        <v>0.08</v>
      </c>
      <c r="K1172" s="9">
        <v>362.29</v>
      </c>
      <c r="L1172" s="9">
        <v>5</v>
      </c>
      <c r="M1172" s="10" t="s">
        <v>80</v>
      </c>
      <c r="N1172" s="9">
        <v>28</v>
      </c>
      <c r="O1172" s="10" t="s">
        <v>80</v>
      </c>
      <c r="P1172" s="10" t="s">
        <v>80</v>
      </c>
      <c r="Q1172" s="10" t="s">
        <v>80</v>
      </c>
      <c r="R1172" s="10" t="s">
        <v>80</v>
      </c>
      <c r="S1172" s="10" t="s">
        <v>80</v>
      </c>
      <c r="T1172" s="9">
        <v>33</v>
      </c>
      <c r="U1172" s="9">
        <v>3.75</v>
      </c>
      <c r="V1172" s="9">
        <v>6.03</v>
      </c>
      <c r="W1172" s="9">
        <v>25.54</v>
      </c>
      <c r="X1172" s="9">
        <v>14.08</v>
      </c>
      <c r="Y1172" s="9">
        <v>39.81</v>
      </c>
      <c r="Z1172" s="9">
        <v>22.39</v>
      </c>
      <c r="AA1172" s="9">
        <v>2.54</v>
      </c>
      <c r="AB1172" s="9">
        <v>17.420000000000002</v>
      </c>
      <c r="AC1172" s="9">
        <v>131.56</v>
      </c>
      <c r="AD1172" s="9">
        <v>47.82</v>
      </c>
      <c r="AE1172" s="9">
        <v>0.96</v>
      </c>
      <c r="AF1172" s="9">
        <v>13.33</v>
      </c>
      <c r="AG1172" s="9">
        <v>0.26</v>
      </c>
      <c r="AH1172" s="10" t="s">
        <v>80</v>
      </c>
      <c r="AI1172" s="9">
        <v>0.13</v>
      </c>
      <c r="AJ1172" s="10" t="s">
        <v>80</v>
      </c>
      <c r="AK1172" s="10" t="s">
        <v>80</v>
      </c>
      <c r="AL1172" s="9">
        <v>62.5</v>
      </c>
      <c r="AM1172" s="9">
        <v>8.9600000000000009</v>
      </c>
      <c r="AN1172" s="9">
        <v>6.21</v>
      </c>
      <c r="AO1172" s="9">
        <v>21.5</v>
      </c>
      <c r="AP1172" s="9">
        <v>41.62</v>
      </c>
      <c r="AQ1172" s="9">
        <v>68.28</v>
      </c>
      <c r="AR1172" s="9">
        <v>7.82</v>
      </c>
      <c r="AS1172" s="9">
        <v>0.13</v>
      </c>
      <c r="AT1172" s="10" t="s">
        <v>80</v>
      </c>
      <c r="AU1172" s="9">
        <v>154.52000000000001</v>
      </c>
      <c r="AV1172" s="9">
        <v>9.56</v>
      </c>
      <c r="AW1172" s="9">
        <v>8.3699999999999992</v>
      </c>
      <c r="AX1172" s="9">
        <v>110.71</v>
      </c>
      <c r="AY1172" s="9">
        <v>47.35</v>
      </c>
      <c r="AZ1172" s="9">
        <v>35.57</v>
      </c>
      <c r="BA1172" s="9">
        <v>93.37</v>
      </c>
      <c r="BB1172" s="9">
        <v>16.2</v>
      </c>
      <c r="BC1172" s="9">
        <v>1.76</v>
      </c>
      <c r="BD1172" s="11">
        <v>322.89</v>
      </c>
    </row>
    <row r="1173" spans="1:56" s="1" customFormat="1" ht="20.149999999999999" customHeight="1">
      <c r="A1173" s="83"/>
      <c r="B1173" s="25" t="s">
        <v>233</v>
      </c>
      <c r="C1173" s="12">
        <v>695.2</v>
      </c>
      <c r="D1173" s="12">
        <v>434.74</v>
      </c>
      <c r="E1173" s="12">
        <v>1410.36</v>
      </c>
      <c r="F1173" s="12">
        <v>1056.42</v>
      </c>
      <c r="G1173" s="12">
        <v>1717.6</v>
      </c>
      <c r="H1173" s="12">
        <v>5814.53</v>
      </c>
      <c r="I1173" s="12">
        <v>784.24</v>
      </c>
      <c r="J1173" s="12">
        <v>326.12</v>
      </c>
      <c r="K1173" s="12">
        <v>12239.21</v>
      </c>
      <c r="L1173" s="12">
        <v>0.04</v>
      </c>
      <c r="M1173" s="13" t="s">
        <v>80</v>
      </c>
      <c r="N1173" s="12">
        <v>0.05</v>
      </c>
      <c r="O1173" s="12">
        <v>0.05</v>
      </c>
      <c r="P1173" s="12">
        <v>0.1</v>
      </c>
      <c r="Q1173" s="12">
        <v>0.24</v>
      </c>
      <c r="R1173" s="12">
        <v>0.03</v>
      </c>
      <c r="S1173" s="13" t="s">
        <v>80</v>
      </c>
      <c r="T1173" s="12">
        <v>0.51</v>
      </c>
      <c r="U1173" s="12">
        <v>201.96</v>
      </c>
      <c r="V1173" s="12">
        <v>153.24</v>
      </c>
      <c r="W1173" s="12">
        <v>701.94</v>
      </c>
      <c r="X1173" s="12">
        <v>45.65</v>
      </c>
      <c r="Y1173" s="12">
        <v>15.93</v>
      </c>
      <c r="Z1173" s="12">
        <v>206.65</v>
      </c>
      <c r="AA1173" s="12">
        <v>278.95999999999998</v>
      </c>
      <c r="AB1173" s="12">
        <v>1825.79</v>
      </c>
      <c r="AC1173" s="12">
        <v>3430.12</v>
      </c>
      <c r="AD1173" s="12">
        <v>222.82</v>
      </c>
      <c r="AE1173" s="12">
        <v>61.96</v>
      </c>
      <c r="AF1173" s="12">
        <v>164.04</v>
      </c>
      <c r="AG1173" s="12">
        <v>64.209999999999994</v>
      </c>
      <c r="AH1173" s="12">
        <v>6.46</v>
      </c>
      <c r="AI1173" s="12">
        <v>40.840000000000003</v>
      </c>
      <c r="AJ1173" s="12">
        <v>5.76</v>
      </c>
      <c r="AK1173" s="12">
        <v>38.97</v>
      </c>
      <c r="AL1173" s="12">
        <v>605.05999999999995</v>
      </c>
      <c r="AM1173" s="12">
        <v>35.79</v>
      </c>
      <c r="AN1173" s="12">
        <v>3.89</v>
      </c>
      <c r="AO1173" s="12">
        <v>21.32</v>
      </c>
      <c r="AP1173" s="12">
        <v>48.3</v>
      </c>
      <c r="AQ1173" s="12">
        <v>144.15</v>
      </c>
      <c r="AR1173" s="12">
        <v>254.23</v>
      </c>
      <c r="AS1173" s="12">
        <v>98.34</v>
      </c>
      <c r="AT1173" s="13" t="s">
        <v>80</v>
      </c>
      <c r="AU1173" s="12">
        <v>606.02</v>
      </c>
      <c r="AV1173" s="12">
        <v>505.84</v>
      </c>
      <c r="AW1173" s="12">
        <v>184.97</v>
      </c>
      <c r="AX1173" s="12">
        <v>933.68</v>
      </c>
      <c r="AY1173" s="12">
        <v>902.9</v>
      </c>
      <c r="AZ1173" s="12">
        <v>1945.56</v>
      </c>
      <c r="BA1173" s="12">
        <v>1407.1</v>
      </c>
      <c r="BB1173" s="12">
        <v>1026.9000000000001</v>
      </c>
      <c r="BC1173" s="12">
        <v>1011.95</v>
      </c>
      <c r="BD1173" s="14">
        <v>7918.9</v>
      </c>
    </row>
    <row r="1174" spans="1:56" s="1" customFormat="1" ht="20.149999999999999" customHeight="1">
      <c r="A1174" s="83"/>
      <c r="B1174" s="25" t="s">
        <v>234</v>
      </c>
      <c r="C1174" s="9">
        <v>533.02</v>
      </c>
      <c r="D1174" s="9">
        <v>216.54</v>
      </c>
      <c r="E1174" s="9">
        <v>701.05</v>
      </c>
      <c r="F1174" s="9">
        <v>659.55</v>
      </c>
      <c r="G1174" s="9">
        <v>886.65</v>
      </c>
      <c r="H1174" s="9">
        <v>2651.46</v>
      </c>
      <c r="I1174" s="9">
        <v>197.07</v>
      </c>
      <c r="J1174" s="9">
        <v>174.54</v>
      </c>
      <c r="K1174" s="9">
        <v>6019.88</v>
      </c>
      <c r="L1174" s="9">
        <v>30</v>
      </c>
      <c r="M1174" s="10" t="s">
        <v>80</v>
      </c>
      <c r="N1174" s="9">
        <v>25</v>
      </c>
      <c r="O1174" s="9">
        <v>0.43</v>
      </c>
      <c r="P1174" s="9">
        <v>0.35</v>
      </c>
      <c r="Q1174" s="9">
        <v>1.1100000000000001</v>
      </c>
      <c r="R1174" s="9">
        <v>0.16</v>
      </c>
      <c r="S1174" s="10" t="s">
        <v>80</v>
      </c>
      <c r="T1174" s="9">
        <v>57.05</v>
      </c>
      <c r="U1174" s="9">
        <v>5.19</v>
      </c>
      <c r="V1174" s="9">
        <v>20.309999999999999</v>
      </c>
      <c r="W1174" s="9">
        <v>68.16</v>
      </c>
      <c r="X1174" s="9">
        <v>69.16</v>
      </c>
      <c r="Y1174" s="9">
        <v>150.57</v>
      </c>
      <c r="Z1174" s="9">
        <v>642.86</v>
      </c>
      <c r="AA1174" s="9">
        <v>505.05</v>
      </c>
      <c r="AB1174" s="9">
        <v>855.11</v>
      </c>
      <c r="AC1174" s="9">
        <v>2316.41</v>
      </c>
      <c r="AD1174" s="9">
        <v>25.12</v>
      </c>
      <c r="AE1174" s="9">
        <v>2.73</v>
      </c>
      <c r="AF1174" s="9">
        <v>11.73</v>
      </c>
      <c r="AG1174" s="9">
        <v>1.77</v>
      </c>
      <c r="AH1174" s="10" t="s">
        <v>80</v>
      </c>
      <c r="AI1174" s="10" t="s">
        <v>80</v>
      </c>
      <c r="AJ1174" s="10" t="s">
        <v>80</v>
      </c>
      <c r="AK1174" s="9">
        <v>5.28</v>
      </c>
      <c r="AL1174" s="9">
        <v>46.63</v>
      </c>
      <c r="AM1174" s="9">
        <v>11.67</v>
      </c>
      <c r="AN1174" s="9">
        <v>0.16</v>
      </c>
      <c r="AO1174" s="9">
        <v>2.83</v>
      </c>
      <c r="AP1174" s="9">
        <v>2.04</v>
      </c>
      <c r="AQ1174" s="9">
        <v>8.01</v>
      </c>
      <c r="AR1174" s="9">
        <v>5.65</v>
      </c>
      <c r="AS1174" s="9">
        <v>7.0000000000000007E-2</v>
      </c>
      <c r="AT1174" s="10" t="s">
        <v>80</v>
      </c>
      <c r="AU1174" s="9">
        <v>30.43</v>
      </c>
      <c r="AV1174" s="9">
        <v>136.54</v>
      </c>
      <c r="AW1174" s="9">
        <v>92.22</v>
      </c>
      <c r="AX1174" s="9">
        <v>361.11</v>
      </c>
      <c r="AY1174" s="9">
        <v>357.74</v>
      </c>
      <c r="AZ1174" s="9">
        <v>883.17</v>
      </c>
      <c r="BA1174" s="9">
        <v>1711.88</v>
      </c>
      <c r="BB1174" s="9">
        <v>337.36</v>
      </c>
      <c r="BC1174" s="9">
        <v>166.7</v>
      </c>
      <c r="BD1174" s="11">
        <v>4046.72</v>
      </c>
    </row>
    <row r="1175" spans="1:56" s="1" customFormat="1" ht="20.149999999999999" customHeight="1">
      <c r="A1175" s="83"/>
      <c r="B1175" s="25" t="s">
        <v>235</v>
      </c>
      <c r="C1175" s="12">
        <v>792.53</v>
      </c>
      <c r="D1175" s="12">
        <v>644.86</v>
      </c>
      <c r="E1175" s="12">
        <v>2940.8</v>
      </c>
      <c r="F1175" s="12">
        <v>1106.52</v>
      </c>
      <c r="G1175" s="12">
        <v>2027.46</v>
      </c>
      <c r="H1175" s="12">
        <v>638.73</v>
      </c>
      <c r="I1175" s="12">
        <v>64.56</v>
      </c>
      <c r="J1175" s="12">
        <v>4.92</v>
      </c>
      <c r="K1175" s="12">
        <v>8220.3799999999992</v>
      </c>
      <c r="L1175" s="12">
        <v>138</v>
      </c>
      <c r="M1175" s="12">
        <v>142.97</v>
      </c>
      <c r="N1175" s="12">
        <v>315</v>
      </c>
      <c r="O1175" s="12">
        <v>210.66</v>
      </c>
      <c r="P1175" s="12">
        <v>60.69</v>
      </c>
      <c r="Q1175" s="13" t="s">
        <v>80</v>
      </c>
      <c r="R1175" s="13" t="s">
        <v>80</v>
      </c>
      <c r="S1175" s="13" t="s">
        <v>80</v>
      </c>
      <c r="T1175" s="12">
        <v>867.32</v>
      </c>
      <c r="U1175" s="12">
        <v>178.79</v>
      </c>
      <c r="V1175" s="12">
        <v>211.15</v>
      </c>
      <c r="W1175" s="12">
        <v>529.34</v>
      </c>
      <c r="X1175" s="12">
        <v>310.16000000000003</v>
      </c>
      <c r="Y1175" s="12">
        <v>479.42</v>
      </c>
      <c r="Z1175" s="12">
        <v>317.11</v>
      </c>
      <c r="AA1175" s="12">
        <v>212.5</v>
      </c>
      <c r="AB1175" s="12">
        <v>834.64</v>
      </c>
      <c r="AC1175" s="12">
        <v>3073.11</v>
      </c>
      <c r="AD1175" s="12">
        <v>616.82000000000005</v>
      </c>
      <c r="AE1175" s="12">
        <v>35.08</v>
      </c>
      <c r="AF1175" s="12">
        <v>67.790000000000006</v>
      </c>
      <c r="AG1175" s="12">
        <v>44.39</v>
      </c>
      <c r="AH1175" s="13" t="s">
        <v>80</v>
      </c>
      <c r="AI1175" s="13" t="s">
        <v>80</v>
      </c>
      <c r="AJ1175" s="13" t="s">
        <v>80</v>
      </c>
      <c r="AK1175" s="13" t="s">
        <v>80</v>
      </c>
      <c r="AL1175" s="12">
        <v>764.08</v>
      </c>
      <c r="AM1175" s="12">
        <v>2.27</v>
      </c>
      <c r="AN1175" s="12">
        <v>88.48</v>
      </c>
      <c r="AO1175" s="12">
        <v>0.17</v>
      </c>
      <c r="AP1175" s="12">
        <v>120.24</v>
      </c>
      <c r="AQ1175" s="12">
        <v>48.39</v>
      </c>
      <c r="AR1175" s="12">
        <v>11.29</v>
      </c>
      <c r="AS1175" s="13" t="s">
        <v>80</v>
      </c>
      <c r="AT1175" s="13" t="s">
        <v>80</v>
      </c>
      <c r="AU1175" s="12">
        <v>270.83999999999997</v>
      </c>
      <c r="AV1175" s="12">
        <v>585.08000000000004</v>
      </c>
      <c r="AW1175" s="12">
        <v>130.62</v>
      </c>
      <c r="AX1175" s="12">
        <v>879.2</v>
      </c>
      <c r="AY1175" s="12">
        <v>679.71</v>
      </c>
      <c r="AZ1175" s="12">
        <v>839.11</v>
      </c>
      <c r="BA1175" s="12">
        <v>1912.09</v>
      </c>
      <c r="BB1175" s="12">
        <v>1126.3599999999999</v>
      </c>
      <c r="BC1175" s="12">
        <v>137.56</v>
      </c>
      <c r="BD1175" s="14">
        <v>6289.73</v>
      </c>
    </row>
    <row r="1176" spans="1:56" s="1" customFormat="1" ht="14.5" customHeight="1">
      <c r="A1176" s="83"/>
      <c r="B1176" s="15" t="s">
        <v>123</v>
      </c>
      <c r="C1176" s="16">
        <v>52426.74</v>
      </c>
      <c r="D1176" s="16">
        <v>23373.11</v>
      </c>
      <c r="E1176" s="16">
        <v>73044.11</v>
      </c>
      <c r="F1176" s="16">
        <v>66097.789999999994</v>
      </c>
      <c r="G1176" s="16">
        <v>99772.96</v>
      </c>
      <c r="H1176" s="16">
        <v>200511.54</v>
      </c>
      <c r="I1176" s="16">
        <v>21553.94</v>
      </c>
      <c r="J1176" s="16">
        <v>14482.84</v>
      </c>
      <c r="K1176" s="16">
        <v>551263.03</v>
      </c>
      <c r="L1176" s="16">
        <v>5866.68</v>
      </c>
      <c r="M1176" s="16">
        <v>1638.89</v>
      </c>
      <c r="N1176" s="16">
        <v>8765.9</v>
      </c>
      <c r="O1176" s="16">
        <v>9246.36</v>
      </c>
      <c r="P1176" s="16">
        <v>11032.51</v>
      </c>
      <c r="Q1176" s="16">
        <v>18145.349999999999</v>
      </c>
      <c r="R1176" s="16">
        <v>13327.46</v>
      </c>
      <c r="S1176" s="16">
        <v>2556.38</v>
      </c>
      <c r="T1176" s="16">
        <v>70579.53</v>
      </c>
      <c r="U1176" s="16">
        <v>14263.35</v>
      </c>
      <c r="V1176" s="16">
        <v>14889.19</v>
      </c>
      <c r="W1176" s="16">
        <v>24257.17</v>
      </c>
      <c r="X1176" s="16">
        <v>16475.84</v>
      </c>
      <c r="Y1176" s="16">
        <v>26449.13</v>
      </c>
      <c r="Z1176" s="16">
        <v>47747.16</v>
      </c>
      <c r="AA1176" s="16">
        <v>17332.98</v>
      </c>
      <c r="AB1176" s="16">
        <v>53272.32</v>
      </c>
      <c r="AC1176" s="16">
        <v>214687.14</v>
      </c>
      <c r="AD1176" s="16">
        <v>15511.05</v>
      </c>
      <c r="AE1176" s="16">
        <v>1861.05</v>
      </c>
      <c r="AF1176" s="16">
        <v>6165.68</v>
      </c>
      <c r="AG1176" s="16">
        <v>5646.21</v>
      </c>
      <c r="AH1176" s="16">
        <v>10283.780000000001</v>
      </c>
      <c r="AI1176" s="16">
        <v>7971.39</v>
      </c>
      <c r="AJ1176" s="16">
        <v>7381.16</v>
      </c>
      <c r="AK1176" s="16">
        <v>12114.45</v>
      </c>
      <c r="AL1176" s="16">
        <v>66934.77</v>
      </c>
      <c r="AM1176" s="16">
        <v>7087.71</v>
      </c>
      <c r="AN1176" s="16">
        <v>1877.64</v>
      </c>
      <c r="AO1176" s="16">
        <v>9523</v>
      </c>
      <c r="AP1176" s="16">
        <v>7475.25</v>
      </c>
      <c r="AQ1176" s="16">
        <v>11289.68</v>
      </c>
      <c r="AR1176" s="16">
        <v>17389.490000000002</v>
      </c>
      <c r="AS1176" s="16">
        <v>12317.4</v>
      </c>
      <c r="AT1176" s="16">
        <v>9141.61</v>
      </c>
      <c r="AU1176" s="16">
        <v>76101.78</v>
      </c>
      <c r="AV1176" s="16">
        <v>23183.200000000001</v>
      </c>
      <c r="AW1176" s="16">
        <v>5375.62</v>
      </c>
      <c r="AX1176" s="16">
        <v>26690.76</v>
      </c>
      <c r="AY1176" s="16">
        <v>30158.29</v>
      </c>
      <c r="AZ1176" s="16">
        <v>49664.160000000003</v>
      </c>
      <c r="BA1176" s="16">
        <v>162987.07999999999</v>
      </c>
      <c r="BB1176" s="16">
        <v>48955.39</v>
      </c>
      <c r="BC1176" s="16">
        <v>67655.509999999995</v>
      </c>
      <c r="BD1176" s="17">
        <v>414670.01</v>
      </c>
    </row>
    <row r="1177" spans="1:56" s="1" customFormat="1" ht="20.149999999999999" customHeight="1">
      <c r="A1177" s="83"/>
      <c r="B1177" s="25" t="s">
        <v>236</v>
      </c>
      <c r="C1177" s="12">
        <v>0.61</v>
      </c>
      <c r="D1177" s="12">
        <v>0.51</v>
      </c>
      <c r="E1177" s="12">
        <v>1.82</v>
      </c>
      <c r="F1177" s="12">
        <v>0.19</v>
      </c>
      <c r="G1177" s="12">
        <v>1.95</v>
      </c>
      <c r="H1177" s="12">
        <v>4.96</v>
      </c>
      <c r="I1177" s="12">
        <v>0.16</v>
      </c>
      <c r="J1177" s="12">
        <v>0.03</v>
      </c>
      <c r="K1177" s="12">
        <v>10.23</v>
      </c>
      <c r="L1177" s="13" t="s">
        <v>80</v>
      </c>
      <c r="M1177" s="13" t="s">
        <v>80</v>
      </c>
      <c r="N1177" s="13" t="s">
        <v>80</v>
      </c>
      <c r="O1177" s="13" t="s">
        <v>80</v>
      </c>
      <c r="P1177" s="13" t="s">
        <v>80</v>
      </c>
      <c r="Q1177" s="13" t="s">
        <v>80</v>
      </c>
      <c r="R1177" s="13" t="s">
        <v>80</v>
      </c>
      <c r="S1177" s="13" t="s">
        <v>80</v>
      </c>
      <c r="T1177" s="12">
        <v>0</v>
      </c>
      <c r="U1177" s="12">
        <v>5.89</v>
      </c>
      <c r="V1177" s="13" t="s">
        <v>80</v>
      </c>
      <c r="W1177" s="13" t="s">
        <v>80</v>
      </c>
      <c r="X1177" s="12">
        <v>1.88</v>
      </c>
      <c r="Y1177" s="13" t="s">
        <v>80</v>
      </c>
      <c r="Z1177" s="12">
        <v>1.45</v>
      </c>
      <c r="AA1177" s="13" t="s">
        <v>80</v>
      </c>
      <c r="AB1177" s="13" t="s">
        <v>80</v>
      </c>
      <c r="AC1177" s="12">
        <v>9.2200000000000006</v>
      </c>
      <c r="AD1177" s="12">
        <v>16.13</v>
      </c>
      <c r="AE1177" s="13" t="s">
        <v>80</v>
      </c>
      <c r="AF1177" s="13" t="s">
        <v>80</v>
      </c>
      <c r="AG1177" s="13" t="s">
        <v>80</v>
      </c>
      <c r="AH1177" s="13" t="s">
        <v>80</v>
      </c>
      <c r="AI1177" s="13" t="s">
        <v>80</v>
      </c>
      <c r="AJ1177" s="13" t="s">
        <v>80</v>
      </c>
      <c r="AK1177" s="13" t="s">
        <v>80</v>
      </c>
      <c r="AL1177" s="12">
        <v>16.13</v>
      </c>
      <c r="AM1177" s="12">
        <v>2.16</v>
      </c>
      <c r="AN1177" s="13" t="s">
        <v>80</v>
      </c>
      <c r="AO1177" s="13" t="s">
        <v>80</v>
      </c>
      <c r="AP1177" s="13" t="s">
        <v>80</v>
      </c>
      <c r="AQ1177" s="13" t="s">
        <v>80</v>
      </c>
      <c r="AR1177" s="12">
        <v>12.26</v>
      </c>
      <c r="AS1177" s="13" t="s">
        <v>80</v>
      </c>
      <c r="AT1177" s="13" t="s">
        <v>80</v>
      </c>
      <c r="AU1177" s="12">
        <v>14.42</v>
      </c>
      <c r="AV1177" s="12">
        <v>6.05</v>
      </c>
      <c r="AW1177" s="12">
        <v>2.4300000000000002</v>
      </c>
      <c r="AX1177" s="12">
        <v>23.69</v>
      </c>
      <c r="AY1177" s="12">
        <v>0.13</v>
      </c>
      <c r="AZ1177" s="12">
        <v>0.01</v>
      </c>
      <c r="BA1177" s="12">
        <v>0.89</v>
      </c>
      <c r="BB1177" s="12">
        <v>0.02</v>
      </c>
      <c r="BC1177" s="13" t="s">
        <v>80</v>
      </c>
      <c r="BD1177" s="14">
        <v>33.22</v>
      </c>
    </row>
    <row r="1178" spans="1:56" s="1" customFormat="1" ht="20.149999999999999" customHeight="1">
      <c r="A1178" s="83"/>
      <c r="B1178" s="25" t="s">
        <v>237</v>
      </c>
      <c r="C1178" s="9">
        <v>31.18</v>
      </c>
      <c r="D1178" s="9">
        <v>4.46</v>
      </c>
      <c r="E1178" s="9">
        <v>52.96</v>
      </c>
      <c r="F1178" s="9">
        <v>59.33</v>
      </c>
      <c r="G1178" s="9">
        <v>104.7</v>
      </c>
      <c r="H1178" s="9">
        <v>217.31</v>
      </c>
      <c r="I1178" s="9">
        <v>3.79</v>
      </c>
      <c r="J1178" s="9">
        <v>0.06</v>
      </c>
      <c r="K1178" s="9">
        <v>473.79</v>
      </c>
      <c r="L1178" s="9">
        <v>10</v>
      </c>
      <c r="M1178" s="9">
        <v>100</v>
      </c>
      <c r="N1178" s="10" t="s">
        <v>80</v>
      </c>
      <c r="O1178" s="9">
        <v>100</v>
      </c>
      <c r="P1178" s="10" t="s">
        <v>80</v>
      </c>
      <c r="Q1178" s="10" t="s">
        <v>80</v>
      </c>
      <c r="R1178" s="10" t="s">
        <v>80</v>
      </c>
      <c r="S1178" s="10" t="s">
        <v>80</v>
      </c>
      <c r="T1178" s="9">
        <v>210</v>
      </c>
      <c r="U1178" s="9">
        <v>14.01</v>
      </c>
      <c r="V1178" s="9">
        <v>2.54</v>
      </c>
      <c r="W1178" s="9">
        <v>15.08</v>
      </c>
      <c r="X1178" s="9">
        <v>17.78</v>
      </c>
      <c r="Y1178" s="9">
        <v>30.81</v>
      </c>
      <c r="Z1178" s="9">
        <v>62.59</v>
      </c>
      <c r="AA1178" s="10" t="s">
        <v>80</v>
      </c>
      <c r="AB1178" s="9">
        <v>0.75</v>
      </c>
      <c r="AC1178" s="9">
        <v>143.56</v>
      </c>
      <c r="AD1178" s="9">
        <v>42.14</v>
      </c>
      <c r="AE1178" s="9">
        <v>8.59</v>
      </c>
      <c r="AF1178" s="9">
        <v>1.54</v>
      </c>
      <c r="AG1178" s="9">
        <v>0.1</v>
      </c>
      <c r="AH1178" s="10" t="s">
        <v>80</v>
      </c>
      <c r="AI1178" s="9">
        <v>0.04</v>
      </c>
      <c r="AJ1178" s="10" t="s">
        <v>80</v>
      </c>
      <c r="AK1178" s="10" t="s">
        <v>80</v>
      </c>
      <c r="AL1178" s="9">
        <v>52.41</v>
      </c>
      <c r="AM1178" s="9">
        <v>3.64</v>
      </c>
      <c r="AN1178" s="9">
        <v>2.35</v>
      </c>
      <c r="AO1178" s="9">
        <v>19.87</v>
      </c>
      <c r="AP1178" s="9">
        <v>36.33</v>
      </c>
      <c r="AQ1178" s="9">
        <v>80.2</v>
      </c>
      <c r="AR1178" s="9">
        <v>21.48</v>
      </c>
      <c r="AS1178" s="9">
        <v>3.78</v>
      </c>
      <c r="AT1178" s="10" t="s">
        <v>80</v>
      </c>
      <c r="AU1178" s="9">
        <v>167.65</v>
      </c>
      <c r="AV1178" s="9">
        <v>25.65</v>
      </c>
      <c r="AW1178" s="9">
        <v>31.77</v>
      </c>
      <c r="AX1178" s="9">
        <v>53.7</v>
      </c>
      <c r="AY1178" s="9">
        <v>39.840000000000003</v>
      </c>
      <c r="AZ1178" s="9">
        <v>5.43</v>
      </c>
      <c r="BA1178" s="9">
        <v>39.450000000000003</v>
      </c>
      <c r="BB1178" s="9">
        <v>7.25</v>
      </c>
      <c r="BC1178" s="9">
        <v>0.36</v>
      </c>
      <c r="BD1178" s="11">
        <v>203.45</v>
      </c>
    </row>
    <row r="1179" spans="1:56" s="1" customFormat="1" ht="20.149999999999999" customHeight="1">
      <c r="A1179" s="83"/>
      <c r="B1179" s="25" t="s">
        <v>287</v>
      </c>
      <c r="C1179" s="12">
        <v>181.29</v>
      </c>
      <c r="D1179" s="12">
        <v>106.57</v>
      </c>
      <c r="E1179" s="12">
        <v>982.47</v>
      </c>
      <c r="F1179" s="12">
        <v>224.7</v>
      </c>
      <c r="G1179" s="12">
        <v>422.53</v>
      </c>
      <c r="H1179" s="12">
        <v>743.62</v>
      </c>
      <c r="I1179" s="12">
        <v>1.58</v>
      </c>
      <c r="J1179" s="12">
        <v>1.34</v>
      </c>
      <c r="K1179" s="12">
        <v>2664.1</v>
      </c>
      <c r="L1179" s="12">
        <v>285.47000000000003</v>
      </c>
      <c r="M1179" s="13" t="s">
        <v>80</v>
      </c>
      <c r="N1179" s="12">
        <v>112.16</v>
      </c>
      <c r="O1179" s="13" t="s">
        <v>80</v>
      </c>
      <c r="P1179" s="12">
        <v>200</v>
      </c>
      <c r="Q1179" s="13" t="s">
        <v>80</v>
      </c>
      <c r="R1179" s="13" t="s">
        <v>80</v>
      </c>
      <c r="S1179" s="13" t="s">
        <v>80</v>
      </c>
      <c r="T1179" s="12">
        <v>597.63</v>
      </c>
      <c r="U1179" s="12">
        <v>114.73</v>
      </c>
      <c r="V1179" s="12">
        <v>158.37</v>
      </c>
      <c r="W1179" s="12">
        <v>783.33</v>
      </c>
      <c r="X1179" s="13" t="s">
        <v>80</v>
      </c>
      <c r="Y1179" s="13" t="s">
        <v>80</v>
      </c>
      <c r="Z1179" s="12">
        <v>694.6</v>
      </c>
      <c r="AA1179" s="13" t="s">
        <v>80</v>
      </c>
      <c r="AB1179" s="12">
        <v>207.93</v>
      </c>
      <c r="AC1179" s="12">
        <v>1958.96</v>
      </c>
      <c r="AD1179" s="12">
        <v>62.68</v>
      </c>
      <c r="AE1179" s="12">
        <v>10.88</v>
      </c>
      <c r="AF1179" s="12">
        <v>99.06</v>
      </c>
      <c r="AG1179" s="12">
        <v>62.05</v>
      </c>
      <c r="AH1179" s="13" t="s">
        <v>80</v>
      </c>
      <c r="AI1179" s="13" t="s">
        <v>80</v>
      </c>
      <c r="AJ1179" s="13" t="s">
        <v>80</v>
      </c>
      <c r="AK1179" s="13" t="s">
        <v>80</v>
      </c>
      <c r="AL1179" s="12">
        <v>234.67</v>
      </c>
      <c r="AM1179" s="12">
        <v>174.13</v>
      </c>
      <c r="AN1179" s="12">
        <v>0.13</v>
      </c>
      <c r="AO1179" s="12">
        <v>62.52</v>
      </c>
      <c r="AP1179" s="12">
        <v>45.96</v>
      </c>
      <c r="AQ1179" s="12">
        <v>14.97</v>
      </c>
      <c r="AR1179" s="12">
        <v>0.89</v>
      </c>
      <c r="AS1179" s="13" t="s">
        <v>80</v>
      </c>
      <c r="AT1179" s="13" t="s">
        <v>80</v>
      </c>
      <c r="AU1179" s="12">
        <v>298.60000000000002</v>
      </c>
      <c r="AV1179" s="12">
        <v>81.39</v>
      </c>
      <c r="AW1179" s="12">
        <v>81.099999999999994</v>
      </c>
      <c r="AX1179" s="12">
        <v>168.55</v>
      </c>
      <c r="AY1179" s="12">
        <v>146.85</v>
      </c>
      <c r="AZ1179" s="12">
        <v>146.55000000000001</v>
      </c>
      <c r="BA1179" s="12">
        <v>943.46</v>
      </c>
      <c r="BB1179" s="12">
        <v>23.38</v>
      </c>
      <c r="BC1179" s="12">
        <v>1.9</v>
      </c>
      <c r="BD1179" s="14">
        <v>1593.18</v>
      </c>
    </row>
    <row r="1180" spans="1:56" s="1" customFormat="1" ht="20.149999999999999" customHeight="1">
      <c r="A1180" s="83"/>
      <c r="B1180" s="25" t="s">
        <v>240</v>
      </c>
      <c r="C1180" s="9">
        <v>1316.3</v>
      </c>
      <c r="D1180" s="9">
        <v>82.7</v>
      </c>
      <c r="E1180" s="9">
        <v>44.9</v>
      </c>
      <c r="F1180" s="9">
        <v>22.6</v>
      </c>
      <c r="G1180" s="9">
        <v>9.6</v>
      </c>
      <c r="H1180" s="9">
        <v>1293.4000000000001</v>
      </c>
      <c r="I1180" s="9">
        <v>0.2</v>
      </c>
      <c r="J1180" s="9">
        <v>2.2999999999999998</v>
      </c>
      <c r="K1180" s="9">
        <v>2772</v>
      </c>
      <c r="L1180" s="9">
        <v>613.70000000000005</v>
      </c>
      <c r="M1180" s="9">
        <v>80.8</v>
      </c>
      <c r="N1180" s="9">
        <v>207.4</v>
      </c>
      <c r="O1180" s="9">
        <v>11.8</v>
      </c>
      <c r="P1180" s="10" t="s">
        <v>80</v>
      </c>
      <c r="Q1180" s="10" t="s">
        <v>80</v>
      </c>
      <c r="R1180" s="10" t="s">
        <v>80</v>
      </c>
      <c r="S1180" s="10" t="s">
        <v>80</v>
      </c>
      <c r="T1180" s="9">
        <v>913.7</v>
      </c>
      <c r="U1180" s="9">
        <v>1592.9</v>
      </c>
      <c r="V1180" s="9">
        <v>502.5</v>
      </c>
      <c r="W1180" s="9">
        <v>233.9</v>
      </c>
      <c r="X1180" s="9">
        <v>16.399999999999999</v>
      </c>
      <c r="Y1180" s="9">
        <v>194.8</v>
      </c>
      <c r="Z1180" s="9">
        <v>587.6</v>
      </c>
      <c r="AA1180" s="9">
        <v>0.4</v>
      </c>
      <c r="AB1180" s="10" t="s">
        <v>80</v>
      </c>
      <c r="AC1180" s="9">
        <v>3128.5</v>
      </c>
      <c r="AD1180" s="9">
        <v>821.6</v>
      </c>
      <c r="AE1180" s="9">
        <v>55.1</v>
      </c>
      <c r="AF1180" s="9">
        <v>31</v>
      </c>
      <c r="AG1180" s="9">
        <v>207.4</v>
      </c>
      <c r="AH1180" s="9">
        <v>0.1</v>
      </c>
      <c r="AI1180" s="9">
        <v>0.2</v>
      </c>
      <c r="AJ1180" s="10" t="s">
        <v>80</v>
      </c>
      <c r="AK1180" s="10" t="s">
        <v>80</v>
      </c>
      <c r="AL1180" s="9">
        <v>1115.4000000000001</v>
      </c>
      <c r="AM1180" s="9">
        <v>427.6</v>
      </c>
      <c r="AN1180" s="9">
        <v>81</v>
      </c>
      <c r="AO1180" s="9">
        <v>972.4</v>
      </c>
      <c r="AP1180" s="9">
        <v>12.4</v>
      </c>
      <c r="AQ1180" s="10" t="s">
        <v>80</v>
      </c>
      <c r="AR1180" s="9">
        <v>73.5</v>
      </c>
      <c r="AS1180" s="9">
        <v>108</v>
      </c>
      <c r="AT1180" s="10" t="s">
        <v>80</v>
      </c>
      <c r="AU1180" s="9">
        <v>1674.9</v>
      </c>
      <c r="AV1180" s="9">
        <v>890</v>
      </c>
      <c r="AW1180" s="9">
        <v>496.7</v>
      </c>
      <c r="AX1180" s="9">
        <v>689.6</v>
      </c>
      <c r="AY1180" s="9">
        <v>503.3</v>
      </c>
      <c r="AZ1180" s="9">
        <v>233.1</v>
      </c>
      <c r="BA1180" s="9">
        <v>178.5</v>
      </c>
      <c r="BB1180" s="10" t="s">
        <v>80</v>
      </c>
      <c r="BC1180" s="10" t="s">
        <v>80</v>
      </c>
      <c r="BD1180" s="11">
        <v>2991.2</v>
      </c>
    </row>
    <row r="1181" spans="1:56" s="1" customFormat="1" ht="20.149999999999999" customHeight="1">
      <c r="A1181" s="83"/>
      <c r="B1181" s="25" t="s">
        <v>241</v>
      </c>
      <c r="C1181" s="12">
        <v>21.11</v>
      </c>
      <c r="D1181" s="12">
        <v>7.23</v>
      </c>
      <c r="E1181" s="12">
        <v>79.89</v>
      </c>
      <c r="F1181" s="12">
        <v>59.94</v>
      </c>
      <c r="G1181" s="12">
        <v>95.2</v>
      </c>
      <c r="H1181" s="12">
        <v>100.66</v>
      </c>
      <c r="I1181" s="12">
        <v>0.26</v>
      </c>
      <c r="J1181" s="13" t="s">
        <v>80</v>
      </c>
      <c r="K1181" s="12">
        <v>364.29</v>
      </c>
      <c r="L1181" s="12">
        <v>0.09</v>
      </c>
      <c r="M1181" s="12">
        <v>0.24</v>
      </c>
      <c r="N1181" s="12">
        <v>1.04</v>
      </c>
      <c r="O1181" s="12">
        <v>0.96</v>
      </c>
      <c r="P1181" s="12">
        <v>0.02</v>
      </c>
      <c r="Q1181" s="13" t="s">
        <v>80</v>
      </c>
      <c r="R1181" s="13" t="s">
        <v>80</v>
      </c>
      <c r="S1181" s="13" t="s">
        <v>80</v>
      </c>
      <c r="T1181" s="12">
        <v>2.35</v>
      </c>
      <c r="U1181" s="12">
        <v>5.55</v>
      </c>
      <c r="V1181" s="12">
        <v>1.9</v>
      </c>
      <c r="W1181" s="12">
        <v>20.84</v>
      </c>
      <c r="X1181" s="12">
        <v>15.77</v>
      </c>
      <c r="Y1181" s="12">
        <v>25.1</v>
      </c>
      <c r="Z1181" s="12">
        <v>26.26</v>
      </c>
      <c r="AA1181" s="12">
        <v>0.66</v>
      </c>
      <c r="AB1181" s="12">
        <v>12.84</v>
      </c>
      <c r="AC1181" s="12">
        <v>108.92</v>
      </c>
      <c r="AD1181" s="12">
        <v>10.77</v>
      </c>
      <c r="AE1181" s="12">
        <v>8.7899999999999991</v>
      </c>
      <c r="AF1181" s="12">
        <v>121.1</v>
      </c>
      <c r="AG1181" s="12">
        <v>21.8</v>
      </c>
      <c r="AH1181" s="12">
        <v>29.88</v>
      </c>
      <c r="AI1181" s="12">
        <v>7.83</v>
      </c>
      <c r="AJ1181" s="13" t="s">
        <v>80</v>
      </c>
      <c r="AK1181" s="12">
        <v>0.76</v>
      </c>
      <c r="AL1181" s="12">
        <v>200.93</v>
      </c>
      <c r="AM1181" s="12">
        <v>12.27</v>
      </c>
      <c r="AN1181" s="12">
        <v>19.829999999999998</v>
      </c>
      <c r="AO1181" s="12">
        <v>66.64</v>
      </c>
      <c r="AP1181" s="12">
        <v>37.270000000000003</v>
      </c>
      <c r="AQ1181" s="12">
        <v>58.66</v>
      </c>
      <c r="AR1181" s="12">
        <v>22.71</v>
      </c>
      <c r="AS1181" s="13" t="s">
        <v>80</v>
      </c>
      <c r="AT1181" s="13" t="s">
        <v>80</v>
      </c>
      <c r="AU1181" s="12">
        <v>217.38</v>
      </c>
      <c r="AV1181" s="12">
        <v>15.78</v>
      </c>
      <c r="AW1181" s="12">
        <v>8.24</v>
      </c>
      <c r="AX1181" s="12">
        <v>48.25</v>
      </c>
      <c r="AY1181" s="12">
        <v>16.71</v>
      </c>
      <c r="AZ1181" s="12">
        <v>15.7</v>
      </c>
      <c r="BA1181" s="12">
        <v>55.11</v>
      </c>
      <c r="BB1181" s="12">
        <v>10.11</v>
      </c>
      <c r="BC1181" s="12">
        <v>1.02</v>
      </c>
      <c r="BD1181" s="14">
        <v>170.92</v>
      </c>
    </row>
    <row r="1182" spans="1:56" s="1" customFormat="1" ht="20.149999999999999" customHeight="1">
      <c r="A1182" s="83"/>
      <c r="B1182" s="25" t="s">
        <v>242</v>
      </c>
      <c r="C1182" s="9">
        <v>19.27</v>
      </c>
      <c r="D1182" s="9">
        <v>1.1200000000000001</v>
      </c>
      <c r="E1182" s="9">
        <v>11.09</v>
      </c>
      <c r="F1182" s="9">
        <v>8.39</v>
      </c>
      <c r="G1182" s="9">
        <v>15.22</v>
      </c>
      <c r="H1182" s="9">
        <v>29.06</v>
      </c>
      <c r="I1182" s="9">
        <v>2.33</v>
      </c>
      <c r="J1182" s="10" t="s">
        <v>80</v>
      </c>
      <c r="K1182" s="9">
        <v>86.48</v>
      </c>
      <c r="L1182" s="10" t="s">
        <v>80</v>
      </c>
      <c r="M1182" s="10" t="s">
        <v>80</v>
      </c>
      <c r="N1182" s="10" t="s">
        <v>80</v>
      </c>
      <c r="O1182" s="10" t="s">
        <v>80</v>
      </c>
      <c r="P1182" s="10" t="s">
        <v>80</v>
      </c>
      <c r="Q1182" s="10" t="s">
        <v>80</v>
      </c>
      <c r="R1182" s="10" t="s">
        <v>80</v>
      </c>
      <c r="S1182" s="10" t="s">
        <v>80</v>
      </c>
      <c r="T1182" s="9">
        <v>0</v>
      </c>
      <c r="U1182" s="9">
        <v>19.82</v>
      </c>
      <c r="V1182" s="10" t="s">
        <v>80</v>
      </c>
      <c r="W1182" s="9">
        <v>25</v>
      </c>
      <c r="X1182" s="9">
        <v>5</v>
      </c>
      <c r="Y1182" s="10" t="s">
        <v>80</v>
      </c>
      <c r="Z1182" s="9">
        <v>13.78</v>
      </c>
      <c r="AA1182" s="9">
        <v>1.05</v>
      </c>
      <c r="AB1182" s="9">
        <v>1.27</v>
      </c>
      <c r="AC1182" s="9">
        <v>65.92</v>
      </c>
      <c r="AD1182" s="9">
        <v>12.9</v>
      </c>
      <c r="AE1182" s="10" t="s">
        <v>80</v>
      </c>
      <c r="AF1182" s="9">
        <v>10.75</v>
      </c>
      <c r="AG1182" s="10" t="s">
        <v>80</v>
      </c>
      <c r="AH1182" s="10" t="s">
        <v>80</v>
      </c>
      <c r="AI1182" s="10" t="s">
        <v>80</v>
      </c>
      <c r="AJ1182" s="10" t="s">
        <v>80</v>
      </c>
      <c r="AK1182" s="9">
        <v>0.34</v>
      </c>
      <c r="AL1182" s="9">
        <v>23.99</v>
      </c>
      <c r="AM1182" s="10" t="s">
        <v>80</v>
      </c>
      <c r="AN1182" s="10" t="s">
        <v>80</v>
      </c>
      <c r="AO1182" s="10" t="s">
        <v>80</v>
      </c>
      <c r="AP1182" s="10" t="s">
        <v>80</v>
      </c>
      <c r="AQ1182" s="10" t="s">
        <v>80</v>
      </c>
      <c r="AR1182" s="10" t="s">
        <v>80</v>
      </c>
      <c r="AS1182" s="10" t="s">
        <v>80</v>
      </c>
      <c r="AT1182" s="10" t="s">
        <v>80</v>
      </c>
      <c r="AU1182" s="9">
        <v>0</v>
      </c>
      <c r="AV1182" s="9">
        <v>2.71</v>
      </c>
      <c r="AW1182" s="9">
        <v>1.41</v>
      </c>
      <c r="AX1182" s="9">
        <v>7.01</v>
      </c>
      <c r="AY1182" s="9">
        <v>6.37</v>
      </c>
      <c r="AZ1182" s="9">
        <v>6.96</v>
      </c>
      <c r="BA1182" s="9">
        <v>10.07</v>
      </c>
      <c r="BB1182" s="9">
        <v>28.96</v>
      </c>
      <c r="BC1182" s="9">
        <v>0.03</v>
      </c>
      <c r="BD1182" s="11">
        <v>63.52</v>
      </c>
    </row>
    <row r="1183" spans="1:56" s="1" customFormat="1" ht="20.149999999999999" customHeight="1">
      <c r="A1183" s="83"/>
      <c r="B1183" s="25" t="s">
        <v>243</v>
      </c>
      <c r="C1183" s="12">
        <v>420.39</v>
      </c>
      <c r="D1183" s="12">
        <v>318.45999999999998</v>
      </c>
      <c r="E1183" s="12">
        <v>1008.47</v>
      </c>
      <c r="F1183" s="12">
        <v>34.5</v>
      </c>
      <c r="G1183" s="12">
        <v>51.06</v>
      </c>
      <c r="H1183" s="12">
        <v>136.32</v>
      </c>
      <c r="I1183" s="12">
        <v>12.99</v>
      </c>
      <c r="J1183" s="12">
        <v>0.75</v>
      </c>
      <c r="K1183" s="12">
        <v>1982.94</v>
      </c>
      <c r="L1183" s="12">
        <v>1266.77</v>
      </c>
      <c r="M1183" s="12">
        <v>36.56</v>
      </c>
      <c r="N1183" s="12">
        <v>131.88</v>
      </c>
      <c r="O1183" s="12">
        <v>169.34</v>
      </c>
      <c r="P1183" s="12">
        <v>40.14</v>
      </c>
      <c r="Q1183" s="13" t="s">
        <v>80</v>
      </c>
      <c r="R1183" s="13" t="s">
        <v>80</v>
      </c>
      <c r="S1183" s="13" t="s">
        <v>80</v>
      </c>
      <c r="T1183" s="12">
        <v>1644.69</v>
      </c>
      <c r="U1183" s="12">
        <v>285.25</v>
      </c>
      <c r="V1183" s="12">
        <v>98.48</v>
      </c>
      <c r="W1183" s="12">
        <v>436.72</v>
      </c>
      <c r="X1183" s="12">
        <v>135.76</v>
      </c>
      <c r="Y1183" s="12">
        <v>9.43</v>
      </c>
      <c r="Z1183" s="12">
        <v>129.38</v>
      </c>
      <c r="AA1183" s="13" t="s">
        <v>80</v>
      </c>
      <c r="AB1183" s="13" t="s">
        <v>80</v>
      </c>
      <c r="AC1183" s="12">
        <v>1095.02</v>
      </c>
      <c r="AD1183" s="12">
        <v>459.85</v>
      </c>
      <c r="AE1183" s="12">
        <v>337.75</v>
      </c>
      <c r="AF1183" s="12">
        <v>543.46</v>
      </c>
      <c r="AG1183" s="12">
        <v>438.55</v>
      </c>
      <c r="AH1183" s="12">
        <v>0.25</v>
      </c>
      <c r="AI1183" s="13" t="s">
        <v>80</v>
      </c>
      <c r="AJ1183" s="13" t="s">
        <v>80</v>
      </c>
      <c r="AK1183" s="12">
        <v>2.2200000000000002</v>
      </c>
      <c r="AL1183" s="12">
        <v>1782.08</v>
      </c>
      <c r="AM1183" s="12">
        <v>1045.1600000000001</v>
      </c>
      <c r="AN1183" s="12">
        <v>164.88</v>
      </c>
      <c r="AO1183" s="12">
        <v>365.83</v>
      </c>
      <c r="AP1183" s="12">
        <v>257.04000000000002</v>
      </c>
      <c r="AQ1183" s="12">
        <v>56.91</v>
      </c>
      <c r="AR1183" s="12">
        <v>32.340000000000003</v>
      </c>
      <c r="AS1183" s="12">
        <v>1.78</v>
      </c>
      <c r="AT1183" s="12">
        <v>0.75</v>
      </c>
      <c r="AU1183" s="12">
        <v>1924.69</v>
      </c>
      <c r="AV1183" s="12">
        <v>912.98</v>
      </c>
      <c r="AW1183" s="12">
        <v>350.6</v>
      </c>
      <c r="AX1183" s="12">
        <v>675.42</v>
      </c>
      <c r="AY1183" s="12">
        <v>781.99</v>
      </c>
      <c r="AZ1183" s="12">
        <v>169.36</v>
      </c>
      <c r="BA1183" s="12">
        <v>68.59</v>
      </c>
      <c r="BB1183" s="12">
        <v>2.4700000000000002</v>
      </c>
      <c r="BC1183" s="12">
        <v>7.65</v>
      </c>
      <c r="BD1183" s="14">
        <v>2969.06</v>
      </c>
    </row>
    <row r="1184" spans="1:56" s="1" customFormat="1" ht="20.149999999999999" customHeight="1">
      <c r="A1184" s="83"/>
      <c r="B1184" s="25" t="s">
        <v>244</v>
      </c>
      <c r="C1184" s="9">
        <v>372.69</v>
      </c>
      <c r="D1184" s="9">
        <v>185.09</v>
      </c>
      <c r="E1184" s="9">
        <v>161.13999999999999</v>
      </c>
      <c r="F1184" s="9">
        <v>71.599999999999994</v>
      </c>
      <c r="G1184" s="9">
        <v>63.7</v>
      </c>
      <c r="H1184" s="9">
        <v>155.85</v>
      </c>
      <c r="I1184" s="10" t="s">
        <v>80</v>
      </c>
      <c r="J1184" s="10" t="s">
        <v>80</v>
      </c>
      <c r="K1184" s="9">
        <v>1010.07</v>
      </c>
      <c r="L1184" s="9">
        <v>660</v>
      </c>
      <c r="M1184" s="10" t="s">
        <v>80</v>
      </c>
      <c r="N1184" s="10" t="s">
        <v>80</v>
      </c>
      <c r="O1184" s="10" t="s">
        <v>80</v>
      </c>
      <c r="P1184" s="10" t="s">
        <v>80</v>
      </c>
      <c r="Q1184" s="10" t="s">
        <v>80</v>
      </c>
      <c r="R1184" s="10" t="s">
        <v>80</v>
      </c>
      <c r="S1184" s="10" t="s">
        <v>80</v>
      </c>
      <c r="T1184" s="9">
        <v>660</v>
      </c>
      <c r="U1184" s="9">
        <v>931.8</v>
      </c>
      <c r="V1184" s="9">
        <v>400.63</v>
      </c>
      <c r="W1184" s="10" t="s">
        <v>80</v>
      </c>
      <c r="X1184" s="9">
        <v>1.5</v>
      </c>
      <c r="Y1184" s="9">
        <v>0.5</v>
      </c>
      <c r="Z1184" s="9">
        <v>2.12</v>
      </c>
      <c r="AA1184" s="9">
        <v>5.5</v>
      </c>
      <c r="AB1184" s="10" t="s">
        <v>80</v>
      </c>
      <c r="AC1184" s="9">
        <v>1342.05</v>
      </c>
      <c r="AD1184" s="9">
        <v>797.95</v>
      </c>
      <c r="AE1184" s="9">
        <v>5.75</v>
      </c>
      <c r="AF1184" s="9">
        <v>2.96</v>
      </c>
      <c r="AG1184" s="9">
        <v>29.63</v>
      </c>
      <c r="AH1184" s="10" t="s">
        <v>80</v>
      </c>
      <c r="AI1184" s="9">
        <v>143.44999999999999</v>
      </c>
      <c r="AJ1184" s="10" t="s">
        <v>80</v>
      </c>
      <c r="AK1184" s="9">
        <v>31.3</v>
      </c>
      <c r="AL1184" s="9">
        <v>1011.04</v>
      </c>
      <c r="AM1184" s="10" t="s">
        <v>80</v>
      </c>
      <c r="AN1184" s="9">
        <v>0.02</v>
      </c>
      <c r="AO1184" s="9">
        <v>3.63</v>
      </c>
      <c r="AP1184" s="9">
        <v>11.96</v>
      </c>
      <c r="AQ1184" s="9">
        <v>55.8</v>
      </c>
      <c r="AR1184" s="9">
        <v>6.14</v>
      </c>
      <c r="AS1184" s="10" t="s">
        <v>80</v>
      </c>
      <c r="AT1184" s="10" t="s">
        <v>80</v>
      </c>
      <c r="AU1184" s="9">
        <v>77.55</v>
      </c>
      <c r="AV1184" s="9">
        <v>0.06</v>
      </c>
      <c r="AW1184" s="9">
        <v>5.82</v>
      </c>
      <c r="AX1184" s="9">
        <v>77</v>
      </c>
      <c r="AY1184" s="9">
        <v>70.069999999999993</v>
      </c>
      <c r="AZ1184" s="9">
        <v>10.38</v>
      </c>
      <c r="BA1184" s="9">
        <v>1.56</v>
      </c>
      <c r="BB1184" s="9">
        <v>1.6</v>
      </c>
      <c r="BC1184" s="9">
        <v>6.22</v>
      </c>
      <c r="BD1184" s="11">
        <v>172.71</v>
      </c>
    </row>
    <row r="1185" spans="1:56" s="1" customFormat="1" ht="20.149999999999999" customHeight="1">
      <c r="A1185" s="83"/>
      <c r="B1185" s="25" t="s">
        <v>245</v>
      </c>
      <c r="C1185" s="12">
        <v>1190.21</v>
      </c>
      <c r="D1185" s="12">
        <v>62.53</v>
      </c>
      <c r="E1185" s="12">
        <v>190.63</v>
      </c>
      <c r="F1185" s="12">
        <v>51.9</v>
      </c>
      <c r="G1185" s="12">
        <v>65.959999999999994</v>
      </c>
      <c r="H1185" s="12">
        <v>536.16</v>
      </c>
      <c r="I1185" s="12">
        <v>0.51</v>
      </c>
      <c r="J1185" s="13" t="s">
        <v>80</v>
      </c>
      <c r="K1185" s="12">
        <v>2097.9</v>
      </c>
      <c r="L1185" s="12">
        <v>771.79</v>
      </c>
      <c r="M1185" s="13" t="s">
        <v>80</v>
      </c>
      <c r="N1185" s="13" t="s">
        <v>80</v>
      </c>
      <c r="O1185" s="13" t="s">
        <v>80</v>
      </c>
      <c r="P1185" s="13" t="s">
        <v>80</v>
      </c>
      <c r="Q1185" s="13" t="s">
        <v>80</v>
      </c>
      <c r="R1185" s="13" t="s">
        <v>80</v>
      </c>
      <c r="S1185" s="13" t="s">
        <v>80</v>
      </c>
      <c r="T1185" s="12">
        <v>771.79</v>
      </c>
      <c r="U1185" s="13" t="s">
        <v>80</v>
      </c>
      <c r="V1185" s="13" t="s">
        <v>80</v>
      </c>
      <c r="W1185" s="12">
        <v>281.74</v>
      </c>
      <c r="X1185" s="13" t="s">
        <v>80</v>
      </c>
      <c r="Y1185" s="13" t="s">
        <v>80</v>
      </c>
      <c r="Z1185" s="12">
        <v>446.49</v>
      </c>
      <c r="AA1185" s="12">
        <v>310.39</v>
      </c>
      <c r="AB1185" s="12">
        <v>81.03</v>
      </c>
      <c r="AC1185" s="12">
        <v>1119.6500000000001</v>
      </c>
      <c r="AD1185" s="12">
        <v>335.8</v>
      </c>
      <c r="AE1185" s="12">
        <v>28.49</v>
      </c>
      <c r="AF1185" s="12">
        <v>67.63</v>
      </c>
      <c r="AG1185" s="12">
        <v>154.18</v>
      </c>
      <c r="AH1185" s="12">
        <v>4.3499999999999996</v>
      </c>
      <c r="AI1185" s="13" t="s">
        <v>80</v>
      </c>
      <c r="AJ1185" s="13" t="s">
        <v>80</v>
      </c>
      <c r="AK1185" s="13" t="s">
        <v>80</v>
      </c>
      <c r="AL1185" s="12">
        <v>590.45000000000005</v>
      </c>
      <c r="AM1185" s="12">
        <v>100.95</v>
      </c>
      <c r="AN1185" s="12">
        <v>2.29</v>
      </c>
      <c r="AO1185" s="12">
        <v>3.14</v>
      </c>
      <c r="AP1185" s="12">
        <v>14.43</v>
      </c>
      <c r="AQ1185" s="12">
        <v>19.86</v>
      </c>
      <c r="AR1185" s="12">
        <v>190.42</v>
      </c>
      <c r="AS1185" s="12">
        <v>41.85</v>
      </c>
      <c r="AT1185" s="12">
        <v>246.08</v>
      </c>
      <c r="AU1185" s="12">
        <v>619.02</v>
      </c>
      <c r="AV1185" s="12">
        <v>488.21</v>
      </c>
      <c r="AW1185" s="12">
        <v>308.58</v>
      </c>
      <c r="AX1185" s="12">
        <v>568.65</v>
      </c>
      <c r="AY1185" s="12">
        <v>335.11</v>
      </c>
      <c r="AZ1185" s="12">
        <v>118.75</v>
      </c>
      <c r="BA1185" s="12">
        <v>453.56</v>
      </c>
      <c r="BB1185" s="12">
        <v>63.86</v>
      </c>
      <c r="BC1185" s="12">
        <v>5</v>
      </c>
      <c r="BD1185" s="14">
        <v>2341.7199999999998</v>
      </c>
    </row>
    <row r="1186" spans="1:56" s="1" customFormat="1" ht="20.149999999999999" customHeight="1">
      <c r="A1186" s="83"/>
      <c r="B1186" s="25" t="s">
        <v>246</v>
      </c>
      <c r="C1186" s="9">
        <v>6225.3</v>
      </c>
      <c r="D1186" s="9">
        <v>2580.8000000000002</v>
      </c>
      <c r="E1186" s="9">
        <v>4574.2</v>
      </c>
      <c r="F1186" s="9">
        <v>1298.9000000000001</v>
      </c>
      <c r="G1186" s="9">
        <v>2984.2</v>
      </c>
      <c r="H1186" s="9">
        <v>20032.7</v>
      </c>
      <c r="I1186" s="9">
        <v>169.9</v>
      </c>
      <c r="J1186" s="9">
        <v>9</v>
      </c>
      <c r="K1186" s="9">
        <v>37875</v>
      </c>
      <c r="L1186" s="9">
        <v>5658.7</v>
      </c>
      <c r="M1186" s="10" t="s">
        <v>80</v>
      </c>
      <c r="N1186" s="9">
        <v>1523.9</v>
      </c>
      <c r="O1186" s="9">
        <v>70.900000000000006</v>
      </c>
      <c r="P1186" s="9">
        <v>1740.9</v>
      </c>
      <c r="Q1186" s="9">
        <v>3641.3</v>
      </c>
      <c r="R1186" s="9">
        <v>36.9</v>
      </c>
      <c r="S1186" s="9">
        <v>3.7</v>
      </c>
      <c r="T1186" s="9">
        <v>12676.3</v>
      </c>
      <c r="U1186" s="10" t="s">
        <v>80</v>
      </c>
      <c r="V1186" s="9">
        <v>3137.6</v>
      </c>
      <c r="W1186" s="9">
        <v>2852.7</v>
      </c>
      <c r="X1186" s="9">
        <v>312.2</v>
      </c>
      <c r="Y1186" s="9">
        <v>481.9</v>
      </c>
      <c r="Z1186" s="9">
        <v>6740.6</v>
      </c>
      <c r="AA1186" s="9">
        <v>29.3</v>
      </c>
      <c r="AB1186" s="9">
        <v>2466.8000000000002</v>
      </c>
      <c r="AC1186" s="9">
        <v>16021.1</v>
      </c>
      <c r="AD1186" s="9">
        <v>5948.5</v>
      </c>
      <c r="AE1186" s="9">
        <v>722.5</v>
      </c>
      <c r="AF1186" s="9">
        <v>1285.8</v>
      </c>
      <c r="AG1186" s="9">
        <v>1793.1</v>
      </c>
      <c r="AH1186" s="9">
        <v>233.9</v>
      </c>
      <c r="AI1186" s="9">
        <v>187.6</v>
      </c>
      <c r="AJ1186" s="9">
        <v>31.7</v>
      </c>
      <c r="AK1186" s="10" t="s">
        <v>80</v>
      </c>
      <c r="AL1186" s="9">
        <v>10203.1</v>
      </c>
      <c r="AM1186" s="9">
        <v>6202</v>
      </c>
      <c r="AN1186" s="9">
        <v>255.2</v>
      </c>
      <c r="AO1186" s="9">
        <v>2086.4</v>
      </c>
      <c r="AP1186" s="9">
        <v>847.8</v>
      </c>
      <c r="AQ1186" s="9">
        <v>2937.4</v>
      </c>
      <c r="AR1186" s="9">
        <v>3596.8</v>
      </c>
      <c r="AS1186" s="9">
        <v>160</v>
      </c>
      <c r="AT1186" s="10" t="s">
        <v>80</v>
      </c>
      <c r="AU1186" s="9">
        <v>16085.6</v>
      </c>
      <c r="AV1186" s="9">
        <v>6991.4</v>
      </c>
      <c r="AW1186" s="9">
        <v>2130</v>
      </c>
      <c r="AX1186" s="9">
        <v>3552.8</v>
      </c>
      <c r="AY1186" s="9">
        <v>3412.8</v>
      </c>
      <c r="AZ1186" s="9">
        <v>2372</v>
      </c>
      <c r="BA1186" s="9">
        <v>12271.4</v>
      </c>
      <c r="BB1186" s="9">
        <v>990.2</v>
      </c>
      <c r="BC1186" s="9">
        <v>1140.5</v>
      </c>
      <c r="BD1186" s="11">
        <v>32861.1</v>
      </c>
    </row>
    <row r="1187" spans="1:56" s="1" customFormat="1" ht="20.149999999999999" customHeight="1">
      <c r="A1187" s="83"/>
      <c r="B1187" s="25" t="s">
        <v>249</v>
      </c>
      <c r="C1187" s="12">
        <v>539.58000000000004</v>
      </c>
      <c r="D1187" s="12">
        <v>17.32</v>
      </c>
      <c r="E1187" s="12">
        <v>42.15</v>
      </c>
      <c r="F1187" s="12">
        <v>13.99</v>
      </c>
      <c r="G1187" s="12">
        <v>28.17</v>
      </c>
      <c r="H1187" s="12">
        <v>133.53</v>
      </c>
      <c r="I1187" s="13" t="s">
        <v>80</v>
      </c>
      <c r="J1187" s="13" t="s">
        <v>80</v>
      </c>
      <c r="K1187" s="12">
        <v>774.74</v>
      </c>
      <c r="L1187" s="12">
        <v>1092.5</v>
      </c>
      <c r="M1187" s="13" t="s">
        <v>80</v>
      </c>
      <c r="N1187" s="12">
        <v>225</v>
      </c>
      <c r="O1187" s="12">
        <v>98.24</v>
      </c>
      <c r="P1187" s="13" t="s">
        <v>80</v>
      </c>
      <c r="Q1187" s="13" t="s">
        <v>80</v>
      </c>
      <c r="R1187" s="13" t="s">
        <v>80</v>
      </c>
      <c r="S1187" s="13" t="s">
        <v>80</v>
      </c>
      <c r="T1187" s="12">
        <v>1415.74</v>
      </c>
      <c r="U1187" s="12">
        <v>742.24</v>
      </c>
      <c r="V1187" s="12">
        <v>5.37</v>
      </c>
      <c r="W1187" s="12">
        <v>68.33</v>
      </c>
      <c r="X1187" s="12">
        <v>27.46</v>
      </c>
      <c r="Y1187" s="12">
        <v>19.309999999999999</v>
      </c>
      <c r="Z1187" s="12">
        <v>30.95</v>
      </c>
      <c r="AA1187" s="13" t="s">
        <v>80</v>
      </c>
      <c r="AB1187" s="12">
        <v>54.18</v>
      </c>
      <c r="AC1187" s="12">
        <v>947.84</v>
      </c>
      <c r="AD1187" s="12">
        <v>1090.54</v>
      </c>
      <c r="AE1187" s="12">
        <v>0.09</v>
      </c>
      <c r="AF1187" s="12">
        <v>1.43</v>
      </c>
      <c r="AG1187" s="12">
        <v>1.6</v>
      </c>
      <c r="AH1187" s="13" t="s">
        <v>80</v>
      </c>
      <c r="AI1187" s="13" t="s">
        <v>80</v>
      </c>
      <c r="AJ1187" s="13" t="s">
        <v>80</v>
      </c>
      <c r="AK1187" s="12">
        <v>16.95</v>
      </c>
      <c r="AL1187" s="12">
        <v>1110.6099999999999</v>
      </c>
      <c r="AM1187" s="12">
        <v>11.04</v>
      </c>
      <c r="AN1187" s="12">
        <v>0.52</v>
      </c>
      <c r="AO1187" s="12">
        <v>33.89</v>
      </c>
      <c r="AP1187" s="12">
        <v>106.75</v>
      </c>
      <c r="AQ1187" s="12">
        <v>22.58</v>
      </c>
      <c r="AR1187" s="12">
        <v>46.13</v>
      </c>
      <c r="AS1187" s="13" t="s">
        <v>80</v>
      </c>
      <c r="AT1187" s="12">
        <v>224.03</v>
      </c>
      <c r="AU1187" s="12">
        <v>444.94</v>
      </c>
      <c r="AV1187" s="12">
        <v>71.510000000000005</v>
      </c>
      <c r="AW1187" s="12">
        <v>47.28</v>
      </c>
      <c r="AX1187" s="12">
        <v>344.49</v>
      </c>
      <c r="AY1187" s="12">
        <v>233.87</v>
      </c>
      <c r="AZ1187" s="12">
        <v>101.07</v>
      </c>
      <c r="BA1187" s="12">
        <v>196</v>
      </c>
      <c r="BB1187" s="12">
        <v>1.54</v>
      </c>
      <c r="BC1187" s="12">
        <v>7.54</v>
      </c>
      <c r="BD1187" s="14">
        <v>1003.3</v>
      </c>
    </row>
    <row r="1188" spans="1:56" s="1" customFormat="1" ht="20.149999999999999" customHeight="1">
      <c r="A1188" s="83"/>
      <c r="B1188" s="25" t="s">
        <v>251</v>
      </c>
      <c r="C1188" s="9">
        <v>39.67</v>
      </c>
      <c r="D1188" s="9">
        <v>19.59</v>
      </c>
      <c r="E1188" s="9">
        <v>24.63</v>
      </c>
      <c r="F1188" s="9">
        <v>7.27</v>
      </c>
      <c r="G1188" s="9">
        <v>10.42</v>
      </c>
      <c r="H1188" s="9">
        <v>1.28</v>
      </c>
      <c r="I1188" s="9">
        <v>0.01</v>
      </c>
      <c r="J1188" s="10" t="s">
        <v>80</v>
      </c>
      <c r="K1188" s="9">
        <v>102.87</v>
      </c>
      <c r="L1188" s="9">
        <v>15</v>
      </c>
      <c r="M1188" s="10" t="s">
        <v>80</v>
      </c>
      <c r="N1188" s="9">
        <v>25.79</v>
      </c>
      <c r="O1188" s="10" t="s">
        <v>80</v>
      </c>
      <c r="P1188" s="10" t="s">
        <v>80</v>
      </c>
      <c r="Q1188" s="10" t="s">
        <v>80</v>
      </c>
      <c r="R1188" s="10" t="s">
        <v>80</v>
      </c>
      <c r="S1188" s="10" t="s">
        <v>80</v>
      </c>
      <c r="T1188" s="9">
        <v>40.79</v>
      </c>
      <c r="U1188" s="10" t="s">
        <v>80</v>
      </c>
      <c r="V1188" s="9">
        <v>2.94</v>
      </c>
      <c r="W1188" s="9">
        <v>5.91</v>
      </c>
      <c r="X1188" s="9">
        <v>9.99</v>
      </c>
      <c r="Y1188" s="9">
        <v>9.5500000000000007</v>
      </c>
      <c r="Z1188" s="9">
        <v>7.82</v>
      </c>
      <c r="AA1188" s="9">
        <v>5</v>
      </c>
      <c r="AB1188" s="10" t="s">
        <v>80</v>
      </c>
      <c r="AC1188" s="9">
        <v>41.21</v>
      </c>
      <c r="AD1188" s="9">
        <v>1.96</v>
      </c>
      <c r="AE1188" s="9">
        <v>3.67</v>
      </c>
      <c r="AF1188" s="10" t="s">
        <v>80</v>
      </c>
      <c r="AG1188" s="10" t="s">
        <v>80</v>
      </c>
      <c r="AH1188" s="10" t="s">
        <v>80</v>
      </c>
      <c r="AI1188" s="10" t="s">
        <v>80</v>
      </c>
      <c r="AJ1188" s="10" t="s">
        <v>80</v>
      </c>
      <c r="AK1188" s="10" t="s">
        <v>80</v>
      </c>
      <c r="AL1188" s="9">
        <v>5.63</v>
      </c>
      <c r="AM1188" s="9">
        <v>0.01</v>
      </c>
      <c r="AN1188" s="10" t="s">
        <v>80</v>
      </c>
      <c r="AO1188" s="9">
        <v>25.81</v>
      </c>
      <c r="AP1188" s="10" t="s">
        <v>80</v>
      </c>
      <c r="AQ1188" s="10" t="s">
        <v>80</v>
      </c>
      <c r="AR1188" s="10" t="s">
        <v>80</v>
      </c>
      <c r="AS1188" s="10" t="s">
        <v>80</v>
      </c>
      <c r="AT1188" s="10" t="s">
        <v>80</v>
      </c>
      <c r="AU1188" s="9">
        <v>25.82</v>
      </c>
      <c r="AV1188" s="9">
        <v>18.12</v>
      </c>
      <c r="AW1188" s="9">
        <v>17.47</v>
      </c>
      <c r="AX1188" s="9">
        <v>42.25</v>
      </c>
      <c r="AY1188" s="9">
        <v>12.94</v>
      </c>
      <c r="AZ1188" s="9">
        <v>18.73</v>
      </c>
      <c r="BA1188" s="9">
        <v>5.21</v>
      </c>
      <c r="BB1188" s="9">
        <v>1.67</v>
      </c>
      <c r="BC1188" s="9">
        <v>2.17</v>
      </c>
      <c r="BD1188" s="11">
        <v>118.56</v>
      </c>
    </row>
    <row r="1189" spans="1:56" s="1" customFormat="1" ht="20.149999999999999" customHeight="1">
      <c r="A1189" s="83"/>
      <c r="B1189" s="25" t="s">
        <v>252</v>
      </c>
      <c r="C1189" s="12">
        <v>895.65</v>
      </c>
      <c r="D1189" s="12">
        <v>351.65</v>
      </c>
      <c r="E1189" s="12">
        <v>803.44</v>
      </c>
      <c r="F1189" s="12">
        <v>1406.1</v>
      </c>
      <c r="G1189" s="12">
        <v>373.98</v>
      </c>
      <c r="H1189" s="12">
        <v>5.08</v>
      </c>
      <c r="I1189" s="12">
        <v>0.31</v>
      </c>
      <c r="J1189" s="13" t="s">
        <v>80</v>
      </c>
      <c r="K1189" s="12">
        <v>3836.21</v>
      </c>
      <c r="L1189" s="12">
        <v>530</v>
      </c>
      <c r="M1189" s="13" t="s">
        <v>80</v>
      </c>
      <c r="N1189" s="13" t="s">
        <v>80</v>
      </c>
      <c r="O1189" s="13" t="s">
        <v>80</v>
      </c>
      <c r="P1189" s="13" t="s">
        <v>80</v>
      </c>
      <c r="Q1189" s="13" t="s">
        <v>80</v>
      </c>
      <c r="R1189" s="13" t="s">
        <v>80</v>
      </c>
      <c r="S1189" s="13" t="s">
        <v>80</v>
      </c>
      <c r="T1189" s="12">
        <v>530</v>
      </c>
      <c r="U1189" s="12">
        <v>468.37</v>
      </c>
      <c r="V1189" s="12">
        <v>188.19</v>
      </c>
      <c r="W1189" s="12">
        <v>90.6</v>
      </c>
      <c r="X1189" s="12">
        <v>7.18</v>
      </c>
      <c r="Y1189" s="12">
        <v>248.76</v>
      </c>
      <c r="Z1189" s="12">
        <v>31.06</v>
      </c>
      <c r="AA1189" s="12">
        <v>11.96</v>
      </c>
      <c r="AB1189" s="12">
        <v>32.35</v>
      </c>
      <c r="AC1189" s="12">
        <v>1078.47</v>
      </c>
      <c r="AD1189" s="12">
        <v>207.65</v>
      </c>
      <c r="AE1189" s="12">
        <v>29.6</v>
      </c>
      <c r="AF1189" s="12">
        <v>410.27</v>
      </c>
      <c r="AG1189" s="12">
        <v>465.08</v>
      </c>
      <c r="AH1189" s="12">
        <v>86.94</v>
      </c>
      <c r="AI1189" s="13" t="s">
        <v>80</v>
      </c>
      <c r="AJ1189" s="13" t="s">
        <v>80</v>
      </c>
      <c r="AK1189" s="13" t="s">
        <v>80</v>
      </c>
      <c r="AL1189" s="12">
        <v>1199.54</v>
      </c>
      <c r="AM1189" s="12">
        <v>170.51</v>
      </c>
      <c r="AN1189" s="12">
        <v>6.07</v>
      </c>
      <c r="AO1189" s="12">
        <v>465.4</v>
      </c>
      <c r="AP1189" s="12">
        <v>1366.99</v>
      </c>
      <c r="AQ1189" s="12">
        <v>368.22</v>
      </c>
      <c r="AR1189" s="12">
        <v>2.7</v>
      </c>
      <c r="AS1189" s="12">
        <v>460.59</v>
      </c>
      <c r="AT1189" s="13" t="s">
        <v>80</v>
      </c>
      <c r="AU1189" s="12">
        <v>2840.48</v>
      </c>
      <c r="AV1189" s="12">
        <v>172.64</v>
      </c>
      <c r="AW1189" s="12">
        <v>83.1</v>
      </c>
      <c r="AX1189" s="12">
        <v>274.77</v>
      </c>
      <c r="AY1189" s="12">
        <v>110.3</v>
      </c>
      <c r="AZ1189" s="12">
        <v>202.42</v>
      </c>
      <c r="BA1189" s="12">
        <v>221.51</v>
      </c>
      <c r="BB1189" s="13" t="s">
        <v>80</v>
      </c>
      <c r="BC1189" s="12">
        <v>165.05</v>
      </c>
      <c r="BD1189" s="14">
        <v>1229.79</v>
      </c>
    </row>
    <row r="1190" spans="1:56" s="1" customFormat="1" ht="20.149999999999999" customHeight="1">
      <c r="A1190" s="83"/>
      <c r="B1190" s="25" t="s">
        <v>253</v>
      </c>
      <c r="C1190" s="9">
        <v>2688.92</v>
      </c>
      <c r="D1190" s="9">
        <v>538.28</v>
      </c>
      <c r="E1190" s="9">
        <v>2579.96</v>
      </c>
      <c r="F1190" s="9">
        <v>838.05</v>
      </c>
      <c r="G1190" s="9">
        <v>244.1</v>
      </c>
      <c r="H1190" s="9">
        <v>87.31</v>
      </c>
      <c r="I1190" s="9">
        <v>1.68</v>
      </c>
      <c r="J1190" s="9">
        <v>0.08</v>
      </c>
      <c r="K1190" s="9">
        <v>6978.38</v>
      </c>
      <c r="L1190" s="9">
        <v>3008.41</v>
      </c>
      <c r="M1190" s="9">
        <v>40</v>
      </c>
      <c r="N1190" s="9">
        <v>1950.46</v>
      </c>
      <c r="O1190" s="9">
        <v>309.31</v>
      </c>
      <c r="P1190" s="9">
        <v>1016.2</v>
      </c>
      <c r="Q1190" s="9">
        <v>618.64</v>
      </c>
      <c r="R1190" s="10" t="s">
        <v>80</v>
      </c>
      <c r="S1190" s="10" t="s">
        <v>80</v>
      </c>
      <c r="T1190" s="9">
        <v>6943.02</v>
      </c>
      <c r="U1190" s="9">
        <v>3624.82</v>
      </c>
      <c r="V1190" s="9">
        <v>544.92999999999995</v>
      </c>
      <c r="W1190" s="9">
        <v>146.63</v>
      </c>
      <c r="X1190" s="9">
        <v>48.88</v>
      </c>
      <c r="Y1190" s="9">
        <v>173.88</v>
      </c>
      <c r="Z1190" s="9">
        <v>1566.33</v>
      </c>
      <c r="AA1190" s="9">
        <v>48.88</v>
      </c>
      <c r="AB1190" s="9">
        <v>65.239999999999995</v>
      </c>
      <c r="AC1190" s="9">
        <v>6219.59</v>
      </c>
      <c r="AD1190" s="9">
        <v>396</v>
      </c>
      <c r="AE1190" s="9">
        <v>4.13</v>
      </c>
      <c r="AF1190" s="9">
        <v>10.130000000000001</v>
      </c>
      <c r="AG1190" s="9">
        <v>6.56</v>
      </c>
      <c r="AH1190" s="9">
        <v>41.38</v>
      </c>
      <c r="AI1190" s="9">
        <v>660.23</v>
      </c>
      <c r="AJ1190" s="9">
        <v>195.62</v>
      </c>
      <c r="AK1190" s="10" t="s">
        <v>80</v>
      </c>
      <c r="AL1190" s="9">
        <v>1314.05</v>
      </c>
      <c r="AM1190" s="9">
        <v>1621.3</v>
      </c>
      <c r="AN1190" s="9">
        <v>69.25</v>
      </c>
      <c r="AO1190" s="9">
        <v>599.45000000000005</v>
      </c>
      <c r="AP1190" s="9">
        <v>461.91</v>
      </c>
      <c r="AQ1190" s="9">
        <v>1006.37</v>
      </c>
      <c r="AR1190" s="9">
        <v>608.58000000000004</v>
      </c>
      <c r="AS1190" s="10" t="s">
        <v>80</v>
      </c>
      <c r="AT1190" s="10" t="s">
        <v>80</v>
      </c>
      <c r="AU1190" s="9">
        <v>4366.8599999999997</v>
      </c>
      <c r="AV1190" s="9">
        <v>1543.29</v>
      </c>
      <c r="AW1190" s="9">
        <v>690.68</v>
      </c>
      <c r="AX1190" s="9">
        <v>953.11</v>
      </c>
      <c r="AY1190" s="9">
        <v>736.61</v>
      </c>
      <c r="AZ1190" s="9">
        <v>256.57</v>
      </c>
      <c r="BA1190" s="9">
        <v>154.51</v>
      </c>
      <c r="BB1190" s="9">
        <v>153.65</v>
      </c>
      <c r="BC1190" s="9">
        <v>456.65</v>
      </c>
      <c r="BD1190" s="11">
        <v>4945.07</v>
      </c>
    </row>
    <row r="1191" spans="1:56" s="1" customFormat="1" ht="20.149999999999999" customHeight="1">
      <c r="A1191" s="83"/>
      <c r="B1191" s="25" t="s">
        <v>256</v>
      </c>
      <c r="C1191" s="12">
        <v>10503.57</v>
      </c>
      <c r="D1191" s="12">
        <v>1077.32</v>
      </c>
      <c r="E1191" s="12">
        <v>3305.33</v>
      </c>
      <c r="F1191" s="12">
        <v>2873.02</v>
      </c>
      <c r="G1191" s="12">
        <v>4101.43</v>
      </c>
      <c r="H1191" s="12">
        <v>12900.22</v>
      </c>
      <c r="I1191" s="12">
        <v>63.72</v>
      </c>
      <c r="J1191" s="12">
        <v>0.04</v>
      </c>
      <c r="K1191" s="12">
        <v>34824.65</v>
      </c>
      <c r="L1191" s="12">
        <v>1389.58</v>
      </c>
      <c r="M1191" s="13" t="s">
        <v>80</v>
      </c>
      <c r="N1191" s="12">
        <v>1378.07</v>
      </c>
      <c r="O1191" s="12">
        <v>1169.8399999999999</v>
      </c>
      <c r="P1191" s="13" t="s">
        <v>80</v>
      </c>
      <c r="Q1191" s="12">
        <v>950</v>
      </c>
      <c r="R1191" s="13" t="s">
        <v>80</v>
      </c>
      <c r="S1191" s="13" t="s">
        <v>80</v>
      </c>
      <c r="T1191" s="12">
        <v>4887.49</v>
      </c>
      <c r="U1191" s="12">
        <v>1372.12</v>
      </c>
      <c r="V1191" s="12">
        <v>851.83</v>
      </c>
      <c r="W1191" s="12">
        <v>1242.1500000000001</v>
      </c>
      <c r="X1191" s="12">
        <v>241.28</v>
      </c>
      <c r="Y1191" s="12">
        <v>1885.01</v>
      </c>
      <c r="Z1191" s="12">
        <v>3283.51</v>
      </c>
      <c r="AA1191" s="12">
        <v>4679.49</v>
      </c>
      <c r="AB1191" s="12">
        <v>575.44000000000005</v>
      </c>
      <c r="AC1191" s="12">
        <v>14130.83</v>
      </c>
      <c r="AD1191" s="12">
        <v>4802.78</v>
      </c>
      <c r="AE1191" s="12">
        <v>409.79</v>
      </c>
      <c r="AF1191" s="12">
        <v>866.56</v>
      </c>
      <c r="AG1191" s="12">
        <v>877.38</v>
      </c>
      <c r="AH1191" s="12">
        <v>148.85</v>
      </c>
      <c r="AI1191" s="12">
        <v>572.88</v>
      </c>
      <c r="AJ1191" s="12">
        <v>51.64</v>
      </c>
      <c r="AK1191" s="13" t="s">
        <v>80</v>
      </c>
      <c r="AL1191" s="12">
        <v>7729.88</v>
      </c>
      <c r="AM1191" s="12">
        <v>909.62</v>
      </c>
      <c r="AN1191" s="12">
        <v>87.62</v>
      </c>
      <c r="AO1191" s="12">
        <v>1814.55</v>
      </c>
      <c r="AP1191" s="12">
        <v>1678.65</v>
      </c>
      <c r="AQ1191" s="12">
        <v>1590.8</v>
      </c>
      <c r="AR1191" s="12">
        <v>924.58</v>
      </c>
      <c r="AS1191" s="13" t="s">
        <v>80</v>
      </c>
      <c r="AT1191" s="13" t="s">
        <v>80</v>
      </c>
      <c r="AU1191" s="12">
        <v>7005.82</v>
      </c>
      <c r="AV1191" s="12">
        <v>3017.87</v>
      </c>
      <c r="AW1191" s="12">
        <v>1099.1400000000001</v>
      </c>
      <c r="AX1191" s="12">
        <v>2756.48</v>
      </c>
      <c r="AY1191" s="12">
        <v>1586.91</v>
      </c>
      <c r="AZ1191" s="12">
        <v>683.25</v>
      </c>
      <c r="BA1191" s="12">
        <v>6506.43</v>
      </c>
      <c r="BB1191" s="12">
        <v>2970.65</v>
      </c>
      <c r="BC1191" s="12">
        <v>4520.93</v>
      </c>
      <c r="BD1191" s="14">
        <v>23141.66</v>
      </c>
    </row>
    <row r="1192" spans="1:56" s="1" customFormat="1" ht="20.149999999999999" customHeight="1">
      <c r="A1192" s="83"/>
      <c r="B1192" s="25" t="s">
        <v>257</v>
      </c>
      <c r="C1192" s="9">
        <v>6.66</v>
      </c>
      <c r="D1192" s="9">
        <v>2</v>
      </c>
      <c r="E1192" s="9">
        <v>11.21</v>
      </c>
      <c r="F1192" s="9">
        <v>16.73</v>
      </c>
      <c r="G1192" s="9">
        <v>36.67</v>
      </c>
      <c r="H1192" s="9">
        <v>59.3</v>
      </c>
      <c r="I1192" s="10" t="s">
        <v>80</v>
      </c>
      <c r="J1192" s="10" t="s">
        <v>80</v>
      </c>
      <c r="K1192" s="9">
        <v>132.57</v>
      </c>
      <c r="L1192" s="9">
        <v>15</v>
      </c>
      <c r="M1192" s="10" t="s">
        <v>80</v>
      </c>
      <c r="N1192" s="10" t="s">
        <v>80</v>
      </c>
      <c r="O1192" s="10" t="s">
        <v>80</v>
      </c>
      <c r="P1192" s="10" t="s">
        <v>80</v>
      </c>
      <c r="Q1192" s="10" t="s">
        <v>80</v>
      </c>
      <c r="R1192" s="10" t="s">
        <v>80</v>
      </c>
      <c r="S1192" s="10" t="s">
        <v>80</v>
      </c>
      <c r="T1192" s="9">
        <v>15</v>
      </c>
      <c r="U1192" s="10" t="s">
        <v>80</v>
      </c>
      <c r="V1192" s="9">
        <v>5.0199999999999996</v>
      </c>
      <c r="W1192" s="9">
        <v>5.05</v>
      </c>
      <c r="X1192" s="9">
        <v>1</v>
      </c>
      <c r="Y1192" s="9">
        <v>0.01</v>
      </c>
      <c r="Z1192" s="9">
        <v>0.02</v>
      </c>
      <c r="AA1192" s="9">
        <v>16.07</v>
      </c>
      <c r="AB1192" s="9">
        <v>77.27</v>
      </c>
      <c r="AC1192" s="9">
        <v>104.44</v>
      </c>
      <c r="AD1192" s="9">
        <v>2.4300000000000002</v>
      </c>
      <c r="AE1192" s="10" t="s">
        <v>80</v>
      </c>
      <c r="AF1192" s="10" t="s">
        <v>80</v>
      </c>
      <c r="AG1192" s="10" t="s">
        <v>80</v>
      </c>
      <c r="AH1192" s="10" t="s">
        <v>80</v>
      </c>
      <c r="AI1192" s="10" t="s">
        <v>80</v>
      </c>
      <c r="AJ1192" s="10" t="s">
        <v>80</v>
      </c>
      <c r="AK1192" s="10" t="s">
        <v>80</v>
      </c>
      <c r="AL1192" s="9">
        <v>2.4300000000000002</v>
      </c>
      <c r="AM1192" s="9">
        <v>1.78</v>
      </c>
      <c r="AN1192" s="9">
        <v>14.66</v>
      </c>
      <c r="AO1192" s="9">
        <v>8.93</v>
      </c>
      <c r="AP1192" s="9">
        <v>13.56</v>
      </c>
      <c r="AQ1192" s="9">
        <v>35.49</v>
      </c>
      <c r="AR1192" s="9">
        <v>0.1</v>
      </c>
      <c r="AS1192" s="10" t="s">
        <v>80</v>
      </c>
      <c r="AT1192" s="10" t="s">
        <v>80</v>
      </c>
      <c r="AU1192" s="9">
        <v>74.52</v>
      </c>
      <c r="AV1192" s="9">
        <v>0.05</v>
      </c>
      <c r="AW1192" s="10" t="s">
        <v>80</v>
      </c>
      <c r="AX1192" s="9">
        <v>0.08</v>
      </c>
      <c r="AY1192" s="9">
        <v>0.12</v>
      </c>
      <c r="AZ1192" s="9">
        <v>0.12</v>
      </c>
      <c r="BA1192" s="9">
        <v>0.17</v>
      </c>
      <c r="BB1192" s="9">
        <v>0.04</v>
      </c>
      <c r="BC1192" s="9">
        <v>155.94999999999999</v>
      </c>
      <c r="BD1192" s="11">
        <v>156.53</v>
      </c>
    </row>
    <row r="1193" spans="1:56" s="1" customFormat="1" ht="20.149999999999999" customHeight="1">
      <c r="A1193" s="83"/>
      <c r="B1193" s="25" t="s">
        <v>259</v>
      </c>
      <c r="C1193" s="12">
        <v>175.04</v>
      </c>
      <c r="D1193" s="12">
        <v>55</v>
      </c>
      <c r="E1193" s="12">
        <v>57.9</v>
      </c>
      <c r="F1193" s="12">
        <v>56.5</v>
      </c>
      <c r="G1193" s="12">
        <v>439</v>
      </c>
      <c r="H1193" s="12">
        <v>777.7</v>
      </c>
      <c r="I1193" s="12">
        <v>105.42</v>
      </c>
      <c r="J1193" s="13" t="s">
        <v>80</v>
      </c>
      <c r="K1193" s="12">
        <v>1666.56</v>
      </c>
      <c r="L1193" s="12">
        <v>3258.43</v>
      </c>
      <c r="M1193" s="13" t="s">
        <v>80</v>
      </c>
      <c r="N1193" s="13" t="s">
        <v>80</v>
      </c>
      <c r="O1193" s="13" t="s">
        <v>80</v>
      </c>
      <c r="P1193" s="13" t="s">
        <v>80</v>
      </c>
      <c r="Q1193" s="13" t="s">
        <v>80</v>
      </c>
      <c r="R1193" s="13" t="s">
        <v>80</v>
      </c>
      <c r="S1193" s="13" t="s">
        <v>80</v>
      </c>
      <c r="T1193" s="12">
        <v>3258.43</v>
      </c>
      <c r="U1193" s="12">
        <v>1500.07</v>
      </c>
      <c r="V1193" s="12">
        <v>2343.1999999999998</v>
      </c>
      <c r="W1193" s="12">
        <v>500.09</v>
      </c>
      <c r="X1193" s="12">
        <v>23.33</v>
      </c>
      <c r="Y1193" s="13" t="s">
        <v>80</v>
      </c>
      <c r="Z1193" s="13" t="s">
        <v>80</v>
      </c>
      <c r="AA1193" s="13" t="s">
        <v>80</v>
      </c>
      <c r="AB1193" s="13" t="s">
        <v>80</v>
      </c>
      <c r="AC1193" s="12">
        <v>4366.6899999999996</v>
      </c>
      <c r="AD1193" s="12">
        <v>182.41</v>
      </c>
      <c r="AE1193" s="13" t="s">
        <v>80</v>
      </c>
      <c r="AF1193" s="12">
        <v>88.28</v>
      </c>
      <c r="AG1193" s="12">
        <v>0.28999999999999998</v>
      </c>
      <c r="AH1193" s="12">
        <v>1.44</v>
      </c>
      <c r="AI1193" s="12">
        <v>0.09</v>
      </c>
      <c r="AJ1193" s="12">
        <v>117.37</v>
      </c>
      <c r="AK1193" s="13" t="s">
        <v>80</v>
      </c>
      <c r="AL1193" s="12">
        <v>389.88</v>
      </c>
      <c r="AM1193" s="12">
        <v>29.48</v>
      </c>
      <c r="AN1193" s="13" t="s">
        <v>80</v>
      </c>
      <c r="AO1193" s="13" t="s">
        <v>80</v>
      </c>
      <c r="AP1193" s="13" t="s">
        <v>80</v>
      </c>
      <c r="AQ1193" s="13" t="s">
        <v>80</v>
      </c>
      <c r="AR1193" s="12">
        <v>165.29</v>
      </c>
      <c r="AS1193" s="13" t="s">
        <v>80</v>
      </c>
      <c r="AT1193" s="13" t="s">
        <v>80</v>
      </c>
      <c r="AU1193" s="12">
        <v>194.77</v>
      </c>
      <c r="AV1193" s="13" t="s">
        <v>80</v>
      </c>
      <c r="AW1193" s="13" t="s">
        <v>80</v>
      </c>
      <c r="AX1193" s="12">
        <v>65.209999999999994</v>
      </c>
      <c r="AY1193" s="12">
        <v>55.75</v>
      </c>
      <c r="AZ1193" s="12">
        <v>36.28</v>
      </c>
      <c r="BA1193" s="12">
        <v>383.93</v>
      </c>
      <c r="BB1193" s="12">
        <v>209.55</v>
      </c>
      <c r="BC1193" s="12">
        <v>48.53</v>
      </c>
      <c r="BD1193" s="14">
        <v>799.25</v>
      </c>
    </row>
    <row r="1194" spans="1:56" s="1" customFormat="1" ht="20.149999999999999" customHeight="1">
      <c r="A1194" s="83"/>
      <c r="B1194" s="25" t="s">
        <v>261</v>
      </c>
      <c r="C1194" s="9">
        <v>9.84</v>
      </c>
      <c r="D1194" s="9">
        <v>1.5</v>
      </c>
      <c r="E1194" s="9">
        <v>1.28</v>
      </c>
      <c r="F1194" s="9">
        <v>36.85</v>
      </c>
      <c r="G1194" s="9">
        <v>4.38</v>
      </c>
      <c r="H1194" s="10" t="s">
        <v>80</v>
      </c>
      <c r="I1194" s="10" t="s">
        <v>80</v>
      </c>
      <c r="J1194" s="10" t="s">
        <v>80</v>
      </c>
      <c r="K1194" s="9">
        <v>53.85</v>
      </c>
      <c r="L1194" s="9">
        <v>22.82</v>
      </c>
      <c r="M1194" s="9">
        <v>65.77</v>
      </c>
      <c r="N1194" s="9">
        <v>209.76</v>
      </c>
      <c r="O1194" s="9">
        <v>56.71</v>
      </c>
      <c r="P1194" s="10" t="s">
        <v>80</v>
      </c>
      <c r="Q1194" s="10" t="s">
        <v>80</v>
      </c>
      <c r="R1194" s="10" t="s">
        <v>80</v>
      </c>
      <c r="S1194" s="10" t="s">
        <v>80</v>
      </c>
      <c r="T1194" s="9">
        <v>355.06</v>
      </c>
      <c r="U1194" s="10" t="s">
        <v>80</v>
      </c>
      <c r="V1194" s="10" t="s">
        <v>80</v>
      </c>
      <c r="W1194" s="9">
        <v>157.52000000000001</v>
      </c>
      <c r="X1194" s="10" t="s">
        <v>80</v>
      </c>
      <c r="Y1194" s="10" t="s">
        <v>80</v>
      </c>
      <c r="Z1194" s="10" t="s">
        <v>80</v>
      </c>
      <c r="AA1194" s="10" t="s">
        <v>80</v>
      </c>
      <c r="AB1194" s="10" t="s">
        <v>80</v>
      </c>
      <c r="AC1194" s="9">
        <v>157.52000000000001</v>
      </c>
      <c r="AD1194" s="9">
        <v>79.12</v>
      </c>
      <c r="AE1194" s="9">
        <v>32.39</v>
      </c>
      <c r="AF1194" s="9">
        <v>210.8</v>
      </c>
      <c r="AG1194" s="9">
        <v>69.290000000000006</v>
      </c>
      <c r="AH1194" s="10" t="s">
        <v>80</v>
      </c>
      <c r="AI1194" s="10" t="s">
        <v>80</v>
      </c>
      <c r="AJ1194" s="10" t="s">
        <v>80</v>
      </c>
      <c r="AK1194" s="10" t="s">
        <v>80</v>
      </c>
      <c r="AL1194" s="9">
        <v>391.6</v>
      </c>
      <c r="AM1194" s="9">
        <v>23.5</v>
      </c>
      <c r="AN1194" s="9">
        <v>66.48</v>
      </c>
      <c r="AO1194" s="9">
        <v>211.14</v>
      </c>
      <c r="AP1194" s="9">
        <v>92.34</v>
      </c>
      <c r="AQ1194" s="9">
        <v>2.77</v>
      </c>
      <c r="AR1194" s="10" t="s">
        <v>80</v>
      </c>
      <c r="AS1194" s="10" t="s">
        <v>80</v>
      </c>
      <c r="AT1194" s="9">
        <v>49.99</v>
      </c>
      <c r="AU1194" s="9">
        <v>446.22</v>
      </c>
      <c r="AV1194" s="9">
        <v>57.92</v>
      </c>
      <c r="AW1194" s="9">
        <v>32.4</v>
      </c>
      <c r="AX1194" s="9">
        <v>214.71</v>
      </c>
      <c r="AY1194" s="9">
        <v>69.290000000000006</v>
      </c>
      <c r="AZ1194" s="9">
        <v>0.01</v>
      </c>
      <c r="BA1194" s="9">
        <v>0.5</v>
      </c>
      <c r="BB1194" s="10" t="s">
        <v>80</v>
      </c>
      <c r="BC1194" s="9">
        <v>0.47</v>
      </c>
      <c r="BD1194" s="11">
        <v>375.3</v>
      </c>
    </row>
    <row r="1195" spans="1:56" s="1" customFormat="1" ht="20.149999999999999" customHeight="1">
      <c r="A1195" s="83"/>
      <c r="B1195" s="25" t="s">
        <v>262</v>
      </c>
      <c r="C1195" s="12">
        <v>15.02</v>
      </c>
      <c r="D1195" s="12">
        <v>11.51</v>
      </c>
      <c r="E1195" s="12">
        <v>2.5</v>
      </c>
      <c r="F1195" s="12">
        <v>5.48</v>
      </c>
      <c r="G1195" s="12">
        <v>6.55</v>
      </c>
      <c r="H1195" s="12">
        <v>8.16</v>
      </c>
      <c r="I1195" s="13" t="s">
        <v>80</v>
      </c>
      <c r="J1195" s="13" t="s">
        <v>80</v>
      </c>
      <c r="K1195" s="12">
        <v>49.22</v>
      </c>
      <c r="L1195" s="13" t="s">
        <v>80</v>
      </c>
      <c r="M1195" s="13" t="s">
        <v>80</v>
      </c>
      <c r="N1195" s="13" t="s">
        <v>80</v>
      </c>
      <c r="O1195" s="13" t="s">
        <v>80</v>
      </c>
      <c r="P1195" s="13" t="s">
        <v>80</v>
      </c>
      <c r="Q1195" s="13" t="s">
        <v>80</v>
      </c>
      <c r="R1195" s="13" t="s">
        <v>80</v>
      </c>
      <c r="S1195" s="13" t="s">
        <v>80</v>
      </c>
      <c r="T1195" s="12">
        <v>0</v>
      </c>
      <c r="U1195" s="12">
        <v>0.87</v>
      </c>
      <c r="V1195" s="13" t="s">
        <v>80</v>
      </c>
      <c r="W1195" s="12">
        <v>10.76</v>
      </c>
      <c r="X1195" s="12">
        <v>2.81</v>
      </c>
      <c r="Y1195" s="12">
        <v>6.5</v>
      </c>
      <c r="Z1195" s="12">
        <v>1.23</v>
      </c>
      <c r="AA1195" s="13" t="s">
        <v>80</v>
      </c>
      <c r="AB1195" s="13" t="s">
        <v>80</v>
      </c>
      <c r="AC1195" s="12">
        <v>22.17</v>
      </c>
      <c r="AD1195" s="12">
        <v>7.65</v>
      </c>
      <c r="AE1195" s="13" t="s">
        <v>80</v>
      </c>
      <c r="AF1195" s="12">
        <v>13.15</v>
      </c>
      <c r="AG1195" s="13" t="s">
        <v>80</v>
      </c>
      <c r="AH1195" s="13" t="s">
        <v>80</v>
      </c>
      <c r="AI1195" s="13" t="s">
        <v>80</v>
      </c>
      <c r="AJ1195" s="13" t="s">
        <v>80</v>
      </c>
      <c r="AK1195" s="13" t="s">
        <v>80</v>
      </c>
      <c r="AL1195" s="12">
        <v>20.8</v>
      </c>
      <c r="AM1195" s="12">
        <v>3.9</v>
      </c>
      <c r="AN1195" s="12">
        <v>0.3</v>
      </c>
      <c r="AO1195" s="13" t="s">
        <v>80</v>
      </c>
      <c r="AP1195" s="13" t="s">
        <v>80</v>
      </c>
      <c r="AQ1195" s="13" t="s">
        <v>80</v>
      </c>
      <c r="AR1195" s="12">
        <v>2.69</v>
      </c>
      <c r="AS1195" s="13" t="s">
        <v>80</v>
      </c>
      <c r="AT1195" s="13" t="s">
        <v>80</v>
      </c>
      <c r="AU1195" s="12">
        <v>6.89</v>
      </c>
      <c r="AV1195" s="12">
        <v>5.28</v>
      </c>
      <c r="AW1195" s="12">
        <v>1.56</v>
      </c>
      <c r="AX1195" s="12">
        <v>2.34</v>
      </c>
      <c r="AY1195" s="13" t="s">
        <v>80</v>
      </c>
      <c r="AZ1195" s="12">
        <v>0.25</v>
      </c>
      <c r="BA1195" s="13" t="s">
        <v>80</v>
      </c>
      <c r="BB1195" s="12">
        <v>1.02</v>
      </c>
      <c r="BC1195" s="13" t="s">
        <v>80</v>
      </c>
      <c r="BD1195" s="14">
        <v>10.45</v>
      </c>
    </row>
    <row r="1196" spans="1:56" s="1" customFormat="1" ht="20.149999999999999" customHeight="1">
      <c r="A1196" s="83"/>
      <c r="B1196" s="25" t="s">
        <v>263</v>
      </c>
      <c r="C1196" s="9">
        <v>17.149999999999999</v>
      </c>
      <c r="D1196" s="9">
        <v>0.28000000000000003</v>
      </c>
      <c r="E1196" s="9">
        <v>0.51</v>
      </c>
      <c r="F1196" s="9">
        <v>1.35</v>
      </c>
      <c r="G1196" s="9">
        <v>1.35</v>
      </c>
      <c r="H1196" s="9">
        <v>14.58</v>
      </c>
      <c r="I1196" s="10" t="s">
        <v>80</v>
      </c>
      <c r="J1196" s="10" t="s">
        <v>80</v>
      </c>
      <c r="K1196" s="9">
        <v>35.22</v>
      </c>
      <c r="L1196" s="10" t="s">
        <v>80</v>
      </c>
      <c r="M1196" s="10" t="s">
        <v>80</v>
      </c>
      <c r="N1196" s="10" t="s">
        <v>80</v>
      </c>
      <c r="O1196" s="10" t="s">
        <v>80</v>
      </c>
      <c r="P1196" s="10" t="s">
        <v>80</v>
      </c>
      <c r="Q1196" s="10" t="s">
        <v>80</v>
      </c>
      <c r="R1196" s="10" t="s">
        <v>80</v>
      </c>
      <c r="S1196" s="10" t="s">
        <v>80</v>
      </c>
      <c r="T1196" s="9">
        <v>0</v>
      </c>
      <c r="U1196" s="9">
        <v>9.35</v>
      </c>
      <c r="V1196" s="9">
        <v>0.15</v>
      </c>
      <c r="W1196" s="9">
        <v>0.16</v>
      </c>
      <c r="X1196" s="9">
        <v>0.5</v>
      </c>
      <c r="Y1196" s="9">
        <v>0.34</v>
      </c>
      <c r="Z1196" s="9">
        <v>17.25</v>
      </c>
      <c r="AA1196" s="10" t="s">
        <v>80</v>
      </c>
      <c r="AB1196" s="9">
        <v>0.23</v>
      </c>
      <c r="AC1196" s="9">
        <v>27.98</v>
      </c>
      <c r="AD1196" s="9">
        <v>32.369999999999997</v>
      </c>
      <c r="AE1196" s="9">
        <v>3.89</v>
      </c>
      <c r="AF1196" s="9">
        <v>17.82</v>
      </c>
      <c r="AG1196" s="9">
        <v>3.49</v>
      </c>
      <c r="AH1196" s="10" t="s">
        <v>80</v>
      </c>
      <c r="AI1196" s="9">
        <v>0.91</v>
      </c>
      <c r="AJ1196" s="10" t="s">
        <v>80</v>
      </c>
      <c r="AK1196" s="10" t="s">
        <v>80</v>
      </c>
      <c r="AL1196" s="9">
        <v>58.48</v>
      </c>
      <c r="AM1196" s="9">
        <v>15.19</v>
      </c>
      <c r="AN1196" s="9">
        <v>0.05</v>
      </c>
      <c r="AO1196" s="10" t="s">
        <v>80</v>
      </c>
      <c r="AP1196" s="9">
        <v>0.15</v>
      </c>
      <c r="AQ1196" s="9">
        <v>0.81</v>
      </c>
      <c r="AR1196" s="9">
        <v>6.16</v>
      </c>
      <c r="AS1196" s="10" t="s">
        <v>80</v>
      </c>
      <c r="AT1196" s="10" t="s">
        <v>80</v>
      </c>
      <c r="AU1196" s="9">
        <v>22.36</v>
      </c>
      <c r="AV1196" s="9">
        <v>7.45</v>
      </c>
      <c r="AW1196" s="9">
        <v>3.89</v>
      </c>
      <c r="AX1196" s="9">
        <v>17.829999999999998</v>
      </c>
      <c r="AY1196" s="9">
        <v>3.5</v>
      </c>
      <c r="AZ1196" s="9">
        <v>0.01</v>
      </c>
      <c r="BA1196" s="9">
        <v>0.04</v>
      </c>
      <c r="BB1196" s="9">
        <v>0.02</v>
      </c>
      <c r="BC1196" s="9">
        <v>0.05</v>
      </c>
      <c r="BD1196" s="11">
        <v>32.79</v>
      </c>
    </row>
    <row r="1197" spans="1:56" s="1" customFormat="1" ht="20.149999999999999" customHeight="1">
      <c r="A1197" s="83"/>
      <c r="B1197" s="25" t="s">
        <v>264</v>
      </c>
      <c r="C1197" s="12">
        <v>31.78</v>
      </c>
      <c r="D1197" s="12">
        <v>20.170000000000002</v>
      </c>
      <c r="E1197" s="12">
        <v>4.74</v>
      </c>
      <c r="F1197" s="12">
        <v>3.38</v>
      </c>
      <c r="G1197" s="12">
        <v>0.54</v>
      </c>
      <c r="H1197" s="12">
        <v>60.77</v>
      </c>
      <c r="I1197" s="12">
        <v>0.03</v>
      </c>
      <c r="J1197" s="13" t="s">
        <v>80</v>
      </c>
      <c r="K1197" s="12">
        <v>121.41</v>
      </c>
      <c r="L1197" s="12">
        <v>269.75</v>
      </c>
      <c r="M1197" s="12">
        <v>40</v>
      </c>
      <c r="N1197" s="12">
        <v>60</v>
      </c>
      <c r="O1197" s="12">
        <v>40</v>
      </c>
      <c r="P1197" s="13" t="s">
        <v>80</v>
      </c>
      <c r="Q1197" s="13" t="s">
        <v>80</v>
      </c>
      <c r="R1197" s="13" t="s">
        <v>80</v>
      </c>
      <c r="S1197" s="13" t="s">
        <v>80</v>
      </c>
      <c r="T1197" s="12">
        <v>409.75</v>
      </c>
      <c r="U1197" s="12">
        <v>19.95</v>
      </c>
      <c r="V1197" s="12">
        <v>17.89</v>
      </c>
      <c r="W1197" s="12">
        <v>42.92</v>
      </c>
      <c r="X1197" s="12">
        <v>27.47</v>
      </c>
      <c r="Y1197" s="12">
        <v>42.18</v>
      </c>
      <c r="Z1197" s="12">
        <v>10.62</v>
      </c>
      <c r="AA1197" s="13" t="s">
        <v>80</v>
      </c>
      <c r="AB1197" s="13" t="s">
        <v>80</v>
      </c>
      <c r="AC1197" s="12">
        <v>161.03</v>
      </c>
      <c r="AD1197" s="12">
        <v>81.66</v>
      </c>
      <c r="AE1197" s="12">
        <v>43.99</v>
      </c>
      <c r="AF1197" s="12">
        <v>1.91</v>
      </c>
      <c r="AG1197" s="12">
        <v>6.29</v>
      </c>
      <c r="AH1197" s="12">
        <v>0.26</v>
      </c>
      <c r="AI1197" s="13" t="s">
        <v>80</v>
      </c>
      <c r="AJ1197" s="13" t="s">
        <v>80</v>
      </c>
      <c r="AK1197" s="13" t="s">
        <v>80</v>
      </c>
      <c r="AL1197" s="12">
        <v>134.11000000000001</v>
      </c>
      <c r="AM1197" s="12">
        <v>3</v>
      </c>
      <c r="AN1197" s="13" t="s">
        <v>80</v>
      </c>
      <c r="AO1197" s="13" t="s">
        <v>80</v>
      </c>
      <c r="AP1197" s="13" t="s">
        <v>80</v>
      </c>
      <c r="AQ1197" s="12">
        <v>0.05</v>
      </c>
      <c r="AR1197" s="13" t="s">
        <v>80</v>
      </c>
      <c r="AS1197" s="13" t="s">
        <v>80</v>
      </c>
      <c r="AT1197" s="13" t="s">
        <v>80</v>
      </c>
      <c r="AU1197" s="12">
        <v>3.05</v>
      </c>
      <c r="AV1197" s="12">
        <v>162.07</v>
      </c>
      <c r="AW1197" s="12">
        <v>108.12</v>
      </c>
      <c r="AX1197" s="12">
        <v>138.41</v>
      </c>
      <c r="AY1197" s="12">
        <v>17.72</v>
      </c>
      <c r="AZ1197" s="12">
        <v>44.06</v>
      </c>
      <c r="BA1197" s="12">
        <v>73.62</v>
      </c>
      <c r="BB1197" s="12">
        <v>90.41</v>
      </c>
      <c r="BC1197" s="12">
        <v>7.06</v>
      </c>
      <c r="BD1197" s="14">
        <v>641.47</v>
      </c>
    </row>
    <row r="1198" spans="1:56" s="1" customFormat="1" ht="20.149999999999999" customHeight="1">
      <c r="A1198" s="83"/>
      <c r="B1198" s="25" t="s">
        <v>265</v>
      </c>
      <c r="C1198" s="9">
        <v>284.97000000000003</v>
      </c>
      <c r="D1198" s="9">
        <v>66.55</v>
      </c>
      <c r="E1198" s="9">
        <v>99.87</v>
      </c>
      <c r="F1198" s="9">
        <v>15.91</v>
      </c>
      <c r="G1198" s="9">
        <v>40.130000000000003</v>
      </c>
      <c r="H1198" s="9">
        <v>453.04</v>
      </c>
      <c r="I1198" s="9">
        <v>0.01</v>
      </c>
      <c r="J1198" s="10" t="s">
        <v>80</v>
      </c>
      <c r="K1198" s="9">
        <v>960.48</v>
      </c>
      <c r="L1198" s="9">
        <v>113</v>
      </c>
      <c r="M1198" s="9">
        <v>212</v>
      </c>
      <c r="N1198" s="9">
        <v>176.94</v>
      </c>
      <c r="O1198" s="9">
        <v>40</v>
      </c>
      <c r="P1198" s="9">
        <v>80.86</v>
      </c>
      <c r="Q1198" s="10" t="s">
        <v>80</v>
      </c>
      <c r="R1198" s="10" t="s">
        <v>80</v>
      </c>
      <c r="S1198" s="10" t="s">
        <v>80</v>
      </c>
      <c r="T1198" s="9">
        <v>622.79999999999995</v>
      </c>
      <c r="U1198" s="9">
        <v>71.33</v>
      </c>
      <c r="V1198" s="9">
        <v>43.79</v>
      </c>
      <c r="W1198" s="9">
        <v>177.57</v>
      </c>
      <c r="X1198" s="9">
        <v>71.48</v>
      </c>
      <c r="Y1198" s="9">
        <v>60.14</v>
      </c>
      <c r="Z1198" s="9">
        <v>102.75</v>
      </c>
      <c r="AA1198" s="10" t="s">
        <v>80</v>
      </c>
      <c r="AB1198" s="10" t="s">
        <v>80</v>
      </c>
      <c r="AC1198" s="9">
        <v>527.05999999999995</v>
      </c>
      <c r="AD1198" s="9">
        <v>232.49</v>
      </c>
      <c r="AE1198" s="10" t="s">
        <v>80</v>
      </c>
      <c r="AF1198" s="9">
        <v>139.66</v>
      </c>
      <c r="AG1198" s="9">
        <v>6.02</v>
      </c>
      <c r="AH1198" s="9">
        <v>21.89</v>
      </c>
      <c r="AI1198" s="9">
        <v>70.62</v>
      </c>
      <c r="AJ1198" s="9">
        <v>17.3</v>
      </c>
      <c r="AK1198" s="10" t="s">
        <v>80</v>
      </c>
      <c r="AL1198" s="9">
        <v>487.98</v>
      </c>
      <c r="AM1198" s="9">
        <v>71.89</v>
      </c>
      <c r="AN1198" s="9">
        <v>2.14</v>
      </c>
      <c r="AO1198" s="9">
        <v>140.85</v>
      </c>
      <c r="AP1198" s="9">
        <v>13.76</v>
      </c>
      <c r="AQ1198" s="9">
        <v>117.78</v>
      </c>
      <c r="AR1198" s="9">
        <v>126.62</v>
      </c>
      <c r="AS1198" s="9">
        <v>17.3</v>
      </c>
      <c r="AT1198" s="10" t="s">
        <v>80</v>
      </c>
      <c r="AU1198" s="9">
        <v>490.34</v>
      </c>
      <c r="AV1198" s="9">
        <v>147.61000000000001</v>
      </c>
      <c r="AW1198" s="9">
        <v>256.27999999999997</v>
      </c>
      <c r="AX1198" s="9">
        <v>390.67</v>
      </c>
      <c r="AY1198" s="9">
        <v>321.13</v>
      </c>
      <c r="AZ1198" s="9">
        <v>143.91999999999999</v>
      </c>
      <c r="BA1198" s="9">
        <v>279.25</v>
      </c>
      <c r="BB1198" s="9">
        <v>41.84</v>
      </c>
      <c r="BC1198" s="9">
        <v>7.87</v>
      </c>
      <c r="BD1198" s="11">
        <v>1588.57</v>
      </c>
    </row>
    <row r="1199" spans="1:56" s="1" customFormat="1" ht="20.149999999999999" customHeight="1">
      <c r="A1199" s="83"/>
      <c r="B1199" s="25" t="s">
        <v>267</v>
      </c>
      <c r="C1199" s="12">
        <v>0.02</v>
      </c>
      <c r="D1199" s="12">
        <v>2.25</v>
      </c>
      <c r="E1199" s="12">
        <v>1.71</v>
      </c>
      <c r="F1199" s="12">
        <v>0.28000000000000003</v>
      </c>
      <c r="G1199" s="12">
        <v>0.93</v>
      </c>
      <c r="H1199" s="12">
        <v>0.05</v>
      </c>
      <c r="I1199" s="13" t="s">
        <v>80</v>
      </c>
      <c r="J1199" s="13" t="s">
        <v>80</v>
      </c>
      <c r="K1199" s="12">
        <v>5.24</v>
      </c>
      <c r="L1199" s="13" t="s">
        <v>80</v>
      </c>
      <c r="M1199" s="13" t="s">
        <v>80</v>
      </c>
      <c r="N1199" s="12">
        <v>17.39</v>
      </c>
      <c r="O1199" s="13" t="s">
        <v>80</v>
      </c>
      <c r="P1199" s="13" t="s">
        <v>80</v>
      </c>
      <c r="Q1199" s="13" t="s">
        <v>80</v>
      </c>
      <c r="R1199" s="13" t="s">
        <v>80</v>
      </c>
      <c r="S1199" s="13" t="s">
        <v>80</v>
      </c>
      <c r="T1199" s="12">
        <v>17.39</v>
      </c>
      <c r="U1199" s="12">
        <v>2.7</v>
      </c>
      <c r="V1199" s="13" t="s">
        <v>80</v>
      </c>
      <c r="W1199" s="12">
        <v>1</v>
      </c>
      <c r="X1199" s="13" t="s">
        <v>80</v>
      </c>
      <c r="Y1199" s="12">
        <v>4.3099999999999996</v>
      </c>
      <c r="Z1199" s="12">
        <v>5.28</v>
      </c>
      <c r="AA1199" s="13" t="s">
        <v>80</v>
      </c>
      <c r="AB1199" s="13" t="s">
        <v>80</v>
      </c>
      <c r="AC1199" s="12">
        <v>13.29</v>
      </c>
      <c r="AD1199" s="12">
        <v>0.86</v>
      </c>
      <c r="AE1199" s="13" t="s">
        <v>80</v>
      </c>
      <c r="AF1199" s="13" t="s">
        <v>80</v>
      </c>
      <c r="AG1199" s="13" t="s">
        <v>80</v>
      </c>
      <c r="AH1199" s="13" t="s">
        <v>80</v>
      </c>
      <c r="AI1199" s="13" t="s">
        <v>80</v>
      </c>
      <c r="AJ1199" s="13" t="s">
        <v>80</v>
      </c>
      <c r="AK1199" s="13" t="s">
        <v>80</v>
      </c>
      <c r="AL1199" s="12">
        <v>0.86</v>
      </c>
      <c r="AM1199" s="12">
        <v>0.4</v>
      </c>
      <c r="AN1199" s="13" t="s">
        <v>80</v>
      </c>
      <c r="AO1199" s="12">
        <v>17.61</v>
      </c>
      <c r="AP1199" s="12">
        <v>0.04</v>
      </c>
      <c r="AQ1199" s="13" t="s">
        <v>80</v>
      </c>
      <c r="AR1199" s="13" t="s">
        <v>80</v>
      </c>
      <c r="AS1199" s="13" t="s">
        <v>80</v>
      </c>
      <c r="AT1199" s="13" t="s">
        <v>80</v>
      </c>
      <c r="AU1199" s="12">
        <v>18.05</v>
      </c>
      <c r="AV1199" s="13" t="s">
        <v>80</v>
      </c>
      <c r="AW1199" s="13" t="s">
        <v>80</v>
      </c>
      <c r="AX1199" s="12">
        <v>0.66</v>
      </c>
      <c r="AY1199" s="13" t="s">
        <v>80</v>
      </c>
      <c r="AZ1199" s="13" t="s">
        <v>80</v>
      </c>
      <c r="BA1199" s="13" t="s">
        <v>80</v>
      </c>
      <c r="BB1199" s="13" t="s">
        <v>80</v>
      </c>
      <c r="BC1199" s="13" t="s">
        <v>80</v>
      </c>
      <c r="BD1199" s="14">
        <v>0.66</v>
      </c>
    </row>
    <row r="1200" spans="1:56" s="1" customFormat="1" ht="20.149999999999999" customHeight="1">
      <c r="A1200" s="83"/>
      <c r="B1200" s="25" t="s">
        <v>268</v>
      </c>
      <c r="C1200" s="9">
        <v>2380.6</v>
      </c>
      <c r="D1200" s="9">
        <v>1243.79</v>
      </c>
      <c r="E1200" s="9">
        <v>1864.22</v>
      </c>
      <c r="F1200" s="9">
        <v>3086.17</v>
      </c>
      <c r="G1200" s="9">
        <v>2282.19</v>
      </c>
      <c r="H1200" s="9">
        <v>5126.04</v>
      </c>
      <c r="I1200" s="9">
        <v>14.3</v>
      </c>
      <c r="J1200" s="9">
        <v>1</v>
      </c>
      <c r="K1200" s="9">
        <v>15998.31</v>
      </c>
      <c r="L1200" s="9">
        <v>4122.49</v>
      </c>
      <c r="M1200" s="9">
        <v>184.24</v>
      </c>
      <c r="N1200" s="9">
        <v>844.96</v>
      </c>
      <c r="O1200" s="9">
        <v>2074.85</v>
      </c>
      <c r="P1200" s="10" t="s">
        <v>80</v>
      </c>
      <c r="Q1200" s="10" t="s">
        <v>80</v>
      </c>
      <c r="R1200" s="10" t="s">
        <v>80</v>
      </c>
      <c r="S1200" s="10" t="s">
        <v>80</v>
      </c>
      <c r="T1200" s="9">
        <v>7226.54</v>
      </c>
      <c r="U1200" s="10" t="s">
        <v>80</v>
      </c>
      <c r="V1200" s="9">
        <v>30.11</v>
      </c>
      <c r="W1200" s="9">
        <v>3168.18</v>
      </c>
      <c r="X1200" s="9">
        <v>284.08999999999997</v>
      </c>
      <c r="Y1200" s="9">
        <v>136.16999999999999</v>
      </c>
      <c r="Z1200" s="9">
        <v>1126.33</v>
      </c>
      <c r="AA1200" s="9">
        <v>1179.8</v>
      </c>
      <c r="AB1200" s="9">
        <v>497.18</v>
      </c>
      <c r="AC1200" s="9">
        <v>6421.86</v>
      </c>
      <c r="AD1200" s="9">
        <v>1382.2</v>
      </c>
      <c r="AE1200" s="9">
        <v>309.99</v>
      </c>
      <c r="AF1200" s="9">
        <v>2220.69</v>
      </c>
      <c r="AG1200" s="9">
        <v>1561.97</v>
      </c>
      <c r="AH1200" s="9">
        <v>17.86</v>
      </c>
      <c r="AI1200" s="9">
        <v>258.27</v>
      </c>
      <c r="AJ1200" s="10" t="s">
        <v>80</v>
      </c>
      <c r="AK1200" s="9">
        <v>25.07</v>
      </c>
      <c r="AL1200" s="9">
        <v>5776.05</v>
      </c>
      <c r="AM1200" s="9">
        <v>1487.61</v>
      </c>
      <c r="AN1200" s="9">
        <v>192.9</v>
      </c>
      <c r="AO1200" s="9">
        <v>902.86</v>
      </c>
      <c r="AP1200" s="9">
        <v>1356.02</v>
      </c>
      <c r="AQ1200" s="9">
        <v>191.8</v>
      </c>
      <c r="AR1200" s="9">
        <v>782.78</v>
      </c>
      <c r="AS1200" s="9">
        <v>531.99</v>
      </c>
      <c r="AT1200" s="9">
        <v>515.35</v>
      </c>
      <c r="AU1200" s="9">
        <v>5961.31</v>
      </c>
      <c r="AV1200" s="9">
        <v>3190.57</v>
      </c>
      <c r="AW1200" s="9">
        <v>306.10000000000002</v>
      </c>
      <c r="AX1200" s="9">
        <v>1255.79</v>
      </c>
      <c r="AY1200" s="9">
        <v>1004.7</v>
      </c>
      <c r="AZ1200" s="9">
        <v>1160.8699999999999</v>
      </c>
      <c r="BA1200" s="9">
        <v>9724.83</v>
      </c>
      <c r="BB1200" s="9">
        <v>577.98</v>
      </c>
      <c r="BC1200" s="9">
        <v>1206.7</v>
      </c>
      <c r="BD1200" s="11">
        <v>18427.54</v>
      </c>
    </row>
    <row r="1201" spans="1:56" s="1" customFormat="1" ht="20.149999999999999" customHeight="1">
      <c r="A1201" s="83"/>
      <c r="B1201" s="25" t="s">
        <v>270</v>
      </c>
      <c r="C1201" s="12">
        <v>8.9700000000000006</v>
      </c>
      <c r="D1201" s="12">
        <v>5.89</v>
      </c>
      <c r="E1201" s="12">
        <v>18.45</v>
      </c>
      <c r="F1201" s="12">
        <v>11.56</v>
      </c>
      <c r="G1201" s="12">
        <v>137.33000000000001</v>
      </c>
      <c r="H1201" s="12">
        <v>29.36</v>
      </c>
      <c r="I1201" s="12">
        <v>0.11</v>
      </c>
      <c r="J1201" s="12">
        <v>0.11</v>
      </c>
      <c r="K1201" s="12">
        <v>211.78</v>
      </c>
      <c r="L1201" s="12">
        <v>90.92</v>
      </c>
      <c r="M1201" s="13" t="s">
        <v>80</v>
      </c>
      <c r="N1201" s="13" t="s">
        <v>80</v>
      </c>
      <c r="O1201" s="12">
        <v>42.37</v>
      </c>
      <c r="P1201" s="13" t="s">
        <v>80</v>
      </c>
      <c r="Q1201" s="13" t="s">
        <v>80</v>
      </c>
      <c r="R1201" s="13" t="s">
        <v>80</v>
      </c>
      <c r="S1201" s="13" t="s">
        <v>80</v>
      </c>
      <c r="T1201" s="12">
        <v>133.29</v>
      </c>
      <c r="U1201" s="12">
        <v>68.239999999999995</v>
      </c>
      <c r="V1201" s="12">
        <v>1.24</v>
      </c>
      <c r="W1201" s="12">
        <v>3.88</v>
      </c>
      <c r="X1201" s="12">
        <v>13</v>
      </c>
      <c r="Y1201" s="12">
        <v>33.86</v>
      </c>
      <c r="Z1201" s="12">
        <v>6.17</v>
      </c>
      <c r="AA1201" s="12">
        <v>0.02</v>
      </c>
      <c r="AB1201" s="12">
        <v>0.02</v>
      </c>
      <c r="AC1201" s="12">
        <v>126.43</v>
      </c>
      <c r="AD1201" s="12">
        <v>61.01</v>
      </c>
      <c r="AE1201" s="12">
        <v>0.42</v>
      </c>
      <c r="AF1201" s="12">
        <v>0.1</v>
      </c>
      <c r="AG1201" s="12">
        <v>42.47</v>
      </c>
      <c r="AH1201" s="12">
        <v>0.19</v>
      </c>
      <c r="AI1201" s="12">
        <v>0.38</v>
      </c>
      <c r="AJ1201" s="13" t="s">
        <v>80</v>
      </c>
      <c r="AK1201" s="13" t="s">
        <v>80</v>
      </c>
      <c r="AL1201" s="12">
        <v>104.57</v>
      </c>
      <c r="AM1201" s="12">
        <v>1.36</v>
      </c>
      <c r="AN1201" s="13" t="s">
        <v>80</v>
      </c>
      <c r="AO1201" s="12">
        <v>0.7</v>
      </c>
      <c r="AP1201" s="12">
        <v>48.71</v>
      </c>
      <c r="AQ1201" s="12">
        <v>16.440000000000001</v>
      </c>
      <c r="AR1201" s="12">
        <v>8</v>
      </c>
      <c r="AS1201" s="13" t="s">
        <v>80</v>
      </c>
      <c r="AT1201" s="13" t="s">
        <v>80</v>
      </c>
      <c r="AU1201" s="12">
        <v>75.209999999999994</v>
      </c>
      <c r="AV1201" s="12">
        <v>16.66</v>
      </c>
      <c r="AW1201" s="12">
        <v>0.11</v>
      </c>
      <c r="AX1201" s="12">
        <v>15.26</v>
      </c>
      <c r="AY1201" s="12">
        <v>39.549999999999997</v>
      </c>
      <c r="AZ1201" s="12">
        <v>13.29</v>
      </c>
      <c r="BA1201" s="12">
        <v>43.95</v>
      </c>
      <c r="BB1201" s="12">
        <v>4.9800000000000004</v>
      </c>
      <c r="BC1201" s="12">
        <v>0.48</v>
      </c>
      <c r="BD1201" s="14">
        <v>134.28</v>
      </c>
    </row>
    <row r="1202" spans="1:56" s="1" customFormat="1" ht="20.149999999999999" customHeight="1">
      <c r="A1202" s="83"/>
      <c r="B1202" s="25" t="s">
        <v>271</v>
      </c>
      <c r="C1202" s="9">
        <v>44.09</v>
      </c>
      <c r="D1202" s="9">
        <v>7.47</v>
      </c>
      <c r="E1202" s="9">
        <v>35.97</v>
      </c>
      <c r="F1202" s="9">
        <v>26.36</v>
      </c>
      <c r="G1202" s="9">
        <v>18.73</v>
      </c>
      <c r="H1202" s="9">
        <v>73.72</v>
      </c>
      <c r="I1202" s="9">
        <v>0.4</v>
      </c>
      <c r="J1202" s="9">
        <v>0.99</v>
      </c>
      <c r="K1202" s="9">
        <v>207.73</v>
      </c>
      <c r="L1202" s="9">
        <v>28.59</v>
      </c>
      <c r="M1202" s="9">
        <v>5</v>
      </c>
      <c r="N1202" s="9">
        <v>25.74</v>
      </c>
      <c r="O1202" s="10" t="s">
        <v>80</v>
      </c>
      <c r="P1202" s="10" t="s">
        <v>80</v>
      </c>
      <c r="Q1202" s="10" t="s">
        <v>80</v>
      </c>
      <c r="R1202" s="10" t="s">
        <v>80</v>
      </c>
      <c r="S1202" s="10" t="s">
        <v>80</v>
      </c>
      <c r="T1202" s="9">
        <v>59.33</v>
      </c>
      <c r="U1202" s="9">
        <v>7.5</v>
      </c>
      <c r="V1202" s="10" t="s">
        <v>80</v>
      </c>
      <c r="W1202" s="9">
        <v>26.94</v>
      </c>
      <c r="X1202" s="9">
        <v>142.69999999999999</v>
      </c>
      <c r="Y1202" s="9">
        <v>128.78</v>
      </c>
      <c r="Z1202" s="10" t="s">
        <v>80</v>
      </c>
      <c r="AA1202" s="10" t="s">
        <v>80</v>
      </c>
      <c r="AB1202" s="9">
        <v>20.27</v>
      </c>
      <c r="AC1202" s="9">
        <v>326.19</v>
      </c>
      <c r="AD1202" s="9">
        <v>17.940000000000001</v>
      </c>
      <c r="AE1202" s="10" t="s">
        <v>80</v>
      </c>
      <c r="AF1202" s="10" t="s">
        <v>80</v>
      </c>
      <c r="AG1202" s="10" t="s">
        <v>80</v>
      </c>
      <c r="AH1202" s="10" t="s">
        <v>80</v>
      </c>
      <c r="AI1202" s="10" t="s">
        <v>80</v>
      </c>
      <c r="AJ1202" s="10" t="s">
        <v>80</v>
      </c>
      <c r="AK1202" s="10" t="s">
        <v>80</v>
      </c>
      <c r="AL1202" s="9">
        <v>17.940000000000001</v>
      </c>
      <c r="AM1202" s="9">
        <v>29.18</v>
      </c>
      <c r="AN1202" s="9">
        <v>6.04</v>
      </c>
      <c r="AO1202" s="9">
        <v>25.74</v>
      </c>
      <c r="AP1202" s="10" t="s">
        <v>80</v>
      </c>
      <c r="AQ1202" s="10" t="s">
        <v>80</v>
      </c>
      <c r="AR1202" s="9">
        <v>2.36</v>
      </c>
      <c r="AS1202" s="10" t="s">
        <v>80</v>
      </c>
      <c r="AT1202" s="10" t="s">
        <v>80</v>
      </c>
      <c r="AU1202" s="9">
        <v>63.32</v>
      </c>
      <c r="AV1202" s="9">
        <v>16.41</v>
      </c>
      <c r="AW1202" s="9">
        <v>2.09</v>
      </c>
      <c r="AX1202" s="9">
        <v>3.69</v>
      </c>
      <c r="AY1202" s="9">
        <v>38.44</v>
      </c>
      <c r="AZ1202" s="9">
        <v>30.03</v>
      </c>
      <c r="BA1202" s="9">
        <v>21.67</v>
      </c>
      <c r="BB1202" s="9">
        <v>23.91</v>
      </c>
      <c r="BC1202" s="9">
        <v>0.03</v>
      </c>
      <c r="BD1202" s="11">
        <v>136.27000000000001</v>
      </c>
    </row>
    <row r="1203" spans="1:56" s="1" customFormat="1" ht="20.149999999999999" customHeight="1">
      <c r="A1203" s="83"/>
      <c r="B1203" s="25" t="s">
        <v>272</v>
      </c>
      <c r="C1203" s="12">
        <v>577.46</v>
      </c>
      <c r="D1203" s="12">
        <v>16.36</v>
      </c>
      <c r="E1203" s="12">
        <v>37.049999999999997</v>
      </c>
      <c r="F1203" s="12">
        <v>125.31</v>
      </c>
      <c r="G1203" s="12">
        <v>360.64</v>
      </c>
      <c r="H1203" s="12">
        <v>10.96</v>
      </c>
      <c r="I1203" s="13" t="s">
        <v>80</v>
      </c>
      <c r="J1203" s="13" t="s">
        <v>80</v>
      </c>
      <c r="K1203" s="12">
        <v>1127.78</v>
      </c>
      <c r="L1203" s="12">
        <v>1005.05</v>
      </c>
      <c r="M1203" s="12">
        <v>50</v>
      </c>
      <c r="N1203" s="13" t="s">
        <v>80</v>
      </c>
      <c r="O1203" s="12">
        <v>295</v>
      </c>
      <c r="P1203" s="13" t="s">
        <v>80</v>
      </c>
      <c r="Q1203" s="13" t="s">
        <v>80</v>
      </c>
      <c r="R1203" s="13" t="s">
        <v>80</v>
      </c>
      <c r="S1203" s="13" t="s">
        <v>80</v>
      </c>
      <c r="T1203" s="12">
        <v>1350.05</v>
      </c>
      <c r="U1203" s="13" t="s">
        <v>80</v>
      </c>
      <c r="V1203" s="13" t="s">
        <v>80</v>
      </c>
      <c r="W1203" s="12">
        <v>140.87</v>
      </c>
      <c r="X1203" s="12">
        <v>122.11</v>
      </c>
      <c r="Y1203" s="12">
        <v>93.22</v>
      </c>
      <c r="Z1203" s="12">
        <v>979.41</v>
      </c>
      <c r="AA1203" s="12">
        <v>96.1</v>
      </c>
      <c r="AB1203" s="12">
        <v>25.02</v>
      </c>
      <c r="AC1203" s="12">
        <v>1456.73</v>
      </c>
      <c r="AD1203" s="12">
        <v>251.59</v>
      </c>
      <c r="AE1203" s="13" t="s">
        <v>80</v>
      </c>
      <c r="AF1203" s="12">
        <v>1.51</v>
      </c>
      <c r="AG1203" s="12">
        <v>43.7</v>
      </c>
      <c r="AH1203" s="13" t="s">
        <v>80</v>
      </c>
      <c r="AI1203" s="13" t="s">
        <v>80</v>
      </c>
      <c r="AJ1203" s="13" t="s">
        <v>80</v>
      </c>
      <c r="AK1203" s="13" t="s">
        <v>80</v>
      </c>
      <c r="AL1203" s="12">
        <v>296.8</v>
      </c>
      <c r="AM1203" s="12">
        <v>9.4</v>
      </c>
      <c r="AN1203" s="13" t="s">
        <v>80</v>
      </c>
      <c r="AO1203" s="12">
        <v>0.09</v>
      </c>
      <c r="AP1203" s="13" t="s">
        <v>80</v>
      </c>
      <c r="AQ1203" s="12">
        <v>348.57</v>
      </c>
      <c r="AR1203" s="12">
        <v>1.58</v>
      </c>
      <c r="AS1203" s="13" t="s">
        <v>80</v>
      </c>
      <c r="AT1203" s="13" t="s">
        <v>80</v>
      </c>
      <c r="AU1203" s="12">
        <v>359.64</v>
      </c>
      <c r="AV1203" s="12">
        <v>24.94</v>
      </c>
      <c r="AW1203" s="12">
        <v>41.51</v>
      </c>
      <c r="AX1203" s="12">
        <v>76.14</v>
      </c>
      <c r="AY1203" s="12">
        <v>63.58</v>
      </c>
      <c r="AZ1203" s="12">
        <v>26.22</v>
      </c>
      <c r="BA1203" s="12">
        <v>30.97</v>
      </c>
      <c r="BB1203" s="12">
        <v>105.97</v>
      </c>
      <c r="BC1203" s="12">
        <v>15.56</v>
      </c>
      <c r="BD1203" s="14">
        <v>384.89</v>
      </c>
    </row>
    <row r="1204" spans="1:56" s="1" customFormat="1" ht="20.149999999999999" customHeight="1">
      <c r="A1204" s="83"/>
      <c r="B1204" s="25" t="s">
        <v>273</v>
      </c>
      <c r="C1204" s="9">
        <v>4.1500000000000004</v>
      </c>
      <c r="D1204" s="9">
        <v>2.8</v>
      </c>
      <c r="E1204" s="9">
        <v>4.3899999999999997</v>
      </c>
      <c r="F1204" s="9">
        <v>12.12</v>
      </c>
      <c r="G1204" s="9">
        <v>1.35</v>
      </c>
      <c r="H1204" s="9">
        <v>2.71</v>
      </c>
      <c r="I1204" s="9">
        <v>7.0000000000000007E-2</v>
      </c>
      <c r="J1204" s="9">
        <v>0.51</v>
      </c>
      <c r="K1204" s="9">
        <v>28.1</v>
      </c>
      <c r="L1204" s="10" t="s">
        <v>80</v>
      </c>
      <c r="M1204" s="10" t="s">
        <v>80</v>
      </c>
      <c r="N1204" s="10" t="s">
        <v>80</v>
      </c>
      <c r="O1204" s="10" t="s">
        <v>80</v>
      </c>
      <c r="P1204" s="10" t="s">
        <v>80</v>
      </c>
      <c r="Q1204" s="10" t="s">
        <v>80</v>
      </c>
      <c r="R1204" s="10" t="s">
        <v>80</v>
      </c>
      <c r="S1204" s="10" t="s">
        <v>80</v>
      </c>
      <c r="T1204" s="9">
        <v>0</v>
      </c>
      <c r="U1204" s="10" t="s">
        <v>80</v>
      </c>
      <c r="V1204" s="10" t="s">
        <v>80</v>
      </c>
      <c r="W1204" s="10" t="s">
        <v>80</v>
      </c>
      <c r="X1204" s="10" t="s">
        <v>80</v>
      </c>
      <c r="Y1204" s="9">
        <v>0.25</v>
      </c>
      <c r="Z1204" s="9">
        <v>1.18</v>
      </c>
      <c r="AA1204" s="9">
        <v>1.1599999999999999</v>
      </c>
      <c r="AB1204" s="9">
        <v>2.79</v>
      </c>
      <c r="AC1204" s="9">
        <v>5.38</v>
      </c>
      <c r="AD1204" s="9">
        <v>5</v>
      </c>
      <c r="AE1204" s="9">
        <v>4</v>
      </c>
      <c r="AF1204" s="9">
        <v>5</v>
      </c>
      <c r="AG1204" s="10" t="s">
        <v>80</v>
      </c>
      <c r="AH1204" s="10" t="s">
        <v>80</v>
      </c>
      <c r="AI1204" s="9">
        <v>6.01</v>
      </c>
      <c r="AJ1204" s="10" t="s">
        <v>80</v>
      </c>
      <c r="AK1204" s="10" t="s">
        <v>80</v>
      </c>
      <c r="AL1204" s="9">
        <v>20.010000000000002</v>
      </c>
      <c r="AM1204" s="9">
        <v>2.54</v>
      </c>
      <c r="AN1204" s="9">
        <v>1.69</v>
      </c>
      <c r="AO1204" s="9">
        <v>2.54</v>
      </c>
      <c r="AP1204" s="10" t="s">
        <v>80</v>
      </c>
      <c r="AQ1204" s="10" t="s">
        <v>80</v>
      </c>
      <c r="AR1204" s="9">
        <v>10.15</v>
      </c>
      <c r="AS1204" s="10" t="s">
        <v>80</v>
      </c>
      <c r="AT1204" s="10" t="s">
        <v>80</v>
      </c>
      <c r="AU1204" s="9">
        <v>16.920000000000002</v>
      </c>
      <c r="AV1204" s="9">
        <v>1.74</v>
      </c>
      <c r="AW1204" s="10" t="s">
        <v>80</v>
      </c>
      <c r="AX1204" s="10" t="s">
        <v>80</v>
      </c>
      <c r="AY1204" s="10" t="s">
        <v>80</v>
      </c>
      <c r="AZ1204" s="9">
        <v>0.37</v>
      </c>
      <c r="BA1204" s="10" t="s">
        <v>80</v>
      </c>
      <c r="BB1204" s="9">
        <v>0.48</v>
      </c>
      <c r="BC1204" s="9">
        <v>0.74</v>
      </c>
      <c r="BD1204" s="11">
        <v>3.33</v>
      </c>
    </row>
    <row r="1205" spans="1:56" s="1" customFormat="1" ht="20.149999999999999" customHeight="1">
      <c r="A1205" s="83"/>
      <c r="B1205" s="25" t="s">
        <v>274</v>
      </c>
      <c r="C1205" s="12">
        <v>8459.5499999999993</v>
      </c>
      <c r="D1205" s="12">
        <v>2455.46</v>
      </c>
      <c r="E1205" s="12">
        <v>5682.59</v>
      </c>
      <c r="F1205" s="12">
        <v>4038.59</v>
      </c>
      <c r="G1205" s="12">
        <v>2708.9</v>
      </c>
      <c r="H1205" s="12">
        <v>10655.72</v>
      </c>
      <c r="I1205" s="12">
        <v>156.69999999999999</v>
      </c>
      <c r="J1205" s="12">
        <v>16.52</v>
      </c>
      <c r="K1205" s="12">
        <v>34174.03</v>
      </c>
      <c r="L1205" s="12">
        <v>2469.13</v>
      </c>
      <c r="M1205" s="12">
        <v>148.13999999999999</v>
      </c>
      <c r="N1205" s="12">
        <v>1461.78</v>
      </c>
      <c r="O1205" s="12">
        <v>951.08</v>
      </c>
      <c r="P1205" s="12">
        <v>821.68</v>
      </c>
      <c r="Q1205" s="12">
        <v>500</v>
      </c>
      <c r="R1205" s="13" t="s">
        <v>80</v>
      </c>
      <c r="S1205" s="13" t="s">
        <v>80</v>
      </c>
      <c r="T1205" s="12">
        <v>6351.81</v>
      </c>
      <c r="U1205" s="12">
        <v>96.13</v>
      </c>
      <c r="V1205" s="12">
        <v>685.61</v>
      </c>
      <c r="W1205" s="12">
        <v>1093.5899999999999</v>
      </c>
      <c r="X1205" s="12">
        <v>177.98</v>
      </c>
      <c r="Y1205" s="12">
        <v>1357.71</v>
      </c>
      <c r="Z1205" s="12">
        <v>5787.79</v>
      </c>
      <c r="AA1205" s="12">
        <v>1806.62</v>
      </c>
      <c r="AB1205" s="12">
        <v>896.86</v>
      </c>
      <c r="AC1205" s="12">
        <v>11902.29</v>
      </c>
      <c r="AD1205" s="12">
        <v>288.95</v>
      </c>
      <c r="AE1205" s="12">
        <v>2314.66</v>
      </c>
      <c r="AF1205" s="12">
        <v>8529.23</v>
      </c>
      <c r="AG1205" s="12">
        <v>5164.5</v>
      </c>
      <c r="AH1205" s="12">
        <v>9026</v>
      </c>
      <c r="AI1205" s="12">
        <v>6426.23</v>
      </c>
      <c r="AJ1205" s="12">
        <v>2400.86</v>
      </c>
      <c r="AK1205" s="12">
        <v>1205.81</v>
      </c>
      <c r="AL1205" s="12">
        <v>35356.239999999998</v>
      </c>
      <c r="AM1205" s="12">
        <v>385.39</v>
      </c>
      <c r="AN1205" s="12">
        <v>1435.46</v>
      </c>
      <c r="AO1205" s="12">
        <v>8917.52</v>
      </c>
      <c r="AP1205" s="12">
        <v>7312.14</v>
      </c>
      <c r="AQ1205" s="12">
        <v>10885.61</v>
      </c>
      <c r="AR1205" s="12">
        <v>5033.72</v>
      </c>
      <c r="AS1205" s="12">
        <v>2369.4299999999998</v>
      </c>
      <c r="AT1205" s="12">
        <v>1766.3</v>
      </c>
      <c r="AU1205" s="12">
        <v>38105.57</v>
      </c>
      <c r="AV1205" s="12">
        <v>3846.42</v>
      </c>
      <c r="AW1205" s="12">
        <v>2754.98</v>
      </c>
      <c r="AX1205" s="12">
        <v>5758.79</v>
      </c>
      <c r="AY1205" s="12">
        <v>914.8</v>
      </c>
      <c r="AZ1205" s="12">
        <v>983.77</v>
      </c>
      <c r="BA1205" s="12">
        <v>7898.89</v>
      </c>
      <c r="BB1205" s="12">
        <v>2387.75</v>
      </c>
      <c r="BC1205" s="12">
        <v>5558.39</v>
      </c>
      <c r="BD1205" s="14">
        <v>30103.79</v>
      </c>
    </row>
    <row r="1206" spans="1:56" s="1" customFormat="1" ht="14.5" customHeight="1">
      <c r="A1206" s="83"/>
      <c r="B1206" s="15" t="s">
        <v>169</v>
      </c>
      <c r="C1206" s="16">
        <v>36461.040000000001</v>
      </c>
      <c r="D1206" s="16">
        <v>9244.66</v>
      </c>
      <c r="E1206" s="16">
        <v>21685.47</v>
      </c>
      <c r="F1206" s="16">
        <v>14407.07</v>
      </c>
      <c r="G1206" s="16">
        <v>14610.91</v>
      </c>
      <c r="H1206" s="16">
        <v>53649.57</v>
      </c>
      <c r="I1206" s="16">
        <v>534.48</v>
      </c>
      <c r="J1206" s="16">
        <v>32.729999999999997</v>
      </c>
      <c r="K1206" s="16">
        <v>150625.93</v>
      </c>
      <c r="L1206" s="16">
        <v>26697.19</v>
      </c>
      <c r="M1206" s="16">
        <v>962.75</v>
      </c>
      <c r="N1206" s="16">
        <v>8352.27</v>
      </c>
      <c r="O1206" s="16">
        <v>5430.4</v>
      </c>
      <c r="P1206" s="16">
        <v>3899.8</v>
      </c>
      <c r="Q1206" s="16">
        <v>5709.94</v>
      </c>
      <c r="R1206" s="16">
        <v>36.9</v>
      </c>
      <c r="S1206" s="16">
        <v>3.7</v>
      </c>
      <c r="T1206" s="16">
        <v>51092.95</v>
      </c>
      <c r="U1206" s="16">
        <v>10953.64</v>
      </c>
      <c r="V1206" s="16">
        <v>9022.2900000000009</v>
      </c>
      <c r="W1206" s="16">
        <v>11531.46</v>
      </c>
      <c r="X1206" s="16">
        <v>1707.55</v>
      </c>
      <c r="Y1206" s="16">
        <v>4942.5200000000004</v>
      </c>
      <c r="Z1206" s="16">
        <v>21662.57</v>
      </c>
      <c r="AA1206" s="16">
        <v>8192.4</v>
      </c>
      <c r="AB1206" s="16">
        <v>5017.47</v>
      </c>
      <c r="AC1206" s="16">
        <v>73029.899999999994</v>
      </c>
      <c r="AD1206" s="16">
        <v>17632.93</v>
      </c>
      <c r="AE1206" s="16">
        <v>4334.47</v>
      </c>
      <c r="AF1206" s="16">
        <v>14679.84</v>
      </c>
      <c r="AG1206" s="16">
        <v>10955.45</v>
      </c>
      <c r="AH1206" s="16">
        <v>9613.2900000000009</v>
      </c>
      <c r="AI1206" s="16">
        <v>8334.74</v>
      </c>
      <c r="AJ1206" s="16">
        <v>2814.49</v>
      </c>
      <c r="AK1206" s="16">
        <v>1282.45</v>
      </c>
      <c r="AL1206" s="16">
        <v>69647.66</v>
      </c>
      <c r="AM1206" s="16">
        <v>12745.01</v>
      </c>
      <c r="AN1206" s="16">
        <v>2408.88</v>
      </c>
      <c r="AO1206" s="16">
        <v>16747.509999999998</v>
      </c>
      <c r="AP1206" s="16">
        <v>13714.21</v>
      </c>
      <c r="AQ1206" s="16">
        <v>17811.09</v>
      </c>
      <c r="AR1206" s="16">
        <v>11677.98</v>
      </c>
      <c r="AS1206" s="16">
        <v>3694.72</v>
      </c>
      <c r="AT1206" s="16">
        <v>2802.5</v>
      </c>
      <c r="AU1206" s="16">
        <v>81601.899999999994</v>
      </c>
      <c r="AV1206" s="16">
        <v>21714.78</v>
      </c>
      <c r="AW1206" s="16">
        <v>8861.36</v>
      </c>
      <c r="AX1206" s="16">
        <v>18175.349999999999</v>
      </c>
      <c r="AY1206" s="16">
        <v>10522.38</v>
      </c>
      <c r="AZ1206" s="16">
        <v>6779.48</v>
      </c>
      <c r="BA1206" s="16">
        <v>39564.07</v>
      </c>
      <c r="BB1206" s="16">
        <v>7699.31</v>
      </c>
      <c r="BC1206" s="16">
        <v>13316.85</v>
      </c>
      <c r="BD1206" s="17">
        <v>126633.58</v>
      </c>
    </row>
    <row r="1207" spans="1:56" s="1" customFormat="1" ht="14.5" customHeight="1">
      <c r="A1207" s="20">
        <v>2007</v>
      </c>
      <c r="B1207" s="15" t="s">
        <v>178</v>
      </c>
      <c r="C1207" s="21">
        <v>258786.94</v>
      </c>
      <c r="D1207" s="21">
        <v>89269.08</v>
      </c>
      <c r="E1207" s="21">
        <v>264153.36</v>
      </c>
      <c r="F1207" s="21">
        <v>240131.23</v>
      </c>
      <c r="G1207" s="21">
        <v>401122.87</v>
      </c>
      <c r="H1207" s="21">
        <v>829941.15</v>
      </c>
      <c r="I1207" s="21">
        <v>244557.74</v>
      </c>
      <c r="J1207" s="21">
        <v>362621.05</v>
      </c>
      <c r="K1207" s="16">
        <v>2690583.42</v>
      </c>
      <c r="L1207" s="21">
        <v>53947.93</v>
      </c>
      <c r="M1207" s="21">
        <v>5500.05</v>
      </c>
      <c r="N1207" s="21">
        <v>30889.15</v>
      </c>
      <c r="O1207" s="21">
        <v>27238.2</v>
      </c>
      <c r="P1207" s="21">
        <v>26306.080000000002</v>
      </c>
      <c r="Q1207" s="21">
        <v>46601.64</v>
      </c>
      <c r="R1207" s="21">
        <v>29294.57</v>
      </c>
      <c r="S1207" s="21">
        <v>19573.689999999999</v>
      </c>
      <c r="T1207" s="16">
        <v>239351.31</v>
      </c>
      <c r="U1207" s="21">
        <v>34951.089999999997</v>
      </c>
      <c r="V1207" s="21">
        <v>33014.980000000003</v>
      </c>
      <c r="W1207" s="21">
        <v>72957.69</v>
      </c>
      <c r="X1207" s="21">
        <v>35756.379999999997</v>
      </c>
      <c r="Y1207" s="21">
        <v>48784.43</v>
      </c>
      <c r="Z1207" s="21">
        <v>166842.76</v>
      </c>
      <c r="AA1207" s="21">
        <v>126355.95</v>
      </c>
      <c r="AB1207" s="21">
        <v>435707.09</v>
      </c>
      <c r="AC1207" s="16">
        <v>954370.37</v>
      </c>
      <c r="AD1207" s="21">
        <v>91615.09</v>
      </c>
      <c r="AE1207" s="21">
        <v>15706.28</v>
      </c>
      <c r="AF1207" s="21">
        <v>57264.39</v>
      </c>
      <c r="AG1207" s="21">
        <v>43937.96</v>
      </c>
      <c r="AH1207" s="21">
        <v>36230.19</v>
      </c>
      <c r="AI1207" s="21">
        <v>33375.629999999997</v>
      </c>
      <c r="AJ1207" s="21">
        <v>25327.03</v>
      </c>
      <c r="AK1207" s="21">
        <v>22995.759999999998</v>
      </c>
      <c r="AL1207" s="16">
        <v>326452.33</v>
      </c>
      <c r="AM1207" s="21">
        <v>58681.66</v>
      </c>
      <c r="AN1207" s="21">
        <v>15202.92</v>
      </c>
      <c r="AO1207" s="21">
        <v>66770.94</v>
      </c>
      <c r="AP1207" s="21">
        <v>44966.46</v>
      </c>
      <c r="AQ1207" s="21">
        <v>58237.81</v>
      </c>
      <c r="AR1207" s="21">
        <v>55782.48</v>
      </c>
      <c r="AS1207" s="21">
        <v>24952.07</v>
      </c>
      <c r="AT1207" s="21">
        <v>19013.75</v>
      </c>
      <c r="AU1207" s="16">
        <v>343608.09</v>
      </c>
      <c r="AV1207" s="21">
        <v>215507.97</v>
      </c>
      <c r="AW1207" s="21">
        <v>53110.78</v>
      </c>
      <c r="AX1207" s="21">
        <v>146676.01999999999</v>
      </c>
      <c r="AY1207" s="21">
        <v>133947.35999999999</v>
      </c>
      <c r="AZ1207" s="21">
        <v>178602.84</v>
      </c>
      <c r="BA1207" s="21">
        <v>676879.61</v>
      </c>
      <c r="BB1207" s="21">
        <v>236941.01</v>
      </c>
      <c r="BC1207" s="21">
        <v>331379.96999999997</v>
      </c>
      <c r="BD1207" s="17">
        <v>1973045.56</v>
      </c>
    </row>
    <row r="1208" spans="1:56" s="1" customFormat="1" ht="20.149999999999999" customHeight="1">
      <c r="A1208" s="83">
        <v>2006</v>
      </c>
      <c r="B1208" s="25" t="s">
        <v>189</v>
      </c>
      <c r="C1208" s="9">
        <v>1418.78</v>
      </c>
      <c r="D1208" s="9">
        <v>844.6</v>
      </c>
      <c r="E1208" s="9">
        <v>1846.56</v>
      </c>
      <c r="F1208" s="9">
        <v>1236.95</v>
      </c>
      <c r="G1208" s="9">
        <v>3593.57</v>
      </c>
      <c r="H1208" s="9">
        <v>11458.05</v>
      </c>
      <c r="I1208" s="9">
        <v>948.98</v>
      </c>
      <c r="J1208" s="9">
        <v>346.12</v>
      </c>
      <c r="K1208" s="9">
        <v>21693.61</v>
      </c>
      <c r="L1208" s="9">
        <v>309.24</v>
      </c>
      <c r="M1208" s="9">
        <v>334.61</v>
      </c>
      <c r="N1208" s="9">
        <v>420.31</v>
      </c>
      <c r="O1208" s="9">
        <v>148.15</v>
      </c>
      <c r="P1208" s="10" t="s">
        <v>80</v>
      </c>
      <c r="Q1208" s="10" t="s">
        <v>80</v>
      </c>
      <c r="R1208" s="10" t="s">
        <v>80</v>
      </c>
      <c r="S1208" s="10" t="s">
        <v>80</v>
      </c>
      <c r="T1208" s="9">
        <v>1212.31</v>
      </c>
      <c r="U1208" s="9">
        <v>941.18</v>
      </c>
      <c r="V1208" s="9">
        <v>139.28</v>
      </c>
      <c r="W1208" s="9">
        <v>55.49</v>
      </c>
      <c r="X1208" s="9">
        <v>64.760000000000005</v>
      </c>
      <c r="Y1208" s="9">
        <v>25.1</v>
      </c>
      <c r="Z1208" s="9">
        <v>1976.43</v>
      </c>
      <c r="AA1208" s="9">
        <v>1832.24</v>
      </c>
      <c r="AB1208" s="9">
        <v>2897.99</v>
      </c>
      <c r="AC1208" s="9">
        <v>7932.47</v>
      </c>
      <c r="AD1208" s="9">
        <v>398.04</v>
      </c>
      <c r="AE1208" s="9">
        <v>67.06</v>
      </c>
      <c r="AF1208" s="9">
        <v>273.85000000000002</v>
      </c>
      <c r="AG1208" s="9">
        <v>217.19</v>
      </c>
      <c r="AH1208" s="9">
        <v>0.4</v>
      </c>
      <c r="AI1208" s="9">
        <v>3.17</v>
      </c>
      <c r="AJ1208" s="9">
        <v>8.34</v>
      </c>
      <c r="AK1208" s="9">
        <v>120.46</v>
      </c>
      <c r="AL1208" s="9">
        <v>1088.51</v>
      </c>
      <c r="AM1208" s="9">
        <v>244.69</v>
      </c>
      <c r="AN1208" s="9">
        <v>335.64</v>
      </c>
      <c r="AO1208" s="9">
        <v>376.12</v>
      </c>
      <c r="AP1208" s="9">
        <v>116.31</v>
      </c>
      <c r="AQ1208" s="9">
        <v>22.66</v>
      </c>
      <c r="AR1208" s="9">
        <v>41.67</v>
      </c>
      <c r="AS1208" s="9">
        <v>2.15</v>
      </c>
      <c r="AT1208" s="10" t="s">
        <v>80</v>
      </c>
      <c r="AU1208" s="9">
        <v>1139.24</v>
      </c>
      <c r="AV1208" s="9">
        <v>1124.93</v>
      </c>
      <c r="AW1208" s="9">
        <v>560.47</v>
      </c>
      <c r="AX1208" s="9">
        <v>670.68</v>
      </c>
      <c r="AY1208" s="9">
        <v>344.66</v>
      </c>
      <c r="AZ1208" s="9">
        <v>441.18</v>
      </c>
      <c r="BA1208" s="9">
        <v>8254.57</v>
      </c>
      <c r="BB1208" s="9">
        <v>1453.16</v>
      </c>
      <c r="BC1208" s="9">
        <v>3046.15</v>
      </c>
      <c r="BD1208" s="11">
        <v>15895.8</v>
      </c>
    </row>
    <row r="1209" spans="1:56" s="1" customFormat="1" ht="20.149999999999999" customHeight="1">
      <c r="A1209" s="83"/>
      <c r="B1209" s="25" t="s">
        <v>190</v>
      </c>
      <c r="C1209" s="12">
        <v>2258.84</v>
      </c>
      <c r="D1209" s="12">
        <v>844.82</v>
      </c>
      <c r="E1209" s="12">
        <v>5569.32</v>
      </c>
      <c r="F1209" s="12">
        <v>3313.48</v>
      </c>
      <c r="G1209" s="12">
        <v>5119.42</v>
      </c>
      <c r="H1209" s="12">
        <v>6860.16</v>
      </c>
      <c r="I1209" s="12">
        <v>6791.55</v>
      </c>
      <c r="J1209" s="12">
        <v>2968.47</v>
      </c>
      <c r="K1209" s="12">
        <v>33726.06</v>
      </c>
      <c r="L1209" s="12">
        <v>31.38</v>
      </c>
      <c r="M1209" s="13" t="s">
        <v>80</v>
      </c>
      <c r="N1209" s="12">
        <v>0.23</v>
      </c>
      <c r="O1209" s="12">
        <v>0.26</v>
      </c>
      <c r="P1209" s="12">
        <v>0.38</v>
      </c>
      <c r="Q1209" s="12">
        <v>0.94</v>
      </c>
      <c r="R1209" s="12">
        <v>0.64</v>
      </c>
      <c r="S1209" s="12">
        <v>7.0000000000000007E-2</v>
      </c>
      <c r="T1209" s="12">
        <v>33.9</v>
      </c>
      <c r="U1209" s="12">
        <v>1517.42</v>
      </c>
      <c r="V1209" s="12">
        <v>164.44</v>
      </c>
      <c r="W1209" s="12">
        <v>176.87</v>
      </c>
      <c r="X1209" s="12">
        <v>537.61</v>
      </c>
      <c r="Y1209" s="12">
        <v>134.69</v>
      </c>
      <c r="Z1209" s="12">
        <v>1995.01</v>
      </c>
      <c r="AA1209" s="12">
        <v>2345.88</v>
      </c>
      <c r="AB1209" s="12">
        <v>7400.28</v>
      </c>
      <c r="AC1209" s="12">
        <v>14272.2</v>
      </c>
      <c r="AD1209" s="12">
        <v>104.06</v>
      </c>
      <c r="AE1209" s="12">
        <v>79.58</v>
      </c>
      <c r="AF1209" s="12">
        <v>595.54999999999995</v>
      </c>
      <c r="AG1209" s="12">
        <v>34.07</v>
      </c>
      <c r="AH1209" s="12">
        <v>13.79</v>
      </c>
      <c r="AI1209" s="12">
        <v>39.9</v>
      </c>
      <c r="AJ1209" s="13" t="s">
        <v>80</v>
      </c>
      <c r="AK1209" s="13" t="s">
        <v>80</v>
      </c>
      <c r="AL1209" s="12">
        <v>866.95</v>
      </c>
      <c r="AM1209" s="12">
        <v>159.72</v>
      </c>
      <c r="AN1209" s="12">
        <v>159.03</v>
      </c>
      <c r="AO1209" s="12">
        <v>426.77</v>
      </c>
      <c r="AP1209" s="12">
        <v>31.57</v>
      </c>
      <c r="AQ1209" s="12">
        <v>58.71</v>
      </c>
      <c r="AR1209" s="12">
        <v>64.44</v>
      </c>
      <c r="AS1209" s="13" t="s">
        <v>80</v>
      </c>
      <c r="AT1209" s="13" t="s">
        <v>80</v>
      </c>
      <c r="AU1209" s="12">
        <v>900.24</v>
      </c>
      <c r="AV1209" s="12">
        <v>2560.69</v>
      </c>
      <c r="AW1209" s="12">
        <v>196.63</v>
      </c>
      <c r="AX1209" s="12">
        <v>890.52</v>
      </c>
      <c r="AY1209" s="12">
        <v>504.35</v>
      </c>
      <c r="AZ1209" s="12">
        <v>804.43</v>
      </c>
      <c r="BA1209" s="12">
        <v>5993.61</v>
      </c>
      <c r="BB1209" s="12">
        <v>3118.13</v>
      </c>
      <c r="BC1209" s="12">
        <v>6365.5</v>
      </c>
      <c r="BD1209" s="14">
        <v>20433.86</v>
      </c>
    </row>
    <row r="1210" spans="1:56" s="1" customFormat="1" ht="20.149999999999999" customHeight="1">
      <c r="A1210" s="83"/>
      <c r="B1210" s="25" t="s">
        <v>191</v>
      </c>
      <c r="C1210" s="9">
        <v>49404.38</v>
      </c>
      <c r="D1210" s="9">
        <v>4520.29</v>
      </c>
      <c r="E1210" s="9">
        <v>9855.0300000000007</v>
      </c>
      <c r="F1210" s="9">
        <v>11748.82</v>
      </c>
      <c r="G1210" s="9">
        <v>38549.129999999997</v>
      </c>
      <c r="H1210" s="9">
        <v>108646.22</v>
      </c>
      <c r="I1210" s="9">
        <v>79466.47</v>
      </c>
      <c r="J1210" s="9">
        <v>77855.710000000006</v>
      </c>
      <c r="K1210" s="9">
        <v>380046.05</v>
      </c>
      <c r="L1210" s="9">
        <v>9500.7099999999991</v>
      </c>
      <c r="M1210" s="9">
        <v>2902.69</v>
      </c>
      <c r="N1210" s="9">
        <v>2750.27</v>
      </c>
      <c r="O1210" s="9">
        <v>4883.05</v>
      </c>
      <c r="P1210" s="9">
        <v>1805.31</v>
      </c>
      <c r="Q1210" s="9">
        <v>3860.97</v>
      </c>
      <c r="R1210" s="9">
        <v>4588.16</v>
      </c>
      <c r="S1210" s="9">
        <v>350.08</v>
      </c>
      <c r="T1210" s="9">
        <v>30641.24</v>
      </c>
      <c r="U1210" s="9">
        <v>1043.92</v>
      </c>
      <c r="V1210" s="9">
        <v>2244.92</v>
      </c>
      <c r="W1210" s="9">
        <v>8544.31</v>
      </c>
      <c r="X1210" s="9">
        <v>4806.3900000000003</v>
      </c>
      <c r="Y1210" s="9">
        <v>2061.02</v>
      </c>
      <c r="Z1210" s="9">
        <v>28351.24</v>
      </c>
      <c r="AA1210" s="9">
        <v>29926.36</v>
      </c>
      <c r="AB1210" s="9">
        <v>85556.08</v>
      </c>
      <c r="AC1210" s="9">
        <v>162534.24</v>
      </c>
      <c r="AD1210" s="9">
        <v>22097.59</v>
      </c>
      <c r="AE1210" s="9">
        <v>4983.45</v>
      </c>
      <c r="AF1210" s="9">
        <v>13597.43</v>
      </c>
      <c r="AG1210" s="9">
        <v>7697.79</v>
      </c>
      <c r="AH1210" s="9">
        <v>4933.79</v>
      </c>
      <c r="AI1210" s="9">
        <v>9812.51</v>
      </c>
      <c r="AJ1210" s="9">
        <v>6867.94</v>
      </c>
      <c r="AK1210" s="9">
        <v>2201.63</v>
      </c>
      <c r="AL1210" s="9">
        <v>72192.13</v>
      </c>
      <c r="AM1210" s="9">
        <v>19843.98</v>
      </c>
      <c r="AN1210" s="9">
        <v>5688.11</v>
      </c>
      <c r="AO1210" s="9">
        <v>10327.209999999999</v>
      </c>
      <c r="AP1210" s="9">
        <v>10645.15</v>
      </c>
      <c r="AQ1210" s="9">
        <v>10285.82</v>
      </c>
      <c r="AR1210" s="9">
        <v>8414.2900000000009</v>
      </c>
      <c r="AS1210" s="9">
        <v>4964.4799999999996</v>
      </c>
      <c r="AT1210" s="9">
        <v>770.42</v>
      </c>
      <c r="AU1210" s="9">
        <v>70939.460000000006</v>
      </c>
      <c r="AV1210" s="9">
        <v>42549.93</v>
      </c>
      <c r="AW1210" s="9">
        <v>4746.3999999999996</v>
      </c>
      <c r="AX1210" s="9">
        <v>13806.29</v>
      </c>
      <c r="AY1210" s="9">
        <v>11608.41</v>
      </c>
      <c r="AZ1210" s="9">
        <v>10270.39</v>
      </c>
      <c r="BA1210" s="9">
        <v>109432.89</v>
      </c>
      <c r="BB1210" s="9">
        <v>22055.34</v>
      </c>
      <c r="BC1210" s="9">
        <v>47331.29</v>
      </c>
      <c r="BD1210" s="11">
        <v>261800.94</v>
      </c>
    </row>
    <row r="1211" spans="1:56" s="1" customFormat="1" ht="20.149999999999999" customHeight="1">
      <c r="A1211" s="83"/>
      <c r="B1211" s="25" t="s">
        <v>281</v>
      </c>
      <c r="C1211" s="12">
        <v>276</v>
      </c>
      <c r="D1211" s="12">
        <v>157</v>
      </c>
      <c r="E1211" s="12">
        <v>1253</v>
      </c>
      <c r="F1211" s="12">
        <v>1832</v>
      </c>
      <c r="G1211" s="12">
        <v>2800</v>
      </c>
      <c r="H1211" s="12">
        <v>6212</v>
      </c>
      <c r="I1211" s="12">
        <v>132</v>
      </c>
      <c r="J1211" s="12">
        <v>3999</v>
      </c>
      <c r="K1211" s="12">
        <v>16661</v>
      </c>
      <c r="L1211" s="12">
        <v>65</v>
      </c>
      <c r="M1211" s="13" t="s">
        <v>80</v>
      </c>
      <c r="N1211" s="12">
        <v>101</v>
      </c>
      <c r="O1211" s="12">
        <v>7</v>
      </c>
      <c r="P1211" s="12">
        <v>7</v>
      </c>
      <c r="Q1211" s="12">
        <v>21</v>
      </c>
      <c r="R1211" s="12">
        <v>9</v>
      </c>
      <c r="S1211" s="12">
        <v>453</v>
      </c>
      <c r="T1211" s="12">
        <v>663</v>
      </c>
      <c r="U1211" s="12">
        <v>393</v>
      </c>
      <c r="V1211" s="12">
        <v>263</v>
      </c>
      <c r="W1211" s="12">
        <v>30</v>
      </c>
      <c r="X1211" s="12">
        <v>158</v>
      </c>
      <c r="Y1211" s="12">
        <v>18</v>
      </c>
      <c r="Z1211" s="12">
        <v>988</v>
      </c>
      <c r="AA1211" s="12">
        <v>670</v>
      </c>
      <c r="AB1211" s="12">
        <v>2592</v>
      </c>
      <c r="AC1211" s="12">
        <v>5112</v>
      </c>
      <c r="AD1211" s="12">
        <v>163</v>
      </c>
      <c r="AE1211" s="12">
        <v>392</v>
      </c>
      <c r="AF1211" s="12">
        <v>454</v>
      </c>
      <c r="AG1211" s="12">
        <v>117</v>
      </c>
      <c r="AH1211" s="12">
        <v>13</v>
      </c>
      <c r="AI1211" s="12">
        <v>2</v>
      </c>
      <c r="AJ1211" s="12">
        <v>5</v>
      </c>
      <c r="AK1211" s="13" t="s">
        <v>80</v>
      </c>
      <c r="AL1211" s="12">
        <v>1146</v>
      </c>
      <c r="AM1211" s="12">
        <v>112</v>
      </c>
      <c r="AN1211" s="12">
        <v>425</v>
      </c>
      <c r="AO1211" s="12">
        <v>292</v>
      </c>
      <c r="AP1211" s="12">
        <v>57</v>
      </c>
      <c r="AQ1211" s="12">
        <v>33</v>
      </c>
      <c r="AR1211" s="12">
        <v>35</v>
      </c>
      <c r="AS1211" s="12">
        <v>192</v>
      </c>
      <c r="AT1211" s="13" t="s">
        <v>80</v>
      </c>
      <c r="AU1211" s="12">
        <v>1146</v>
      </c>
      <c r="AV1211" s="12">
        <v>413</v>
      </c>
      <c r="AW1211" s="12">
        <v>45</v>
      </c>
      <c r="AX1211" s="12">
        <v>618</v>
      </c>
      <c r="AY1211" s="12">
        <v>778</v>
      </c>
      <c r="AZ1211" s="12">
        <v>835</v>
      </c>
      <c r="BA1211" s="12">
        <v>6155</v>
      </c>
      <c r="BB1211" s="12">
        <v>1365</v>
      </c>
      <c r="BC1211" s="12">
        <v>1667</v>
      </c>
      <c r="BD1211" s="14">
        <v>11876</v>
      </c>
    </row>
    <row r="1212" spans="1:56" s="1" customFormat="1" ht="20.149999999999999" customHeight="1">
      <c r="A1212" s="83"/>
      <c r="B1212" s="25" t="s">
        <v>192</v>
      </c>
      <c r="C1212" s="9">
        <v>713.05</v>
      </c>
      <c r="D1212" s="9">
        <v>206.69</v>
      </c>
      <c r="E1212" s="9">
        <v>1452.98</v>
      </c>
      <c r="F1212" s="9">
        <v>752.36</v>
      </c>
      <c r="G1212" s="9">
        <v>1210.94</v>
      </c>
      <c r="H1212" s="9">
        <v>6040.05</v>
      </c>
      <c r="I1212" s="9">
        <v>3060.28</v>
      </c>
      <c r="J1212" s="9">
        <v>2932.4</v>
      </c>
      <c r="K1212" s="9">
        <v>16368.75</v>
      </c>
      <c r="L1212" s="9">
        <v>267.74</v>
      </c>
      <c r="M1212" s="9">
        <v>138.31</v>
      </c>
      <c r="N1212" s="9">
        <v>129.38</v>
      </c>
      <c r="O1212" s="9">
        <v>1.84</v>
      </c>
      <c r="P1212" s="9">
        <v>1.85</v>
      </c>
      <c r="Q1212" s="9">
        <v>15.22</v>
      </c>
      <c r="R1212" s="9">
        <v>15.19</v>
      </c>
      <c r="S1212" s="9">
        <v>12.69</v>
      </c>
      <c r="T1212" s="9">
        <v>582.22</v>
      </c>
      <c r="U1212" s="9">
        <v>322.55</v>
      </c>
      <c r="V1212" s="9">
        <v>50.93</v>
      </c>
      <c r="W1212" s="9">
        <v>391.23</v>
      </c>
      <c r="X1212" s="9">
        <v>326.29000000000002</v>
      </c>
      <c r="Y1212" s="9">
        <v>336.13</v>
      </c>
      <c r="Z1212" s="9">
        <v>1615.68</v>
      </c>
      <c r="AA1212" s="9">
        <v>824.51</v>
      </c>
      <c r="AB1212" s="9">
        <v>1826.2</v>
      </c>
      <c r="AC1212" s="9">
        <v>5693.52</v>
      </c>
      <c r="AD1212" s="9">
        <v>79.42</v>
      </c>
      <c r="AE1212" s="9">
        <v>62.92</v>
      </c>
      <c r="AF1212" s="9">
        <v>257.26</v>
      </c>
      <c r="AG1212" s="9">
        <v>27.22</v>
      </c>
      <c r="AH1212" s="9">
        <v>9.19</v>
      </c>
      <c r="AI1212" s="9">
        <v>0.31</v>
      </c>
      <c r="AJ1212" s="9">
        <v>3.68</v>
      </c>
      <c r="AK1212" s="10" t="s">
        <v>80</v>
      </c>
      <c r="AL1212" s="9">
        <v>440</v>
      </c>
      <c r="AM1212" s="9">
        <v>272.61</v>
      </c>
      <c r="AN1212" s="9">
        <v>143.79</v>
      </c>
      <c r="AO1212" s="9">
        <v>149.59</v>
      </c>
      <c r="AP1212" s="9">
        <v>18.47</v>
      </c>
      <c r="AQ1212" s="9">
        <v>27.87</v>
      </c>
      <c r="AR1212" s="9">
        <v>65.66</v>
      </c>
      <c r="AS1212" s="10" t="s">
        <v>80</v>
      </c>
      <c r="AT1212" s="10" t="s">
        <v>80</v>
      </c>
      <c r="AU1212" s="9">
        <v>677.99</v>
      </c>
      <c r="AV1212" s="9">
        <v>535.36</v>
      </c>
      <c r="AW1212" s="9">
        <v>196.76</v>
      </c>
      <c r="AX1212" s="9">
        <v>1014.5</v>
      </c>
      <c r="AY1212" s="9">
        <v>567.14</v>
      </c>
      <c r="AZ1212" s="9">
        <v>1144.19</v>
      </c>
      <c r="BA1212" s="9">
        <v>5598.85</v>
      </c>
      <c r="BB1212" s="9">
        <v>1257.74</v>
      </c>
      <c r="BC1212" s="9">
        <v>1439.62</v>
      </c>
      <c r="BD1212" s="11">
        <v>11754.16</v>
      </c>
    </row>
    <row r="1213" spans="1:56" s="1" customFormat="1" ht="20.149999999999999" customHeight="1">
      <c r="A1213" s="83"/>
      <c r="B1213" s="25" t="s">
        <v>193</v>
      </c>
      <c r="C1213" s="12">
        <v>2486.11</v>
      </c>
      <c r="D1213" s="12">
        <v>1258.25</v>
      </c>
      <c r="E1213" s="12">
        <v>3914.22</v>
      </c>
      <c r="F1213" s="12">
        <v>4486</v>
      </c>
      <c r="G1213" s="12">
        <v>4952.97</v>
      </c>
      <c r="H1213" s="12">
        <v>10421.61</v>
      </c>
      <c r="I1213" s="12">
        <v>3336.95</v>
      </c>
      <c r="J1213" s="12">
        <v>2571.34</v>
      </c>
      <c r="K1213" s="12">
        <v>33427.449999999997</v>
      </c>
      <c r="L1213" s="12">
        <v>100</v>
      </c>
      <c r="M1213" s="13" t="s">
        <v>80</v>
      </c>
      <c r="N1213" s="12">
        <v>100.01</v>
      </c>
      <c r="O1213" s="12">
        <v>28.06</v>
      </c>
      <c r="P1213" s="12">
        <v>228.07</v>
      </c>
      <c r="Q1213" s="12">
        <v>101.87</v>
      </c>
      <c r="R1213" s="12">
        <v>72.36</v>
      </c>
      <c r="S1213" s="12">
        <v>0.03</v>
      </c>
      <c r="T1213" s="12">
        <v>630.4</v>
      </c>
      <c r="U1213" s="12">
        <v>2302.46</v>
      </c>
      <c r="V1213" s="12">
        <v>206.41</v>
      </c>
      <c r="W1213" s="12">
        <v>230.11</v>
      </c>
      <c r="X1213" s="12">
        <v>226.37</v>
      </c>
      <c r="Y1213" s="12">
        <v>566.29</v>
      </c>
      <c r="Z1213" s="12">
        <v>1456.56</v>
      </c>
      <c r="AA1213" s="12">
        <v>2010.83</v>
      </c>
      <c r="AB1213" s="12">
        <v>6398.61</v>
      </c>
      <c r="AC1213" s="12">
        <v>13397.64</v>
      </c>
      <c r="AD1213" s="12">
        <v>320.77</v>
      </c>
      <c r="AE1213" s="12">
        <v>130.26</v>
      </c>
      <c r="AF1213" s="12">
        <v>338.95</v>
      </c>
      <c r="AG1213" s="12">
        <v>261.94</v>
      </c>
      <c r="AH1213" s="12">
        <v>51.84</v>
      </c>
      <c r="AI1213" s="12">
        <v>21.53</v>
      </c>
      <c r="AJ1213" s="12">
        <v>71.88</v>
      </c>
      <c r="AK1213" s="12">
        <v>4.46</v>
      </c>
      <c r="AL1213" s="12">
        <v>1201.6300000000001</v>
      </c>
      <c r="AM1213" s="12">
        <v>69.930000000000007</v>
      </c>
      <c r="AN1213" s="12">
        <v>232.12</v>
      </c>
      <c r="AO1213" s="12">
        <v>410.64</v>
      </c>
      <c r="AP1213" s="12">
        <v>130.25</v>
      </c>
      <c r="AQ1213" s="12">
        <v>74.459999999999994</v>
      </c>
      <c r="AR1213" s="12">
        <v>77.63</v>
      </c>
      <c r="AS1213" s="13" t="s">
        <v>80</v>
      </c>
      <c r="AT1213" s="13" t="s">
        <v>80</v>
      </c>
      <c r="AU1213" s="12">
        <v>995.03</v>
      </c>
      <c r="AV1213" s="12">
        <v>929.83</v>
      </c>
      <c r="AW1213" s="12">
        <v>781.33</v>
      </c>
      <c r="AX1213" s="12">
        <v>1416.01</v>
      </c>
      <c r="AY1213" s="12">
        <v>1469.82</v>
      </c>
      <c r="AZ1213" s="12">
        <v>3407.58</v>
      </c>
      <c r="BA1213" s="12">
        <v>3463.28</v>
      </c>
      <c r="BB1213" s="12">
        <v>2957</v>
      </c>
      <c r="BC1213" s="12">
        <v>6762.28</v>
      </c>
      <c r="BD1213" s="14">
        <v>21187.13</v>
      </c>
    </row>
    <row r="1214" spans="1:56" s="1" customFormat="1" ht="20.149999999999999" customHeight="1">
      <c r="A1214" s="83"/>
      <c r="B1214" s="25" t="s">
        <v>283</v>
      </c>
      <c r="C1214" s="9">
        <v>525.17999999999995</v>
      </c>
      <c r="D1214" s="9">
        <v>127.63</v>
      </c>
      <c r="E1214" s="9">
        <v>490.28</v>
      </c>
      <c r="F1214" s="9">
        <v>369.93</v>
      </c>
      <c r="G1214" s="9">
        <v>752.77</v>
      </c>
      <c r="H1214" s="9">
        <v>5028.4399999999996</v>
      </c>
      <c r="I1214" s="9">
        <v>1639.92</v>
      </c>
      <c r="J1214" s="9">
        <v>4517.84</v>
      </c>
      <c r="K1214" s="9">
        <v>13451.99</v>
      </c>
      <c r="L1214" s="9">
        <v>0.03</v>
      </c>
      <c r="M1214" s="9">
        <v>252</v>
      </c>
      <c r="N1214" s="10" t="s">
        <v>80</v>
      </c>
      <c r="O1214" s="10" t="s">
        <v>80</v>
      </c>
      <c r="P1214" s="10" t="s">
        <v>80</v>
      </c>
      <c r="Q1214" s="10" t="s">
        <v>80</v>
      </c>
      <c r="R1214" s="10" t="s">
        <v>80</v>
      </c>
      <c r="S1214" s="10" t="s">
        <v>80</v>
      </c>
      <c r="T1214" s="9">
        <v>252.03</v>
      </c>
      <c r="U1214" s="9">
        <v>201.15</v>
      </c>
      <c r="V1214" s="9">
        <v>53.01</v>
      </c>
      <c r="W1214" s="9">
        <v>9.99</v>
      </c>
      <c r="X1214" s="9">
        <v>1</v>
      </c>
      <c r="Y1214" s="9">
        <v>8.7100000000000009</v>
      </c>
      <c r="Z1214" s="9">
        <v>1523.68</v>
      </c>
      <c r="AA1214" s="9">
        <v>1020</v>
      </c>
      <c r="AB1214" s="9">
        <v>3734.99</v>
      </c>
      <c r="AC1214" s="9">
        <v>6552.53</v>
      </c>
      <c r="AD1214" s="9">
        <v>174.75</v>
      </c>
      <c r="AE1214" s="9">
        <v>126.01</v>
      </c>
      <c r="AF1214" s="9">
        <v>481.67</v>
      </c>
      <c r="AG1214" s="9">
        <v>229.66</v>
      </c>
      <c r="AH1214" s="10" t="s">
        <v>80</v>
      </c>
      <c r="AI1214" s="9">
        <v>16.43</v>
      </c>
      <c r="AJ1214" s="10" t="s">
        <v>80</v>
      </c>
      <c r="AK1214" s="10" t="s">
        <v>80</v>
      </c>
      <c r="AL1214" s="9">
        <v>1028.52</v>
      </c>
      <c r="AM1214" s="9">
        <v>250.85</v>
      </c>
      <c r="AN1214" s="9">
        <v>243.48</v>
      </c>
      <c r="AO1214" s="9">
        <v>217.72</v>
      </c>
      <c r="AP1214" s="9">
        <v>57.56</v>
      </c>
      <c r="AQ1214" s="9">
        <v>116</v>
      </c>
      <c r="AR1214" s="9">
        <v>141.66</v>
      </c>
      <c r="AS1214" s="9">
        <v>1.25</v>
      </c>
      <c r="AT1214" s="10" t="s">
        <v>80</v>
      </c>
      <c r="AU1214" s="9">
        <v>1028.52</v>
      </c>
      <c r="AV1214" s="9">
        <v>1555.49</v>
      </c>
      <c r="AW1214" s="9">
        <v>56.77</v>
      </c>
      <c r="AX1214" s="9">
        <v>264.19</v>
      </c>
      <c r="AY1214" s="9">
        <v>171.83</v>
      </c>
      <c r="AZ1214" s="9">
        <v>164.23</v>
      </c>
      <c r="BA1214" s="9">
        <v>3113.31</v>
      </c>
      <c r="BB1214" s="9">
        <v>865.29</v>
      </c>
      <c r="BC1214" s="9">
        <v>1604.95</v>
      </c>
      <c r="BD1214" s="11">
        <v>7796.06</v>
      </c>
    </row>
    <row r="1215" spans="1:56" s="1" customFormat="1" ht="20.149999999999999" customHeight="1">
      <c r="A1215" s="83"/>
      <c r="B1215" s="25" t="s">
        <v>194</v>
      </c>
      <c r="C1215" s="12">
        <v>1691.84</v>
      </c>
      <c r="D1215" s="12">
        <v>872.96</v>
      </c>
      <c r="E1215" s="12">
        <v>3060.78</v>
      </c>
      <c r="F1215" s="12">
        <v>2795.35</v>
      </c>
      <c r="G1215" s="12">
        <v>3376.28</v>
      </c>
      <c r="H1215" s="12">
        <v>7927.47</v>
      </c>
      <c r="I1215" s="12">
        <v>2978.45</v>
      </c>
      <c r="J1215" s="12">
        <v>3293.38</v>
      </c>
      <c r="K1215" s="12">
        <v>25996.51</v>
      </c>
      <c r="L1215" s="12">
        <v>70</v>
      </c>
      <c r="M1215" s="13" t="s">
        <v>80</v>
      </c>
      <c r="N1215" s="12">
        <v>360.08</v>
      </c>
      <c r="O1215" s="12">
        <v>662.61</v>
      </c>
      <c r="P1215" s="12">
        <v>6.76</v>
      </c>
      <c r="Q1215" s="12">
        <v>14.97</v>
      </c>
      <c r="R1215" s="12">
        <v>32.56</v>
      </c>
      <c r="S1215" s="12">
        <v>19.420000000000002</v>
      </c>
      <c r="T1215" s="12">
        <v>1166.4000000000001</v>
      </c>
      <c r="U1215" s="12">
        <v>613.79</v>
      </c>
      <c r="V1215" s="12">
        <v>5</v>
      </c>
      <c r="W1215" s="12">
        <v>98.3</v>
      </c>
      <c r="X1215" s="12">
        <v>98.91</v>
      </c>
      <c r="Y1215" s="12">
        <v>137.46</v>
      </c>
      <c r="Z1215" s="12">
        <v>1006.72</v>
      </c>
      <c r="AA1215" s="12">
        <v>2764.55</v>
      </c>
      <c r="AB1215" s="12">
        <v>5905.29</v>
      </c>
      <c r="AC1215" s="12">
        <v>10630.02</v>
      </c>
      <c r="AD1215" s="12">
        <v>754.6</v>
      </c>
      <c r="AE1215" s="12">
        <v>11.22</v>
      </c>
      <c r="AF1215" s="12">
        <v>144.03</v>
      </c>
      <c r="AG1215" s="12">
        <v>443.51</v>
      </c>
      <c r="AH1215" s="12">
        <v>349.1</v>
      </c>
      <c r="AI1215" s="12">
        <v>198.65</v>
      </c>
      <c r="AJ1215" s="12">
        <v>56.36</v>
      </c>
      <c r="AK1215" s="12">
        <v>136.02000000000001</v>
      </c>
      <c r="AL1215" s="12">
        <v>2093.4899999999998</v>
      </c>
      <c r="AM1215" s="12">
        <v>709.93</v>
      </c>
      <c r="AN1215" s="12">
        <v>18.600000000000001</v>
      </c>
      <c r="AO1215" s="12">
        <v>78.150000000000006</v>
      </c>
      <c r="AP1215" s="12">
        <v>158.28</v>
      </c>
      <c r="AQ1215" s="12">
        <v>338.04</v>
      </c>
      <c r="AR1215" s="12">
        <v>754.96</v>
      </c>
      <c r="AS1215" s="12">
        <v>35.53</v>
      </c>
      <c r="AT1215" s="13" t="s">
        <v>80</v>
      </c>
      <c r="AU1215" s="12">
        <v>2093.4899999999998</v>
      </c>
      <c r="AV1215" s="12">
        <v>2662</v>
      </c>
      <c r="AW1215" s="12">
        <v>156.16</v>
      </c>
      <c r="AX1215" s="12">
        <v>1337.19</v>
      </c>
      <c r="AY1215" s="12">
        <v>477.59</v>
      </c>
      <c r="AZ1215" s="12">
        <v>695.04</v>
      </c>
      <c r="BA1215" s="12">
        <v>8406.57</v>
      </c>
      <c r="BB1215" s="12">
        <v>1618.82</v>
      </c>
      <c r="BC1215" s="12">
        <v>3513.03</v>
      </c>
      <c r="BD1215" s="14">
        <v>18866.400000000001</v>
      </c>
    </row>
    <row r="1216" spans="1:56" s="1" customFormat="1" ht="14.5" customHeight="1">
      <c r="A1216" s="83"/>
      <c r="B1216" s="15" t="s">
        <v>184</v>
      </c>
      <c r="C1216" s="16">
        <v>58774.18</v>
      </c>
      <c r="D1216" s="16">
        <v>8832.24</v>
      </c>
      <c r="E1216" s="16">
        <v>27442.17</v>
      </c>
      <c r="F1216" s="16">
        <v>26534.89</v>
      </c>
      <c r="G1216" s="16">
        <v>60355.08</v>
      </c>
      <c r="H1216" s="16">
        <v>162594</v>
      </c>
      <c r="I1216" s="16">
        <v>98354.6</v>
      </c>
      <c r="J1216" s="16">
        <v>98484.26</v>
      </c>
      <c r="K1216" s="16">
        <v>541371.42000000004</v>
      </c>
      <c r="L1216" s="16">
        <v>10344.1</v>
      </c>
      <c r="M1216" s="16">
        <v>3627.61</v>
      </c>
      <c r="N1216" s="16">
        <v>3861.28</v>
      </c>
      <c r="O1216" s="16">
        <v>5730.97</v>
      </c>
      <c r="P1216" s="16">
        <v>2049.37</v>
      </c>
      <c r="Q1216" s="16">
        <v>4014.97</v>
      </c>
      <c r="R1216" s="16">
        <v>4717.91</v>
      </c>
      <c r="S1216" s="16">
        <v>835.29</v>
      </c>
      <c r="T1216" s="16">
        <v>35181.5</v>
      </c>
      <c r="U1216" s="16">
        <v>7335.47</v>
      </c>
      <c r="V1216" s="16">
        <v>3126.99</v>
      </c>
      <c r="W1216" s="16">
        <v>9536.2999999999993</v>
      </c>
      <c r="X1216" s="16">
        <v>6219.33</v>
      </c>
      <c r="Y1216" s="16">
        <v>3287.4</v>
      </c>
      <c r="Z1216" s="16">
        <v>38913.32</v>
      </c>
      <c r="AA1216" s="16">
        <v>41394.370000000003</v>
      </c>
      <c r="AB1216" s="16">
        <v>116311.44</v>
      </c>
      <c r="AC1216" s="16">
        <v>226124.62</v>
      </c>
      <c r="AD1216" s="16">
        <v>24092.23</v>
      </c>
      <c r="AE1216" s="16">
        <v>5852.5</v>
      </c>
      <c r="AF1216" s="16">
        <v>16142.74</v>
      </c>
      <c r="AG1216" s="16">
        <v>9028.3799999999992</v>
      </c>
      <c r="AH1216" s="16">
        <v>5371.11</v>
      </c>
      <c r="AI1216" s="16">
        <v>10094.5</v>
      </c>
      <c r="AJ1216" s="16">
        <v>7013.2</v>
      </c>
      <c r="AK1216" s="16">
        <v>2462.5700000000002</v>
      </c>
      <c r="AL1216" s="16">
        <v>80057.23</v>
      </c>
      <c r="AM1216" s="16">
        <v>21663.71</v>
      </c>
      <c r="AN1216" s="16">
        <v>7245.77</v>
      </c>
      <c r="AO1216" s="16">
        <v>12278.2</v>
      </c>
      <c r="AP1216" s="16">
        <v>11214.59</v>
      </c>
      <c r="AQ1216" s="16">
        <v>10956.56</v>
      </c>
      <c r="AR1216" s="16">
        <v>9595.31</v>
      </c>
      <c r="AS1216" s="16">
        <v>5195.41</v>
      </c>
      <c r="AT1216" s="16">
        <v>770.42</v>
      </c>
      <c r="AU1216" s="16">
        <v>78919.97</v>
      </c>
      <c r="AV1216" s="16">
        <v>52331.23</v>
      </c>
      <c r="AW1216" s="16">
        <v>6739.52</v>
      </c>
      <c r="AX1216" s="16">
        <v>20017.38</v>
      </c>
      <c r="AY1216" s="16">
        <v>15921.8</v>
      </c>
      <c r="AZ1216" s="16">
        <v>17762.04</v>
      </c>
      <c r="BA1216" s="16">
        <v>150418.07999999999</v>
      </c>
      <c r="BB1216" s="16">
        <v>34690.480000000003</v>
      </c>
      <c r="BC1216" s="16">
        <v>71729.820000000007</v>
      </c>
      <c r="BD1216" s="17">
        <v>369610.35</v>
      </c>
    </row>
    <row r="1217" spans="1:56" s="1" customFormat="1" ht="20.149999999999999" customHeight="1">
      <c r="A1217" s="83"/>
      <c r="B1217" s="25" t="s">
        <v>195</v>
      </c>
      <c r="C1217" s="12">
        <v>1088.01</v>
      </c>
      <c r="D1217" s="12">
        <v>769.71</v>
      </c>
      <c r="E1217" s="12">
        <v>3091.28</v>
      </c>
      <c r="F1217" s="12">
        <v>2841.06</v>
      </c>
      <c r="G1217" s="12">
        <v>6854.67</v>
      </c>
      <c r="H1217" s="12">
        <v>12418.75</v>
      </c>
      <c r="I1217" s="12">
        <v>7884.77</v>
      </c>
      <c r="J1217" s="12">
        <v>13551.44</v>
      </c>
      <c r="K1217" s="12">
        <v>48499.69</v>
      </c>
      <c r="L1217" s="13" t="s">
        <v>80</v>
      </c>
      <c r="M1217" s="12">
        <v>13.38</v>
      </c>
      <c r="N1217" s="12">
        <v>31.23</v>
      </c>
      <c r="O1217" s="13" t="s">
        <v>80</v>
      </c>
      <c r="P1217" s="13" t="s">
        <v>80</v>
      </c>
      <c r="Q1217" s="12">
        <v>0.37</v>
      </c>
      <c r="R1217" s="12">
        <v>0.79</v>
      </c>
      <c r="S1217" s="12">
        <v>1</v>
      </c>
      <c r="T1217" s="12">
        <v>46.77</v>
      </c>
      <c r="U1217" s="12">
        <v>178.67</v>
      </c>
      <c r="V1217" s="12">
        <v>107.63</v>
      </c>
      <c r="W1217" s="12">
        <v>331.43</v>
      </c>
      <c r="X1217" s="12">
        <v>250.74</v>
      </c>
      <c r="Y1217" s="12">
        <v>105.61</v>
      </c>
      <c r="Z1217" s="12">
        <v>1401.35</v>
      </c>
      <c r="AA1217" s="12">
        <v>3751.42</v>
      </c>
      <c r="AB1217" s="12">
        <v>11857.8</v>
      </c>
      <c r="AC1217" s="12">
        <v>17984.650000000001</v>
      </c>
      <c r="AD1217" s="12">
        <v>184.89</v>
      </c>
      <c r="AE1217" s="12">
        <v>346.03</v>
      </c>
      <c r="AF1217" s="12">
        <v>116.91</v>
      </c>
      <c r="AG1217" s="13" t="s">
        <v>80</v>
      </c>
      <c r="AH1217" s="12">
        <v>3.12</v>
      </c>
      <c r="AI1217" s="13" t="s">
        <v>80</v>
      </c>
      <c r="AJ1217" s="13" t="s">
        <v>80</v>
      </c>
      <c r="AK1217" s="13" t="s">
        <v>80</v>
      </c>
      <c r="AL1217" s="12">
        <v>650.95000000000005</v>
      </c>
      <c r="AM1217" s="12">
        <v>150.84</v>
      </c>
      <c r="AN1217" s="13" t="s">
        <v>80</v>
      </c>
      <c r="AO1217" s="12">
        <v>44.62</v>
      </c>
      <c r="AP1217" s="12">
        <v>1.32</v>
      </c>
      <c r="AQ1217" s="12">
        <v>8.9700000000000006</v>
      </c>
      <c r="AR1217" s="12">
        <v>58.97</v>
      </c>
      <c r="AS1217" s="12">
        <v>29.32</v>
      </c>
      <c r="AT1217" s="13" t="s">
        <v>80</v>
      </c>
      <c r="AU1217" s="12">
        <v>294.04000000000002</v>
      </c>
      <c r="AV1217" s="12">
        <v>1059.74</v>
      </c>
      <c r="AW1217" s="12">
        <v>859.62</v>
      </c>
      <c r="AX1217" s="12">
        <v>2952.27</v>
      </c>
      <c r="AY1217" s="12">
        <v>2169.2600000000002</v>
      </c>
      <c r="AZ1217" s="12">
        <v>1841.63</v>
      </c>
      <c r="BA1217" s="12">
        <v>8927.36</v>
      </c>
      <c r="BB1217" s="12">
        <v>4319.58</v>
      </c>
      <c r="BC1217" s="12">
        <v>7018.32</v>
      </c>
      <c r="BD1217" s="14">
        <v>29147.78</v>
      </c>
    </row>
    <row r="1218" spans="1:56" s="1" customFormat="1" ht="20.149999999999999" customHeight="1">
      <c r="A1218" s="83"/>
      <c r="B1218" s="25" t="s">
        <v>196</v>
      </c>
      <c r="C1218" s="9">
        <v>1784.29</v>
      </c>
      <c r="D1218" s="9">
        <v>1337.15</v>
      </c>
      <c r="E1218" s="9">
        <v>3272.51</v>
      </c>
      <c r="F1218" s="9">
        <v>4757.25</v>
      </c>
      <c r="G1218" s="9">
        <v>5184.3599999999997</v>
      </c>
      <c r="H1218" s="9">
        <v>16328.51</v>
      </c>
      <c r="I1218" s="9">
        <v>842.87</v>
      </c>
      <c r="J1218" s="9">
        <v>415.47</v>
      </c>
      <c r="K1218" s="9">
        <v>33922.410000000003</v>
      </c>
      <c r="L1218" s="9">
        <v>35.53</v>
      </c>
      <c r="M1218" s="10" t="s">
        <v>80</v>
      </c>
      <c r="N1218" s="9">
        <v>44.71</v>
      </c>
      <c r="O1218" s="9">
        <v>65.010000000000005</v>
      </c>
      <c r="P1218" s="9">
        <v>66.599999999999994</v>
      </c>
      <c r="Q1218" s="9">
        <v>490.92</v>
      </c>
      <c r="R1218" s="9">
        <v>48.31</v>
      </c>
      <c r="S1218" s="9">
        <v>7.41</v>
      </c>
      <c r="T1218" s="9">
        <v>758.49</v>
      </c>
      <c r="U1218" s="9">
        <v>484.33</v>
      </c>
      <c r="V1218" s="9">
        <v>324.26</v>
      </c>
      <c r="W1218" s="9">
        <v>533.01</v>
      </c>
      <c r="X1218" s="9">
        <v>204.18</v>
      </c>
      <c r="Y1218" s="9">
        <v>253.68</v>
      </c>
      <c r="Z1218" s="9">
        <v>790.46</v>
      </c>
      <c r="AA1218" s="9">
        <v>1251.71</v>
      </c>
      <c r="AB1218" s="9">
        <v>7602.52</v>
      </c>
      <c r="AC1218" s="9">
        <v>11444.15</v>
      </c>
      <c r="AD1218" s="9">
        <v>204.99</v>
      </c>
      <c r="AE1218" s="9">
        <v>54.34</v>
      </c>
      <c r="AF1218" s="9">
        <v>407.12</v>
      </c>
      <c r="AG1218" s="9">
        <v>281.43</v>
      </c>
      <c r="AH1218" s="9">
        <v>8.91</v>
      </c>
      <c r="AI1218" s="10" t="s">
        <v>80</v>
      </c>
      <c r="AJ1218" s="10" t="s">
        <v>80</v>
      </c>
      <c r="AK1218" s="9">
        <v>8.0299999999999994</v>
      </c>
      <c r="AL1218" s="9">
        <v>964.82</v>
      </c>
      <c r="AM1218" s="9">
        <v>60.47</v>
      </c>
      <c r="AN1218" s="9">
        <v>13.84</v>
      </c>
      <c r="AO1218" s="9">
        <v>75.75</v>
      </c>
      <c r="AP1218" s="9">
        <v>51.87</v>
      </c>
      <c r="AQ1218" s="9">
        <v>485</v>
      </c>
      <c r="AR1218" s="9">
        <v>47.19</v>
      </c>
      <c r="AS1218" s="9">
        <v>2.0299999999999998</v>
      </c>
      <c r="AT1218" s="9">
        <v>1.1100000000000001</v>
      </c>
      <c r="AU1218" s="9">
        <v>737.26</v>
      </c>
      <c r="AV1218" s="9">
        <v>738.38</v>
      </c>
      <c r="AW1218" s="9">
        <v>747.94</v>
      </c>
      <c r="AX1218" s="9">
        <v>2098.77</v>
      </c>
      <c r="AY1218" s="9">
        <v>2278.48</v>
      </c>
      <c r="AZ1218" s="9">
        <v>3362.41</v>
      </c>
      <c r="BA1218" s="9">
        <v>8531</v>
      </c>
      <c r="BB1218" s="9">
        <v>2430.9899999999998</v>
      </c>
      <c r="BC1218" s="9">
        <v>1912.46</v>
      </c>
      <c r="BD1218" s="11">
        <v>22100.43</v>
      </c>
    </row>
    <row r="1219" spans="1:56" s="1" customFormat="1" ht="20.149999999999999" customHeight="1">
      <c r="A1219" s="83"/>
      <c r="B1219" s="25" t="s">
        <v>197</v>
      </c>
      <c r="C1219" s="12">
        <v>9043.06</v>
      </c>
      <c r="D1219" s="12">
        <v>3671.11</v>
      </c>
      <c r="E1219" s="12">
        <v>9238.6200000000008</v>
      </c>
      <c r="F1219" s="12">
        <v>10419.709999999999</v>
      </c>
      <c r="G1219" s="12">
        <v>12838.57</v>
      </c>
      <c r="H1219" s="12">
        <v>44663.44</v>
      </c>
      <c r="I1219" s="12">
        <v>3235.9</v>
      </c>
      <c r="J1219" s="12">
        <v>551.59</v>
      </c>
      <c r="K1219" s="12">
        <v>93662</v>
      </c>
      <c r="L1219" s="12">
        <v>3072.65</v>
      </c>
      <c r="M1219" s="12">
        <v>22.32</v>
      </c>
      <c r="N1219" s="12">
        <v>755.96</v>
      </c>
      <c r="O1219" s="12">
        <v>0.37</v>
      </c>
      <c r="P1219" s="12">
        <v>37.32</v>
      </c>
      <c r="Q1219" s="12">
        <v>844.31</v>
      </c>
      <c r="R1219" s="12">
        <v>56.54</v>
      </c>
      <c r="S1219" s="12">
        <v>12.73</v>
      </c>
      <c r="T1219" s="12">
        <v>4802.2</v>
      </c>
      <c r="U1219" s="12">
        <v>568.08000000000004</v>
      </c>
      <c r="V1219" s="12">
        <v>419.64</v>
      </c>
      <c r="W1219" s="12">
        <v>1038.58</v>
      </c>
      <c r="X1219" s="12">
        <v>696</v>
      </c>
      <c r="Y1219" s="12">
        <v>509.74</v>
      </c>
      <c r="Z1219" s="12">
        <v>5254.77</v>
      </c>
      <c r="AA1219" s="12">
        <v>5970.73</v>
      </c>
      <c r="AB1219" s="12">
        <v>20656.68</v>
      </c>
      <c r="AC1219" s="12">
        <v>35114.22</v>
      </c>
      <c r="AD1219" s="12">
        <v>4071.68</v>
      </c>
      <c r="AE1219" s="12">
        <v>1871.06</v>
      </c>
      <c r="AF1219" s="12">
        <v>4418.87</v>
      </c>
      <c r="AG1219" s="12">
        <v>3987.71</v>
      </c>
      <c r="AH1219" s="12">
        <v>1567.83</v>
      </c>
      <c r="AI1219" s="12">
        <v>2866.3</v>
      </c>
      <c r="AJ1219" s="12">
        <v>2818.72</v>
      </c>
      <c r="AK1219" s="12">
        <v>1456.79</v>
      </c>
      <c r="AL1219" s="12">
        <v>23058.959999999999</v>
      </c>
      <c r="AM1219" s="12">
        <v>2937.31</v>
      </c>
      <c r="AN1219" s="12">
        <v>2099.66</v>
      </c>
      <c r="AO1219" s="12">
        <v>4442.04</v>
      </c>
      <c r="AP1219" s="12">
        <v>3143.31</v>
      </c>
      <c r="AQ1219" s="12">
        <v>3870.32</v>
      </c>
      <c r="AR1219" s="12">
        <v>5270.66</v>
      </c>
      <c r="AS1219" s="12">
        <v>866.47</v>
      </c>
      <c r="AT1219" s="12">
        <v>2128.62</v>
      </c>
      <c r="AU1219" s="12">
        <v>24758.39</v>
      </c>
      <c r="AV1219" s="12">
        <v>6537.35</v>
      </c>
      <c r="AW1219" s="12">
        <v>1072.31</v>
      </c>
      <c r="AX1219" s="12">
        <v>7870.66</v>
      </c>
      <c r="AY1219" s="12">
        <v>6697.37</v>
      </c>
      <c r="AZ1219" s="12">
        <v>4696.45</v>
      </c>
      <c r="BA1219" s="12">
        <v>20077.7</v>
      </c>
      <c r="BB1219" s="12">
        <v>6022.93</v>
      </c>
      <c r="BC1219" s="12">
        <v>6937.01</v>
      </c>
      <c r="BD1219" s="14">
        <v>59911.78</v>
      </c>
    </row>
    <row r="1220" spans="1:56" s="1" customFormat="1" ht="20.149999999999999" customHeight="1">
      <c r="A1220" s="83"/>
      <c r="B1220" s="25" t="s">
        <v>198</v>
      </c>
      <c r="C1220" s="9">
        <v>17017.169999999998</v>
      </c>
      <c r="D1220" s="9">
        <v>8360.6</v>
      </c>
      <c r="E1220" s="9">
        <v>9812.61</v>
      </c>
      <c r="F1220" s="9">
        <v>9869.57</v>
      </c>
      <c r="G1220" s="9">
        <v>9274.15</v>
      </c>
      <c r="H1220" s="9">
        <v>29159.38</v>
      </c>
      <c r="I1220" s="9">
        <v>6299.78</v>
      </c>
      <c r="J1220" s="9">
        <v>4138.7700000000004</v>
      </c>
      <c r="K1220" s="9">
        <v>93932.03</v>
      </c>
      <c r="L1220" s="9">
        <v>777.38</v>
      </c>
      <c r="M1220" s="9">
        <v>573.67999999999995</v>
      </c>
      <c r="N1220" s="9">
        <v>1081.6199999999999</v>
      </c>
      <c r="O1220" s="9">
        <v>464.39</v>
      </c>
      <c r="P1220" s="9">
        <v>109.27</v>
      </c>
      <c r="Q1220" s="9">
        <v>607.97</v>
      </c>
      <c r="R1220" s="9">
        <v>1428.11</v>
      </c>
      <c r="S1220" s="9">
        <v>851.49</v>
      </c>
      <c r="T1220" s="9">
        <v>5893.91</v>
      </c>
      <c r="U1220" s="9">
        <v>1063.8499999999999</v>
      </c>
      <c r="V1220" s="9">
        <v>383.85</v>
      </c>
      <c r="W1220" s="9">
        <v>597.47</v>
      </c>
      <c r="X1220" s="9">
        <v>2449.2800000000002</v>
      </c>
      <c r="Y1220" s="9">
        <v>1557.74</v>
      </c>
      <c r="Z1220" s="9">
        <v>3909.72</v>
      </c>
      <c r="AA1220" s="9">
        <v>6088.97</v>
      </c>
      <c r="AB1220" s="9">
        <v>15730.87</v>
      </c>
      <c r="AC1220" s="9">
        <v>31781.75</v>
      </c>
      <c r="AD1220" s="9">
        <v>1691.61</v>
      </c>
      <c r="AE1220" s="9">
        <v>193</v>
      </c>
      <c r="AF1220" s="9">
        <v>1290.47</v>
      </c>
      <c r="AG1220" s="9">
        <v>1087.0899999999999</v>
      </c>
      <c r="AH1220" s="9">
        <v>447.21</v>
      </c>
      <c r="AI1220" s="9">
        <v>225.83</v>
      </c>
      <c r="AJ1220" s="9">
        <v>58.55</v>
      </c>
      <c r="AK1220" s="9">
        <v>1187.19</v>
      </c>
      <c r="AL1220" s="9">
        <v>6180.95</v>
      </c>
      <c r="AM1220" s="9">
        <v>1436.26</v>
      </c>
      <c r="AN1220" s="9">
        <v>510.69</v>
      </c>
      <c r="AO1220" s="9">
        <v>507.19</v>
      </c>
      <c r="AP1220" s="9">
        <v>1006.46</v>
      </c>
      <c r="AQ1220" s="9">
        <v>993.58</v>
      </c>
      <c r="AR1220" s="9">
        <v>1522.55</v>
      </c>
      <c r="AS1220" s="9">
        <v>148.68</v>
      </c>
      <c r="AT1220" s="9">
        <v>32.03</v>
      </c>
      <c r="AU1220" s="9">
        <v>6157.44</v>
      </c>
      <c r="AV1220" s="9">
        <v>12461.48</v>
      </c>
      <c r="AW1220" s="9">
        <v>2122.0300000000002</v>
      </c>
      <c r="AX1220" s="9">
        <v>6071.05</v>
      </c>
      <c r="AY1220" s="9">
        <v>5018.53</v>
      </c>
      <c r="AZ1220" s="9">
        <v>4996.28</v>
      </c>
      <c r="BA1220" s="9">
        <v>18301.259999999998</v>
      </c>
      <c r="BB1220" s="9">
        <v>5029.78</v>
      </c>
      <c r="BC1220" s="9">
        <v>11173.33</v>
      </c>
      <c r="BD1220" s="11">
        <v>65173.74</v>
      </c>
    </row>
    <row r="1221" spans="1:56" s="1" customFormat="1" ht="20.149999999999999" customHeight="1">
      <c r="A1221" s="83"/>
      <c r="B1221" s="25" t="s">
        <v>199</v>
      </c>
      <c r="C1221" s="12">
        <v>1712.87</v>
      </c>
      <c r="D1221" s="12">
        <v>503.19</v>
      </c>
      <c r="E1221" s="12">
        <v>2080.5500000000002</v>
      </c>
      <c r="F1221" s="12">
        <v>2615.7199999999998</v>
      </c>
      <c r="G1221" s="12">
        <v>4072.06</v>
      </c>
      <c r="H1221" s="12">
        <v>14409.74</v>
      </c>
      <c r="I1221" s="12">
        <v>1054.3800000000001</v>
      </c>
      <c r="J1221" s="12">
        <v>457.66</v>
      </c>
      <c r="K1221" s="12">
        <v>26906.17</v>
      </c>
      <c r="L1221" s="12">
        <v>307.99</v>
      </c>
      <c r="M1221" s="13" t="s">
        <v>80</v>
      </c>
      <c r="N1221" s="12">
        <v>0.45</v>
      </c>
      <c r="O1221" s="12">
        <v>32.79</v>
      </c>
      <c r="P1221" s="12">
        <v>26.25</v>
      </c>
      <c r="Q1221" s="12">
        <v>83</v>
      </c>
      <c r="R1221" s="12">
        <v>36.51</v>
      </c>
      <c r="S1221" s="12">
        <v>1.39</v>
      </c>
      <c r="T1221" s="12">
        <v>488.38</v>
      </c>
      <c r="U1221" s="12">
        <v>130</v>
      </c>
      <c r="V1221" s="12">
        <v>69.650000000000006</v>
      </c>
      <c r="W1221" s="12">
        <v>230.14</v>
      </c>
      <c r="X1221" s="12">
        <v>184.94</v>
      </c>
      <c r="Y1221" s="12">
        <v>166.22</v>
      </c>
      <c r="Z1221" s="12">
        <v>2006.56</v>
      </c>
      <c r="AA1221" s="12">
        <v>2090.5100000000002</v>
      </c>
      <c r="AB1221" s="12">
        <v>6476.24</v>
      </c>
      <c r="AC1221" s="12">
        <v>11354.26</v>
      </c>
      <c r="AD1221" s="12">
        <v>96.29</v>
      </c>
      <c r="AE1221" s="12">
        <v>33.270000000000003</v>
      </c>
      <c r="AF1221" s="12">
        <v>97.01</v>
      </c>
      <c r="AG1221" s="12">
        <v>108.08</v>
      </c>
      <c r="AH1221" s="12">
        <v>5.56</v>
      </c>
      <c r="AI1221" s="12">
        <v>9.9</v>
      </c>
      <c r="AJ1221" s="13" t="s">
        <v>80</v>
      </c>
      <c r="AK1221" s="13" t="s">
        <v>80</v>
      </c>
      <c r="AL1221" s="12">
        <v>350.11</v>
      </c>
      <c r="AM1221" s="12">
        <v>82.03</v>
      </c>
      <c r="AN1221" s="12">
        <v>24.02</v>
      </c>
      <c r="AO1221" s="12">
        <v>28.18</v>
      </c>
      <c r="AP1221" s="12">
        <v>76.44</v>
      </c>
      <c r="AQ1221" s="12">
        <v>87.9</v>
      </c>
      <c r="AR1221" s="12">
        <v>32.11</v>
      </c>
      <c r="AS1221" s="12">
        <v>51.21</v>
      </c>
      <c r="AT1221" s="13" t="s">
        <v>80</v>
      </c>
      <c r="AU1221" s="12">
        <v>381.89</v>
      </c>
      <c r="AV1221" s="12">
        <v>947.61</v>
      </c>
      <c r="AW1221" s="12">
        <v>622.32000000000005</v>
      </c>
      <c r="AX1221" s="12">
        <v>1466.33</v>
      </c>
      <c r="AY1221" s="12">
        <v>585.41</v>
      </c>
      <c r="AZ1221" s="12">
        <v>828.46</v>
      </c>
      <c r="BA1221" s="12">
        <v>4356.3</v>
      </c>
      <c r="BB1221" s="12">
        <v>2229.65</v>
      </c>
      <c r="BC1221" s="12">
        <v>5433.64</v>
      </c>
      <c r="BD1221" s="14">
        <v>16469.72</v>
      </c>
    </row>
    <row r="1222" spans="1:56" s="1" customFormat="1" ht="20.149999999999999" customHeight="1">
      <c r="A1222" s="83"/>
      <c r="B1222" s="25" t="s">
        <v>201</v>
      </c>
      <c r="C1222" s="9">
        <v>11642.4</v>
      </c>
      <c r="D1222" s="9">
        <v>7693.03</v>
      </c>
      <c r="E1222" s="9">
        <v>11391.09</v>
      </c>
      <c r="F1222" s="9">
        <v>9689.7000000000007</v>
      </c>
      <c r="G1222" s="9">
        <v>25380.84</v>
      </c>
      <c r="H1222" s="9">
        <v>18224.099999999999</v>
      </c>
      <c r="I1222" s="9">
        <v>16174.31</v>
      </c>
      <c r="J1222" s="9">
        <v>16607.759999999998</v>
      </c>
      <c r="K1222" s="9">
        <v>116803.23</v>
      </c>
      <c r="L1222" s="10" t="s">
        <v>80</v>
      </c>
      <c r="M1222" s="9">
        <v>0.01</v>
      </c>
      <c r="N1222" s="9">
        <v>1.1100000000000001</v>
      </c>
      <c r="O1222" s="9">
        <v>9.58</v>
      </c>
      <c r="P1222" s="9">
        <v>2.14</v>
      </c>
      <c r="Q1222" s="9">
        <v>7.5</v>
      </c>
      <c r="R1222" s="9">
        <v>4.24</v>
      </c>
      <c r="S1222" s="9">
        <v>1.24</v>
      </c>
      <c r="T1222" s="9">
        <v>25.82</v>
      </c>
      <c r="U1222" s="9">
        <v>1136.57</v>
      </c>
      <c r="V1222" s="9">
        <v>226.21</v>
      </c>
      <c r="W1222" s="9">
        <v>2412.1</v>
      </c>
      <c r="X1222" s="9">
        <v>1721.33</v>
      </c>
      <c r="Y1222" s="9">
        <v>424.45</v>
      </c>
      <c r="Z1222" s="9">
        <v>3738.52</v>
      </c>
      <c r="AA1222" s="9">
        <v>3565.19</v>
      </c>
      <c r="AB1222" s="9">
        <v>23749.81</v>
      </c>
      <c r="AC1222" s="9">
        <v>36974.18</v>
      </c>
      <c r="AD1222" s="9">
        <v>1645.09</v>
      </c>
      <c r="AE1222" s="9">
        <v>763.29</v>
      </c>
      <c r="AF1222" s="9">
        <v>2249.41</v>
      </c>
      <c r="AG1222" s="9">
        <v>1551.97</v>
      </c>
      <c r="AH1222" s="9">
        <v>192.82</v>
      </c>
      <c r="AI1222" s="9">
        <v>79.22</v>
      </c>
      <c r="AJ1222" s="9">
        <v>17.239999999999998</v>
      </c>
      <c r="AK1222" s="9">
        <v>33.51</v>
      </c>
      <c r="AL1222" s="9">
        <v>6532.55</v>
      </c>
      <c r="AM1222" s="9">
        <v>1608.75</v>
      </c>
      <c r="AN1222" s="9">
        <v>717.53</v>
      </c>
      <c r="AO1222" s="9">
        <v>1233.53</v>
      </c>
      <c r="AP1222" s="9">
        <v>1176.93</v>
      </c>
      <c r="AQ1222" s="9">
        <v>1561.01</v>
      </c>
      <c r="AR1222" s="9">
        <v>1671.94</v>
      </c>
      <c r="AS1222" s="9">
        <v>22.33</v>
      </c>
      <c r="AT1222" s="9">
        <v>115.03</v>
      </c>
      <c r="AU1222" s="9">
        <v>8107.05</v>
      </c>
      <c r="AV1222" s="9">
        <v>8174.91</v>
      </c>
      <c r="AW1222" s="9">
        <v>6321.16</v>
      </c>
      <c r="AX1222" s="9">
        <v>8687.8700000000008</v>
      </c>
      <c r="AY1222" s="9">
        <v>5648.84</v>
      </c>
      <c r="AZ1222" s="9">
        <v>10532.59</v>
      </c>
      <c r="BA1222" s="9">
        <v>20616.61</v>
      </c>
      <c r="BB1222" s="9">
        <v>9248.27</v>
      </c>
      <c r="BC1222" s="9">
        <v>10195.450000000001</v>
      </c>
      <c r="BD1222" s="11">
        <v>79425.7</v>
      </c>
    </row>
    <row r="1223" spans="1:56" s="1" customFormat="1" ht="20.149999999999999" customHeight="1">
      <c r="A1223" s="83"/>
      <c r="B1223" s="25" t="s">
        <v>202</v>
      </c>
      <c r="C1223" s="12">
        <v>1499.43</v>
      </c>
      <c r="D1223" s="12">
        <v>1211.79</v>
      </c>
      <c r="E1223" s="12">
        <v>2455.4699999999998</v>
      </c>
      <c r="F1223" s="12">
        <v>3300.76</v>
      </c>
      <c r="G1223" s="12">
        <v>6163.64</v>
      </c>
      <c r="H1223" s="12">
        <v>20447.89</v>
      </c>
      <c r="I1223" s="12">
        <v>14245.67</v>
      </c>
      <c r="J1223" s="12">
        <v>16450.759999999998</v>
      </c>
      <c r="K1223" s="12">
        <v>65775.41</v>
      </c>
      <c r="L1223" s="12">
        <v>222.03</v>
      </c>
      <c r="M1223" s="12">
        <v>0.34</v>
      </c>
      <c r="N1223" s="12">
        <v>1.33</v>
      </c>
      <c r="O1223" s="12">
        <v>14.55</v>
      </c>
      <c r="P1223" s="12">
        <v>0.28000000000000003</v>
      </c>
      <c r="Q1223" s="12">
        <v>50.67</v>
      </c>
      <c r="R1223" s="12">
        <v>15.32</v>
      </c>
      <c r="S1223" s="12">
        <v>6.29</v>
      </c>
      <c r="T1223" s="12">
        <v>310.81</v>
      </c>
      <c r="U1223" s="12">
        <v>881.76</v>
      </c>
      <c r="V1223" s="12">
        <v>148.52000000000001</v>
      </c>
      <c r="W1223" s="12">
        <v>695.15</v>
      </c>
      <c r="X1223" s="12">
        <v>182.97</v>
      </c>
      <c r="Y1223" s="12">
        <v>1615.22</v>
      </c>
      <c r="Z1223" s="12">
        <v>3592.3</v>
      </c>
      <c r="AA1223" s="12">
        <v>4496.72</v>
      </c>
      <c r="AB1223" s="12">
        <v>17026.45</v>
      </c>
      <c r="AC1223" s="12">
        <v>28639.09</v>
      </c>
      <c r="AD1223" s="12">
        <v>348.9</v>
      </c>
      <c r="AE1223" s="12">
        <v>53.23</v>
      </c>
      <c r="AF1223" s="12">
        <v>149.77000000000001</v>
      </c>
      <c r="AG1223" s="12">
        <v>239.09</v>
      </c>
      <c r="AH1223" s="12">
        <v>3.26</v>
      </c>
      <c r="AI1223" s="12">
        <v>6.2</v>
      </c>
      <c r="AJ1223" s="13" t="s">
        <v>80</v>
      </c>
      <c r="AK1223" s="13" t="s">
        <v>80</v>
      </c>
      <c r="AL1223" s="12">
        <v>800.45</v>
      </c>
      <c r="AM1223" s="12">
        <v>211.98</v>
      </c>
      <c r="AN1223" s="12">
        <v>8.4600000000000009</v>
      </c>
      <c r="AO1223" s="12">
        <v>36.15</v>
      </c>
      <c r="AP1223" s="12">
        <v>51.16</v>
      </c>
      <c r="AQ1223" s="12">
        <v>171.44</v>
      </c>
      <c r="AR1223" s="12">
        <v>317.68</v>
      </c>
      <c r="AS1223" s="12">
        <v>6.13</v>
      </c>
      <c r="AT1223" s="12">
        <v>1.07</v>
      </c>
      <c r="AU1223" s="12">
        <v>804.07</v>
      </c>
      <c r="AV1223" s="12">
        <v>1303.1199999999999</v>
      </c>
      <c r="AW1223" s="12">
        <v>586.97</v>
      </c>
      <c r="AX1223" s="12">
        <v>1754.01</v>
      </c>
      <c r="AY1223" s="12">
        <v>2916.09</v>
      </c>
      <c r="AZ1223" s="12">
        <v>2258.87</v>
      </c>
      <c r="BA1223" s="12">
        <v>20312.580000000002</v>
      </c>
      <c r="BB1223" s="12">
        <v>3778.24</v>
      </c>
      <c r="BC1223" s="12">
        <v>4081.9</v>
      </c>
      <c r="BD1223" s="14">
        <v>36991.78</v>
      </c>
    </row>
    <row r="1224" spans="1:56" s="1" customFormat="1" ht="20.149999999999999" customHeight="1">
      <c r="A1224" s="83"/>
      <c r="B1224" s="25" t="s">
        <v>203</v>
      </c>
      <c r="C1224" s="9">
        <v>2260.8200000000002</v>
      </c>
      <c r="D1224" s="9">
        <v>605.4</v>
      </c>
      <c r="E1224" s="9">
        <v>2146.2800000000002</v>
      </c>
      <c r="F1224" s="9">
        <v>2751.17</v>
      </c>
      <c r="G1224" s="9">
        <v>4697.53</v>
      </c>
      <c r="H1224" s="9">
        <v>14407.26</v>
      </c>
      <c r="I1224" s="9">
        <v>638.16</v>
      </c>
      <c r="J1224" s="9">
        <v>5369.91</v>
      </c>
      <c r="K1224" s="9">
        <v>32876.53</v>
      </c>
      <c r="L1224" s="9">
        <v>140.80000000000001</v>
      </c>
      <c r="M1224" s="10" t="s">
        <v>80</v>
      </c>
      <c r="N1224" s="9">
        <v>904.43</v>
      </c>
      <c r="O1224" s="9">
        <v>226.73</v>
      </c>
      <c r="P1224" s="9">
        <v>117.1</v>
      </c>
      <c r="Q1224" s="9">
        <v>265.83999999999997</v>
      </c>
      <c r="R1224" s="9">
        <v>4.2699999999999996</v>
      </c>
      <c r="S1224" s="9">
        <v>0.91</v>
      </c>
      <c r="T1224" s="9">
        <v>1660.08</v>
      </c>
      <c r="U1224" s="9">
        <v>213.93</v>
      </c>
      <c r="V1224" s="9">
        <v>71.06</v>
      </c>
      <c r="W1224" s="9">
        <v>129.59</v>
      </c>
      <c r="X1224" s="9">
        <v>444.75</v>
      </c>
      <c r="Y1224" s="9">
        <v>170.27</v>
      </c>
      <c r="Z1224" s="9">
        <v>913.35</v>
      </c>
      <c r="AA1224" s="9">
        <v>1808.19</v>
      </c>
      <c r="AB1224" s="9">
        <v>6900.86</v>
      </c>
      <c r="AC1224" s="9">
        <v>10652</v>
      </c>
      <c r="AD1224" s="9">
        <v>1667.85</v>
      </c>
      <c r="AE1224" s="9">
        <v>95.34</v>
      </c>
      <c r="AF1224" s="9">
        <v>562.87</v>
      </c>
      <c r="AG1224" s="9">
        <v>505.58</v>
      </c>
      <c r="AH1224" s="9">
        <v>116.9</v>
      </c>
      <c r="AI1224" s="9">
        <v>38.229999999999997</v>
      </c>
      <c r="AJ1224" s="9">
        <v>17.100000000000001</v>
      </c>
      <c r="AK1224" s="10" t="s">
        <v>80</v>
      </c>
      <c r="AL1224" s="9">
        <v>3003.87</v>
      </c>
      <c r="AM1224" s="9">
        <v>1193.07</v>
      </c>
      <c r="AN1224" s="9">
        <v>16.04</v>
      </c>
      <c r="AO1224" s="9">
        <v>482.4</v>
      </c>
      <c r="AP1224" s="9">
        <v>332.26</v>
      </c>
      <c r="AQ1224" s="9">
        <v>489.77</v>
      </c>
      <c r="AR1224" s="9">
        <v>457.43</v>
      </c>
      <c r="AS1224" s="9">
        <v>32.9</v>
      </c>
      <c r="AT1224" s="10" t="s">
        <v>80</v>
      </c>
      <c r="AU1224" s="9">
        <v>3003.87</v>
      </c>
      <c r="AV1224" s="9">
        <v>2717.34</v>
      </c>
      <c r="AW1224" s="9">
        <v>1519.22</v>
      </c>
      <c r="AX1224" s="9">
        <v>3131.89</v>
      </c>
      <c r="AY1224" s="9">
        <v>1507.24</v>
      </c>
      <c r="AZ1224" s="9">
        <v>2139.84</v>
      </c>
      <c r="BA1224" s="9">
        <v>7682.36</v>
      </c>
      <c r="BB1224" s="9">
        <v>2779.64</v>
      </c>
      <c r="BC1224" s="9">
        <v>2484.9</v>
      </c>
      <c r="BD1224" s="11">
        <v>23962.43</v>
      </c>
    </row>
    <row r="1225" spans="1:56" s="1" customFormat="1" ht="20.149999999999999" customHeight="1">
      <c r="A1225" s="83"/>
      <c r="B1225" s="25" t="s">
        <v>204</v>
      </c>
      <c r="C1225" s="12">
        <v>1781.78</v>
      </c>
      <c r="D1225" s="12">
        <v>631.35</v>
      </c>
      <c r="E1225" s="12">
        <v>2018.16</v>
      </c>
      <c r="F1225" s="12">
        <v>1641.33</v>
      </c>
      <c r="G1225" s="12">
        <v>3033.82</v>
      </c>
      <c r="H1225" s="12">
        <v>13496.98</v>
      </c>
      <c r="I1225" s="12">
        <v>540.44000000000005</v>
      </c>
      <c r="J1225" s="12">
        <v>479.22</v>
      </c>
      <c r="K1225" s="12">
        <v>23623.08</v>
      </c>
      <c r="L1225" s="12">
        <v>0.88</v>
      </c>
      <c r="M1225" s="13" t="s">
        <v>80</v>
      </c>
      <c r="N1225" s="13" t="s">
        <v>80</v>
      </c>
      <c r="O1225" s="13" t="s">
        <v>80</v>
      </c>
      <c r="P1225" s="12">
        <v>0.02</v>
      </c>
      <c r="Q1225" s="12">
        <v>7.0000000000000007E-2</v>
      </c>
      <c r="R1225" s="12">
        <v>0.01</v>
      </c>
      <c r="S1225" s="12">
        <v>0.01</v>
      </c>
      <c r="T1225" s="12">
        <v>0.99</v>
      </c>
      <c r="U1225" s="12">
        <v>18</v>
      </c>
      <c r="V1225" s="12">
        <v>11.5</v>
      </c>
      <c r="W1225" s="12">
        <v>141.53</v>
      </c>
      <c r="X1225" s="12">
        <v>51.83</v>
      </c>
      <c r="Y1225" s="12">
        <v>223.43</v>
      </c>
      <c r="Z1225" s="12">
        <v>813.16</v>
      </c>
      <c r="AA1225" s="12">
        <v>1217.8699999999999</v>
      </c>
      <c r="AB1225" s="12">
        <v>6093.35</v>
      </c>
      <c r="AC1225" s="12">
        <v>8570.67</v>
      </c>
      <c r="AD1225" s="12">
        <v>499.94</v>
      </c>
      <c r="AE1225" s="12">
        <v>75.45</v>
      </c>
      <c r="AF1225" s="12">
        <v>293.35000000000002</v>
      </c>
      <c r="AG1225" s="12">
        <v>249.14</v>
      </c>
      <c r="AH1225" s="13" t="s">
        <v>80</v>
      </c>
      <c r="AI1225" s="13" t="s">
        <v>80</v>
      </c>
      <c r="AJ1225" s="13" t="s">
        <v>80</v>
      </c>
      <c r="AK1225" s="13" t="s">
        <v>80</v>
      </c>
      <c r="AL1225" s="12">
        <v>1117.8800000000001</v>
      </c>
      <c r="AM1225" s="12">
        <v>70.260000000000005</v>
      </c>
      <c r="AN1225" s="12">
        <v>5.9</v>
      </c>
      <c r="AO1225" s="12">
        <v>28.77</v>
      </c>
      <c r="AP1225" s="12">
        <v>49.84</v>
      </c>
      <c r="AQ1225" s="12">
        <v>109.19</v>
      </c>
      <c r="AR1225" s="12">
        <v>136.69999999999999</v>
      </c>
      <c r="AS1225" s="12">
        <v>0.99</v>
      </c>
      <c r="AT1225" s="13" t="s">
        <v>80</v>
      </c>
      <c r="AU1225" s="12">
        <v>401.65</v>
      </c>
      <c r="AV1225" s="12">
        <v>685.44</v>
      </c>
      <c r="AW1225" s="12">
        <v>186.46</v>
      </c>
      <c r="AX1225" s="12">
        <v>831.35</v>
      </c>
      <c r="AY1225" s="12">
        <v>1003.84</v>
      </c>
      <c r="AZ1225" s="12">
        <v>995.3</v>
      </c>
      <c r="BA1225" s="12">
        <v>6706.72</v>
      </c>
      <c r="BB1225" s="12">
        <v>1865.42</v>
      </c>
      <c r="BC1225" s="12">
        <v>1956.72</v>
      </c>
      <c r="BD1225" s="14">
        <v>14231.25</v>
      </c>
    </row>
    <row r="1226" spans="1:56" s="1" customFormat="1" ht="20.149999999999999" customHeight="1">
      <c r="A1226" s="83"/>
      <c r="B1226" s="25" t="s">
        <v>205</v>
      </c>
      <c r="C1226" s="9">
        <v>1831.17</v>
      </c>
      <c r="D1226" s="9">
        <v>1136.24</v>
      </c>
      <c r="E1226" s="9">
        <v>3422.51</v>
      </c>
      <c r="F1226" s="9">
        <v>2081.12</v>
      </c>
      <c r="G1226" s="9">
        <v>7461.72</v>
      </c>
      <c r="H1226" s="9">
        <v>8495.07</v>
      </c>
      <c r="I1226" s="9">
        <v>798.95</v>
      </c>
      <c r="J1226" s="9">
        <v>194.49</v>
      </c>
      <c r="K1226" s="9">
        <v>25421.27</v>
      </c>
      <c r="L1226" s="9">
        <v>1164.82</v>
      </c>
      <c r="M1226" s="9">
        <v>1485.74</v>
      </c>
      <c r="N1226" s="9">
        <v>1781.08</v>
      </c>
      <c r="O1226" s="9">
        <v>1926.23</v>
      </c>
      <c r="P1226" s="9">
        <v>1349.59</v>
      </c>
      <c r="Q1226" s="9">
        <v>15067.49</v>
      </c>
      <c r="R1226" s="9">
        <v>6331.64</v>
      </c>
      <c r="S1226" s="9">
        <v>16217.55</v>
      </c>
      <c r="T1226" s="9">
        <v>45324.14</v>
      </c>
      <c r="U1226" s="9">
        <v>47.98</v>
      </c>
      <c r="V1226" s="9">
        <v>1255.1099999999999</v>
      </c>
      <c r="W1226" s="9">
        <v>249.14</v>
      </c>
      <c r="X1226" s="9">
        <v>743.57</v>
      </c>
      <c r="Y1226" s="9">
        <v>769.23</v>
      </c>
      <c r="Z1226" s="9">
        <v>5089.8900000000003</v>
      </c>
      <c r="AA1226" s="9">
        <v>3366.88</v>
      </c>
      <c r="AB1226" s="9">
        <v>13828.73</v>
      </c>
      <c r="AC1226" s="9">
        <v>25350.53</v>
      </c>
      <c r="AD1226" s="9">
        <v>576.78</v>
      </c>
      <c r="AE1226" s="9">
        <v>318.58999999999997</v>
      </c>
      <c r="AF1226" s="9">
        <v>520.02</v>
      </c>
      <c r="AG1226" s="9">
        <v>692.67</v>
      </c>
      <c r="AH1226" s="9">
        <v>2340.7600000000002</v>
      </c>
      <c r="AI1226" s="9">
        <v>1016.94</v>
      </c>
      <c r="AJ1226" s="9">
        <v>620.57000000000005</v>
      </c>
      <c r="AK1226" s="9">
        <v>1199.69</v>
      </c>
      <c r="AL1226" s="9">
        <v>7286.02</v>
      </c>
      <c r="AM1226" s="9">
        <v>10.61</v>
      </c>
      <c r="AN1226" s="9">
        <v>122.47</v>
      </c>
      <c r="AO1226" s="9">
        <v>66.09</v>
      </c>
      <c r="AP1226" s="9">
        <v>449.98</v>
      </c>
      <c r="AQ1226" s="9">
        <v>1426.46</v>
      </c>
      <c r="AR1226" s="9">
        <v>3042.34</v>
      </c>
      <c r="AS1226" s="9">
        <v>2124.39</v>
      </c>
      <c r="AT1226" s="9">
        <v>35.659999999999997</v>
      </c>
      <c r="AU1226" s="9">
        <v>7278</v>
      </c>
      <c r="AV1226" s="9">
        <v>1749.58</v>
      </c>
      <c r="AW1226" s="9">
        <v>635.04999999999995</v>
      </c>
      <c r="AX1226" s="9">
        <v>2496.13</v>
      </c>
      <c r="AY1226" s="9">
        <v>2240.85</v>
      </c>
      <c r="AZ1226" s="9">
        <v>3278.41</v>
      </c>
      <c r="BA1226" s="9">
        <v>10803.32</v>
      </c>
      <c r="BB1226" s="9">
        <v>6947.12</v>
      </c>
      <c r="BC1226" s="9">
        <v>20306.71</v>
      </c>
      <c r="BD1226" s="11">
        <v>48457.17</v>
      </c>
    </row>
    <row r="1227" spans="1:56" s="1" customFormat="1" ht="20.149999999999999" customHeight="1">
      <c r="A1227" s="83"/>
      <c r="B1227" s="25" t="s">
        <v>206</v>
      </c>
      <c r="C1227" s="12">
        <v>3328.75</v>
      </c>
      <c r="D1227" s="12">
        <v>2173.3200000000002</v>
      </c>
      <c r="E1227" s="12">
        <v>3538.19</v>
      </c>
      <c r="F1227" s="12">
        <v>2893.89</v>
      </c>
      <c r="G1227" s="12">
        <v>5522.22</v>
      </c>
      <c r="H1227" s="12">
        <v>18985.009999999998</v>
      </c>
      <c r="I1227" s="12">
        <v>2019.08</v>
      </c>
      <c r="J1227" s="12">
        <v>2345.09</v>
      </c>
      <c r="K1227" s="12">
        <v>40805.550000000003</v>
      </c>
      <c r="L1227" s="12">
        <v>1.36</v>
      </c>
      <c r="M1227" s="12">
        <v>138.21</v>
      </c>
      <c r="N1227" s="12">
        <v>87.72</v>
      </c>
      <c r="O1227" s="12">
        <v>846.15</v>
      </c>
      <c r="P1227" s="12">
        <v>7.77</v>
      </c>
      <c r="Q1227" s="12">
        <v>726.14</v>
      </c>
      <c r="R1227" s="12">
        <v>73.95</v>
      </c>
      <c r="S1227" s="12">
        <v>5.99</v>
      </c>
      <c r="T1227" s="12">
        <v>1887.29</v>
      </c>
      <c r="U1227" s="12">
        <v>55.83</v>
      </c>
      <c r="V1227" s="12">
        <v>60.45</v>
      </c>
      <c r="W1227" s="12">
        <v>864.64</v>
      </c>
      <c r="X1227" s="12">
        <v>172.33</v>
      </c>
      <c r="Y1227" s="12">
        <v>193.21</v>
      </c>
      <c r="Z1227" s="12">
        <v>2139.7199999999998</v>
      </c>
      <c r="AA1227" s="12">
        <v>2995.61</v>
      </c>
      <c r="AB1227" s="12">
        <v>12535.21</v>
      </c>
      <c r="AC1227" s="12">
        <v>19017</v>
      </c>
      <c r="AD1227" s="12">
        <v>866.57</v>
      </c>
      <c r="AE1227" s="12">
        <v>301.92</v>
      </c>
      <c r="AF1227" s="12">
        <v>128.61000000000001</v>
      </c>
      <c r="AG1227" s="12">
        <v>130.08000000000001</v>
      </c>
      <c r="AH1227" s="12">
        <v>15.68</v>
      </c>
      <c r="AI1227" s="12">
        <v>194.37</v>
      </c>
      <c r="AJ1227" s="12">
        <v>115.73</v>
      </c>
      <c r="AK1227" s="12">
        <v>31.2</v>
      </c>
      <c r="AL1227" s="12">
        <v>1784.16</v>
      </c>
      <c r="AM1227" s="12">
        <v>479.24</v>
      </c>
      <c r="AN1227" s="12">
        <v>147.24</v>
      </c>
      <c r="AO1227" s="12">
        <v>195.47</v>
      </c>
      <c r="AP1227" s="12">
        <v>606.82000000000005</v>
      </c>
      <c r="AQ1227" s="12">
        <v>372</v>
      </c>
      <c r="AR1227" s="12">
        <v>470.21</v>
      </c>
      <c r="AS1227" s="12">
        <v>21.15</v>
      </c>
      <c r="AT1227" s="13" t="s">
        <v>80</v>
      </c>
      <c r="AU1227" s="12">
        <v>2292.13</v>
      </c>
      <c r="AV1227" s="12">
        <v>2522.7199999999998</v>
      </c>
      <c r="AW1227" s="12">
        <v>1689.56</v>
      </c>
      <c r="AX1227" s="12">
        <v>2487.0300000000002</v>
      </c>
      <c r="AY1227" s="12">
        <v>762.38</v>
      </c>
      <c r="AZ1227" s="12">
        <v>1768.47</v>
      </c>
      <c r="BA1227" s="12">
        <v>7714.51</v>
      </c>
      <c r="BB1227" s="12">
        <v>2111.08</v>
      </c>
      <c r="BC1227" s="12">
        <v>3428.89</v>
      </c>
      <c r="BD1227" s="14">
        <v>22484.639999999999</v>
      </c>
    </row>
    <row r="1228" spans="1:56" s="1" customFormat="1" ht="20.149999999999999" customHeight="1">
      <c r="A1228" s="83"/>
      <c r="B1228" s="25" t="s">
        <v>207</v>
      </c>
      <c r="C1228" s="9">
        <v>2199.36</v>
      </c>
      <c r="D1228" s="9">
        <v>698.31</v>
      </c>
      <c r="E1228" s="9">
        <v>1798.73</v>
      </c>
      <c r="F1228" s="9">
        <v>2160.5</v>
      </c>
      <c r="G1228" s="9">
        <v>1796.44</v>
      </c>
      <c r="H1228" s="9">
        <v>10009.18</v>
      </c>
      <c r="I1228" s="9">
        <v>12069.58</v>
      </c>
      <c r="J1228" s="9">
        <v>19797.22</v>
      </c>
      <c r="K1228" s="9">
        <v>50529.32</v>
      </c>
      <c r="L1228" s="9">
        <v>193.29</v>
      </c>
      <c r="M1228" s="9">
        <v>3.14</v>
      </c>
      <c r="N1228" s="9">
        <v>31.69</v>
      </c>
      <c r="O1228" s="9">
        <v>208.56</v>
      </c>
      <c r="P1228" s="9">
        <v>269.73</v>
      </c>
      <c r="Q1228" s="9">
        <v>21.28</v>
      </c>
      <c r="R1228" s="9">
        <v>5.0199999999999996</v>
      </c>
      <c r="S1228" s="9">
        <v>3.92</v>
      </c>
      <c r="T1228" s="9">
        <v>736.63</v>
      </c>
      <c r="U1228" s="9">
        <v>23.82</v>
      </c>
      <c r="V1228" s="9">
        <v>42.78</v>
      </c>
      <c r="W1228" s="9">
        <v>691.9</v>
      </c>
      <c r="X1228" s="9">
        <v>199.61</v>
      </c>
      <c r="Y1228" s="9">
        <v>217.8</v>
      </c>
      <c r="Z1228" s="9">
        <v>1959.23</v>
      </c>
      <c r="AA1228" s="9">
        <v>4861.9799999999996</v>
      </c>
      <c r="AB1228" s="9">
        <v>11117.6</v>
      </c>
      <c r="AC1228" s="9">
        <v>19114.72</v>
      </c>
      <c r="AD1228" s="9">
        <v>1126.26</v>
      </c>
      <c r="AE1228" s="9">
        <v>491.71</v>
      </c>
      <c r="AF1228" s="9">
        <v>796.71</v>
      </c>
      <c r="AG1228" s="9">
        <v>833.13</v>
      </c>
      <c r="AH1228" s="9">
        <v>548.33000000000004</v>
      </c>
      <c r="AI1228" s="9">
        <v>181.66</v>
      </c>
      <c r="AJ1228" s="9">
        <v>89.85</v>
      </c>
      <c r="AK1228" s="9">
        <v>372</v>
      </c>
      <c r="AL1228" s="9">
        <v>4439.6499999999996</v>
      </c>
      <c r="AM1228" s="9">
        <v>557.35</v>
      </c>
      <c r="AN1228" s="9">
        <v>196.5</v>
      </c>
      <c r="AO1228" s="9">
        <v>491.55</v>
      </c>
      <c r="AP1228" s="9">
        <v>630.54</v>
      </c>
      <c r="AQ1228" s="9">
        <v>819.62</v>
      </c>
      <c r="AR1228" s="9">
        <v>964.33</v>
      </c>
      <c r="AS1228" s="9">
        <v>35.75</v>
      </c>
      <c r="AT1228" s="9">
        <v>440.57</v>
      </c>
      <c r="AU1228" s="9">
        <v>4136.21</v>
      </c>
      <c r="AV1228" s="9">
        <v>5399.56</v>
      </c>
      <c r="AW1228" s="9">
        <v>670.75</v>
      </c>
      <c r="AX1228" s="9">
        <v>2585.66</v>
      </c>
      <c r="AY1228" s="9">
        <v>2799.34</v>
      </c>
      <c r="AZ1228" s="9">
        <v>3613.31</v>
      </c>
      <c r="BA1228" s="9">
        <v>11357.08</v>
      </c>
      <c r="BB1228" s="9">
        <v>4991.3100000000004</v>
      </c>
      <c r="BC1228" s="9">
        <v>4342.42</v>
      </c>
      <c r="BD1228" s="11">
        <v>35759.43</v>
      </c>
    </row>
    <row r="1229" spans="1:56" s="1" customFormat="1" ht="20.149999999999999" customHeight="1">
      <c r="A1229" s="83"/>
      <c r="B1229" s="25" t="s">
        <v>208</v>
      </c>
      <c r="C1229" s="12">
        <v>3097.28</v>
      </c>
      <c r="D1229" s="12">
        <v>2586.5500000000002</v>
      </c>
      <c r="E1229" s="12">
        <v>5740.01</v>
      </c>
      <c r="F1229" s="12">
        <v>7246.64</v>
      </c>
      <c r="G1229" s="12">
        <v>14507.57</v>
      </c>
      <c r="H1229" s="12">
        <v>8258.14</v>
      </c>
      <c r="I1229" s="12">
        <v>7685.52</v>
      </c>
      <c r="J1229" s="12">
        <v>1075.74</v>
      </c>
      <c r="K1229" s="12">
        <v>50197.45</v>
      </c>
      <c r="L1229" s="12">
        <v>28.72</v>
      </c>
      <c r="M1229" s="12">
        <v>142.77000000000001</v>
      </c>
      <c r="N1229" s="12">
        <v>289.49</v>
      </c>
      <c r="O1229" s="12">
        <v>30.97</v>
      </c>
      <c r="P1229" s="12">
        <v>87.32</v>
      </c>
      <c r="Q1229" s="12">
        <v>249.38</v>
      </c>
      <c r="R1229" s="12">
        <v>28.91</v>
      </c>
      <c r="S1229" s="12">
        <v>18.86</v>
      </c>
      <c r="T1229" s="12">
        <v>876.42</v>
      </c>
      <c r="U1229" s="12">
        <v>107.45</v>
      </c>
      <c r="V1229" s="12">
        <v>16</v>
      </c>
      <c r="W1229" s="12">
        <v>627.16</v>
      </c>
      <c r="X1229" s="12">
        <v>325.82</v>
      </c>
      <c r="Y1229" s="12">
        <v>328.71</v>
      </c>
      <c r="Z1229" s="12">
        <v>1639.44</v>
      </c>
      <c r="AA1229" s="12">
        <v>2381.48</v>
      </c>
      <c r="AB1229" s="12">
        <v>11463.75</v>
      </c>
      <c r="AC1229" s="12">
        <v>16889.810000000001</v>
      </c>
      <c r="AD1229" s="12">
        <v>699.94</v>
      </c>
      <c r="AE1229" s="12">
        <v>363.16</v>
      </c>
      <c r="AF1229" s="12">
        <v>956.54</v>
      </c>
      <c r="AG1229" s="12">
        <v>559.09</v>
      </c>
      <c r="AH1229" s="12">
        <v>205.23</v>
      </c>
      <c r="AI1229" s="13" t="s">
        <v>80</v>
      </c>
      <c r="AJ1229" s="13" t="s">
        <v>80</v>
      </c>
      <c r="AK1229" s="13" t="s">
        <v>80</v>
      </c>
      <c r="AL1229" s="12">
        <v>2783.96</v>
      </c>
      <c r="AM1229" s="12">
        <v>585.14</v>
      </c>
      <c r="AN1229" s="12">
        <v>399.49</v>
      </c>
      <c r="AO1229" s="12">
        <v>1099.47</v>
      </c>
      <c r="AP1229" s="12">
        <v>477.88</v>
      </c>
      <c r="AQ1229" s="12">
        <v>310.29000000000002</v>
      </c>
      <c r="AR1229" s="12">
        <v>98.71</v>
      </c>
      <c r="AS1229" s="13" t="s">
        <v>80</v>
      </c>
      <c r="AT1229" s="13" t="s">
        <v>80</v>
      </c>
      <c r="AU1229" s="12">
        <v>2970.98</v>
      </c>
      <c r="AV1229" s="12">
        <v>3785.55</v>
      </c>
      <c r="AW1229" s="12">
        <v>936.23</v>
      </c>
      <c r="AX1229" s="12">
        <v>2155.81</v>
      </c>
      <c r="AY1229" s="12">
        <v>2577.0300000000002</v>
      </c>
      <c r="AZ1229" s="12">
        <v>3953.29</v>
      </c>
      <c r="BA1229" s="12">
        <v>7246.07</v>
      </c>
      <c r="BB1229" s="12">
        <v>7944.22</v>
      </c>
      <c r="BC1229" s="12">
        <v>6950.38</v>
      </c>
      <c r="BD1229" s="14">
        <v>35548.58</v>
      </c>
    </row>
    <row r="1230" spans="1:56" s="1" customFormat="1" ht="20.149999999999999" customHeight="1">
      <c r="A1230" s="83"/>
      <c r="B1230" s="25" t="s">
        <v>209</v>
      </c>
      <c r="C1230" s="9">
        <v>2376.2600000000002</v>
      </c>
      <c r="D1230" s="9">
        <v>262.66000000000003</v>
      </c>
      <c r="E1230" s="9">
        <v>993.08</v>
      </c>
      <c r="F1230" s="9">
        <v>1193.4000000000001</v>
      </c>
      <c r="G1230" s="9">
        <v>2502.62</v>
      </c>
      <c r="H1230" s="9">
        <v>4752.8999999999996</v>
      </c>
      <c r="I1230" s="9">
        <v>1174.1099999999999</v>
      </c>
      <c r="J1230" s="9">
        <v>3669.55</v>
      </c>
      <c r="K1230" s="9">
        <v>16924.580000000002</v>
      </c>
      <c r="L1230" s="10" t="s">
        <v>80</v>
      </c>
      <c r="M1230" s="10" t="s">
        <v>80</v>
      </c>
      <c r="N1230" s="9">
        <v>3</v>
      </c>
      <c r="O1230" s="9">
        <v>2</v>
      </c>
      <c r="P1230" s="9">
        <v>3</v>
      </c>
      <c r="Q1230" s="9">
        <v>10</v>
      </c>
      <c r="R1230" s="9">
        <v>1</v>
      </c>
      <c r="S1230" s="10" t="s">
        <v>80</v>
      </c>
      <c r="T1230" s="9">
        <v>19</v>
      </c>
      <c r="U1230" s="9">
        <v>44.22</v>
      </c>
      <c r="V1230" s="9">
        <v>23.51</v>
      </c>
      <c r="W1230" s="9">
        <v>102.75</v>
      </c>
      <c r="X1230" s="9">
        <v>50.79</v>
      </c>
      <c r="Y1230" s="9">
        <v>112.4</v>
      </c>
      <c r="Z1230" s="9">
        <v>578.17999999999995</v>
      </c>
      <c r="AA1230" s="9">
        <v>778.77</v>
      </c>
      <c r="AB1230" s="9">
        <v>5264.97</v>
      </c>
      <c r="AC1230" s="9">
        <v>6955.59</v>
      </c>
      <c r="AD1230" s="9">
        <v>206.52</v>
      </c>
      <c r="AE1230" s="9">
        <v>153.81</v>
      </c>
      <c r="AF1230" s="9">
        <v>187.44</v>
      </c>
      <c r="AG1230" s="9">
        <v>88.99</v>
      </c>
      <c r="AH1230" s="9">
        <v>10.77</v>
      </c>
      <c r="AI1230" s="9">
        <v>0.04</v>
      </c>
      <c r="AJ1230" s="10" t="s">
        <v>80</v>
      </c>
      <c r="AK1230" s="10" t="s">
        <v>80</v>
      </c>
      <c r="AL1230" s="9">
        <v>647.57000000000005</v>
      </c>
      <c r="AM1230" s="9">
        <v>47.9</v>
      </c>
      <c r="AN1230" s="9">
        <v>7.08</v>
      </c>
      <c r="AO1230" s="9">
        <v>29.05</v>
      </c>
      <c r="AP1230" s="9">
        <v>40.68</v>
      </c>
      <c r="AQ1230" s="9">
        <v>93.25</v>
      </c>
      <c r="AR1230" s="9">
        <v>76.34</v>
      </c>
      <c r="AS1230" s="9">
        <v>0.27</v>
      </c>
      <c r="AT1230" s="10" t="s">
        <v>80</v>
      </c>
      <c r="AU1230" s="9">
        <v>294.57</v>
      </c>
      <c r="AV1230" s="9">
        <v>1178.43</v>
      </c>
      <c r="AW1230" s="9">
        <v>112.34</v>
      </c>
      <c r="AX1230" s="9">
        <v>422.84</v>
      </c>
      <c r="AY1230" s="9">
        <v>685.06</v>
      </c>
      <c r="AZ1230" s="9">
        <v>1489.76</v>
      </c>
      <c r="BA1230" s="9">
        <v>1652.49</v>
      </c>
      <c r="BB1230" s="9">
        <v>931.03</v>
      </c>
      <c r="BC1230" s="9">
        <v>2635.52</v>
      </c>
      <c r="BD1230" s="11">
        <v>9107.4699999999993</v>
      </c>
    </row>
    <row r="1231" spans="1:56" s="1" customFormat="1" ht="20.149999999999999" customHeight="1">
      <c r="A1231" s="83"/>
      <c r="B1231" s="25" t="s">
        <v>210</v>
      </c>
      <c r="C1231" s="12">
        <v>7838.25</v>
      </c>
      <c r="D1231" s="12">
        <v>3303.1</v>
      </c>
      <c r="E1231" s="12">
        <v>6944.74</v>
      </c>
      <c r="F1231" s="12">
        <v>6192.04</v>
      </c>
      <c r="G1231" s="12">
        <v>3711.63</v>
      </c>
      <c r="H1231" s="12">
        <v>6385.84</v>
      </c>
      <c r="I1231" s="12">
        <v>4212.59</v>
      </c>
      <c r="J1231" s="12">
        <v>81096.73</v>
      </c>
      <c r="K1231" s="12">
        <v>119684.92</v>
      </c>
      <c r="L1231" s="12">
        <v>5156.1099999999997</v>
      </c>
      <c r="M1231" s="12">
        <v>226.2</v>
      </c>
      <c r="N1231" s="12">
        <v>310.79000000000002</v>
      </c>
      <c r="O1231" s="12">
        <v>78.12</v>
      </c>
      <c r="P1231" s="12">
        <v>148.19</v>
      </c>
      <c r="Q1231" s="12">
        <v>221.64</v>
      </c>
      <c r="R1231" s="12">
        <v>496.03</v>
      </c>
      <c r="S1231" s="12">
        <v>27.79</v>
      </c>
      <c r="T1231" s="12">
        <v>6664.87</v>
      </c>
      <c r="U1231" s="12">
        <v>5.51</v>
      </c>
      <c r="V1231" s="12">
        <v>119.19</v>
      </c>
      <c r="W1231" s="12">
        <v>229.26</v>
      </c>
      <c r="X1231" s="12">
        <v>60.8</v>
      </c>
      <c r="Y1231" s="12">
        <v>187.74</v>
      </c>
      <c r="Z1231" s="12">
        <v>5576.62</v>
      </c>
      <c r="AA1231" s="12">
        <v>8103.5</v>
      </c>
      <c r="AB1231" s="12">
        <v>27812.97</v>
      </c>
      <c r="AC1231" s="12">
        <v>42095.59</v>
      </c>
      <c r="AD1231" s="12">
        <v>268.83</v>
      </c>
      <c r="AE1231" s="12">
        <v>399.69</v>
      </c>
      <c r="AF1231" s="12">
        <v>639.96</v>
      </c>
      <c r="AG1231" s="12">
        <v>755.95</v>
      </c>
      <c r="AH1231" s="12">
        <v>110.84</v>
      </c>
      <c r="AI1231" s="12">
        <v>237.21</v>
      </c>
      <c r="AJ1231" s="12">
        <v>155.53</v>
      </c>
      <c r="AK1231" s="12">
        <v>4.5599999999999996</v>
      </c>
      <c r="AL1231" s="12">
        <v>2572.5700000000002</v>
      </c>
      <c r="AM1231" s="12">
        <v>227.8</v>
      </c>
      <c r="AN1231" s="12">
        <v>251.79</v>
      </c>
      <c r="AO1231" s="12">
        <v>384.57</v>
      </c>
      <c r="AP1231" s="12">
        <v>190.48</v>
      </c>
      <c r="AQ1231" s="12">
        <v>595.33000000000004</v>
      </c>
      <c r="AR1231" s="12">
        <v>469.59</v>
      </c>
      <c r="AS1231" s="12">
        <v>471.34</v>
      </c>
      <c r="AT1231" s="12">
        <v>7.0000000000000007E-2</v>
      </c>
      <c r="AU1231" s="12">
        <v>2590.9699999999998</v>
      </c>
      <c r="AV1231" s="12">
        <v>6362.68</v>
      </c>
      <c r="AW1231" s="12">
        <v>1618.68</v>
      </c>
      <c r="AX1231" s="12">
        <v>5970.5</v>
      </c>
      <c r="AY1231" s="12">
        <v>7460.14</v>
      </c>
      <c r="AZ1231" s="12">
        <v>15196.14</v>
      </c>
      <c r="BA1231" s="12">
        <v>17151.98</v>
      </c>
      <c r="BB1231" s="12">
        <v>10947.05</v>
      </c>
      <c r="BC1231" s="12">
        <v>9920.2000000000007</v>
      </c>
      <c r="BD1231" s="14">
        <v>74627.37</v>
      </c>
    </row>
    <row r="1232" spans="1:56" s="1" customFormat="1" ht="20.149999999999999" customHeight="1">
      <c r="A1232" s="83"/>
      <c r="B1232" s="25" t="s">
        <v>211</v>
      </c>
      <c r="C1232" s="9">
        <v>4017.84</v>
      </c>
      <c r="D1232" s="9">
        <v>1699.57</v>
      </c>
      <c r="E1232" s="9">
        <v>3083.79</v>
      </c>
      <c r="F1232" s="9">
        <v>3378.68</v>
      </c>
      <c r="G1232" s="9">
        <v>11111.01</v>
      </c>
      <c r="H1232" s="9">
        <v>19677.05</v>
      </c>
      <c r="I1232" s="9">
        <v>2281.06</v>
      </c>
      <c r="J1232" s="9">
        <v>8375.39</v>
      </c>
      <c r="K1232" s="9">
        <v>53624.39</v>
      </c>
      <c r="L1232" s="9">
        <v>2.36</v>
      </c>
      <c r="M1232" s="10" t="s">
        <v>80</v>
      </c>
      <c r="N1232" s="9">
        <v>0.55000000000000004</v>
      </c>
      <c r="O1232" s="9">
        <v>329.11</v>
      </c>
      <c r="P1232" s="9">
        <v>1.1000000000000001</v>
      </c>
      <c r="Q1232" s="9">
        <v>4.2</v>
      </c>
      <c r="R1232" s="9">
        <v>5.74</v>
      </c>
      <c r="S1232" s="10" t="s">
        <v>80</v>
      </c>
      <c r="T1232" s="9">
        <v>343.06</v>
      </c>
      <c r="U1232" s="9">
        <v>1390.71</v>
      </c>
      <c r="V1232" s="9">
        <v>436.81</v>
      </c>
      <c r="W1232" s="9">
        <v>1086.97</v>
      </c>
      <c r="X1232" s="9">
        <v>747.27</v>
      </c>
      <c r="Y1232" s="9">
        <v>328.84</v>
      </c>
      <c r="Z1232" s="9">
        <v>1420.5</v>
      </c>
      <c r="AA1232" s="9">
        <v>1822.56</v>
      </c>
      <c r="AB1232" s="9">
        <v>10035.450000000001</v>
      </c>
      <c r="AC1232" s="9">
        <v>17269.11</v>
      </c>
      <c r="AD1232" s="9">
        <v>1382.04</v>
      </c>
      <c r="AE1232" s="9">
        <v>1137.01</v>
      </c>
      <c r="AF1232" s="9">
        <v>896.52</v>
      </c>
      <c r="AG1232" s="9">
        <v>366.98</v>
      </c>
      <c r="AH1232" s="9">
        <v>129.54</v>
      </c>
      <c r="AI1232" s="9">
        <v>238.75</v>
      </c>
      <c r="AJ1232" s="9">
        <v>384.29</v>
      </c>
      <c r="AK1232" s="9">
        <v>83.13</v>
      </c>
      <c r="AL1232" s="9">
        <v>4618.26</v>
      </c>
      <c r="AM1232" s="9">
        <v>1616.25</v>
      </c>
      <c r="AN1232" s="9">
        <v>808.94</v>
      </c>
      <c r="AO1232" s="9">
        <v>694.02</v>
      </c>
      <c r="AP1232" s="9">
        <v>436.7</v>
      </c>
      <c r="AQ1232" s="9">
        <v>288.94</v>
      </c>
      <c r="AR1232" s="9">
        <v>38.770000000000003</v>
      </c>
      <c r="AS1232" s="10" t="s">
        <v>80</v>
      </c>
      <c r="AT1232" s="10" t="s">
        <v>80</v>
      </c>
      <c r="AU1232" s="9">
        <v>3883.62</v>
      </c>
      <c r="AV1232" s="9">
        <v>5428.3</v>
      </c>
      <c r="AW1232" s="9">
        <v>1285.5999999999999</v>
      </c>
      <c r="AX1232" s="9">
        <v>1985.59</v>
      </c>
      <c r="AY1232" s="9">
        <v>1945.36</v>
      </c>
      <c r="AZ1232" s="9">
        <v>2930.2</v>
      </c>
      <c r="BA1232" s="9">
        <v>13680.71</v>
      </c>
      <c r="BB1232" s="9">
        <v>4073.76</v>
      </c>
      <c r="BC1232" s="9">
        <v>5136.71</v>
      </c>
      <c r="BD1232" s="11">
        <v>36466.230000000003</v>
      </c>
    </row>
    <row r="1233" spans="1:56" s="1" customFormat="1" ht="20.149999999999999" customHeight="1">
      <c r="A1233" s="83"/>
      <c r="B1233" s="25" t="s">
        <v>212</v>
      </c>
      <c r="C1233" s="12">
        <v>3550.05</v>
      </c>
      <c r="D1233" s="12">
        <v>1899.45</v>
      </c>
      <c r="E1233" s="12">
        <v>8350.6200000000008</v>
      </c>
      <c r="F1233" s="12">
        <v>6611.75</v>
      </c>
      <c r="G1233" s="12">
        <v>8376.92</v>
      </c>
      <c r="H1233" s="12">
        <v>19949.09</v>
      </c>
      <c r="I1233" s="12">
        <v>2352.77</v>
      </c>
      <c r="J1233" s="12">
        <v>970.24</v>
      </c>
      <c r="K1233" s="12">
        <v>52060.89</v>
      </c>
      <c r="L1233" s="12">
        <v>585.94000000000005</v>
      </c>
      <c r="M1233" s="13" t="s">
        <v>80</v>
      </c>
      <c r="N1233" s="13" t="s">
        <v>80</v>
      </c>
      <c r="O1233" s="13" t="s">
        <v>80</v>
      </c>
      <c r="P1233" s="13" t="s">
        <v>80</v>
      </c>
      <c r="Q1233" s="12">
        <v>480.17</v>
      </c>
      <c r="R1233" s="13" t="s">
        <v>80</v>
      </c>
      <c r="S1233" s="13" t="s">
        <v>80</v>
      </c>
      <c r="T1233" s="12">
        <v>1066.1099999999999</v>
      </c>
      <c r="U1233" s="12">
        <v>1264.1099999999999</v>
      </c>
      <c r="V1233" s="12">
        <v>540.1</v>
      </c>
      <c r="W1233" s="12">
        <v>2133.56</v>
      </c>
      <c r="X1233" s="12">
        <v>1674.78</v>
      </c>
      <c r="Y1233" s="12">
        <v>2164.91</v>
      </c>
      <c r="Z1233" s="12">
        <v>5370.65</v>
      </c>
      <c r="AA1233" s="12">
        <v>3345.49</v>
      </c>
      <c r="AB1233" s="12">
        <v>2439.09</v>
      </c>
      <c r="AC1233" s="12">
        <v>18932.689999999999</v>
      </c>
      <c r="AD1233" s="12">
        <v>1102.06</v>
      </c>
      <c r="AE1233" s="12">
        <v>524.98</v>
      </c>
      <c r="AF1233" s="12">
        <v>1389.77</v>
      </c>
      <c r="AG1233" s="12">
        <v>938.34</v>
      </c>
      <c r="AH1233" s="12">
        <v>250.12</v>
      </c>
      <c r="AI1233" s="12">
        <v>233.07</v>
      </c>
      <c r="AJ1233" s="12">
        <v>643.78</v>
      </c>
      <c r="AK1233" s="12">
        <v>216.06</v>
      </c>
      <c r="AL1233" s="12">
        <v>5298.18</v>
      </c>
      <c r="AM1233" s="12">
        <v>616.62</v>
      </c>
      <c r="AN1233" s="12">
        <v>406.05</v>
      </c>
      <c r="AO1233" s="12">
        <v>959.23</v>
      </c>
      <c r="AP1233" s="12">
        <v>700.18</v>
      </c>
      <c r="AQ1233" s="12">
        <v>707.15</v>
      </c>
      <c r="AR1233" s="12">
        <v>407.04</v>
      </c>
      <c r="AS1233" s="12">
        <v>154.93</v>
      </c>
      <c r="AT1233" s="12">
        <v>779.24</v>
      </c>
      <c r="AU1233" s="12">
        <v>4730.4399999999996</v>
      </c>
      <c r="AV1233" s="12">
        <v>2643.14</v>
      </c>
      <c r="AW1233" s="12">
        <v>1045.79</v>
      </c>
      <c r="AX1233" s="12">
        <v>2339.66</v>
      </c>
      <c r="AY1233" s="12">
        <v>2667.44</v>
      </c>
      <c r="AZ1233" s="12">
        <v>2008.89</v>
      </c>
      <c r="BA1233" s="12">
        <v>13192.37</v>
      </c>
      <c r="BB1233" s="12">
        <v>5370.48</v>
      </c>
      <c r="BC1233" s="12">
        <v>5839.96</v>
      </c>
      <c r="BD1233" s="14">
        <v>35107.730000000003</v>
      </c>
    </row>
    <row r="1234" spans="1:56" s="1" customFormat="1" ht="20.149999999999999" customHeight="1">
      <c r="A1234" s="83"/>
      <c r="B1234" s="25" t="s">
        <v>213</v>
      </c>
      <c r="C1234" s="9">
        <v>3624</v>
      </c>
      <c r="D1234" s="9">
        <v>1423</v>
      </c>
      <c r="E1234" s="9">
        <v>5752</v>
      </c>
      <c r="F1234" s="9">
        <v>9610</v>
      </c>
      <c r="G1234" s="9">
        <v>15820</v>
      </c>
      <c r="H1234" s="9">
        <v>34134</v>
      </c>
      <c r="I1234" s="9">
        <v>2835</v>
      </c>
      <c r="J1234" s="9">
        <v>896</v>
      </c>
      <c r="K1234" s="9">
        <v>74094</v>
      </c>
      <c r="L1234" s="9">
        <v>644</v>
      </c>
      <c r="M1234" s="9">
        <v>300</v>
      </c>
      <c r="N1234" s="9">
        <v>701</v>
      </c>
      <c r="O1234" s="9">
        <v>271</v>
      </c>
      <c r="P1234" s="9">
        <v>1200</v>
      </c>
      <c r="Q1234" s="9">
        <v>786</v>
      </c>
      <c r="R1234" s="9">
        <v>61</v>
      </c>
      <c r="S1234" s="9">
        <v>11</v>
      </c>
      <c r="T1234" s="9">
        <v>3974</v>
      </c>
      <c r="U1234" s="9">
        <v>314</v>
      </c>
      <c r="V1234" s="9">
        <v>94</v>
      </c>
      <c r="W1234" s="9">
        <v>638</v>
      </c>
      <c r="X1234" s="9">
        <v>380</v>
      </c>
      <c r="Y1234" s="9">
        <v>592</v>
      </c>
      <c r="Z1234" s="9">
        <v>4222</v>
      </c>
      <c r="AA1234" s="9">
        <v>4657</v>
      </c>
      <c r="AB1234" s="9">
        <v>15021</v>
      </c>
      <c r="AC1234" s="9">
        <v>25918</v>
      </c>
      <c r="AD1234" s="9">
        <v>1194</v>
      </c>
      <c r="AE1234" s="9">
        <v>313</v>
      </c>
      <c r="AF1234" s="9">
        <v>757</v>
      </c>
      <c r="AG1234" s="9">
        <v>1082</v>
      </c>
      <c r="AH1234" s="9">
        <v>91</v>
      </c>
      <c r="AI1234" s="9">
        <v>44</v>
      </c>
      <c r="AJ1234" s="9">
        <v>39</v>
      </c>
      <c r="AK1234" s="9">
        <v>1</v>
      </c>
      <c r="AL1234" s="9">
        <v>3521</v>
      </c>
      <c r="AM1234" s="9">
        <v>445</v>
      </c>
      <c r="AN1234" s="9">
        <v>23</v>
      </c>
      <c r="AO1234" s="9">
        <v>96</v>
      </c>
      <c r="AP1234" s="9">
        <v>402</v>
      </c>
      <c r="AQ1234" s="9">
        <v>1454</v>
      </c>
      <c r="AR1234" s="9">
        <v>695</v>
      </c>
      <c r="AS1234" s="9">
        <v>11</v>
      </c>
      <c r="AT1234" s="10" t="s">
        <v>80</v>
      </c>
      <c r="AU1234" s="9">
        <v>3126</v>
      </c>
      <c r="AV1234" s="9">
        <v>3398</v>
      </c>
      <c r="AW1234" s="9">
        <v>821</v>
      </c>
      <c r="AX1234" s="9">
        <v>4209</v>
      </c>
      <c r="AY1234" s="9">
        <v>5452</v>
      </c>
      <c r="AZ1234" s="9">
        <v>6570</v>
      </c>
      <c r="BA1234" s="9">
        <v>21330</v>
      </c>
      <c r="BB1234" s="9">
        <v>6661</v>
      </c>
      <c r="BC1234" s="9">
        <v>4939</v>
      </c>
      <c r="BD1234" s="11">
        <v>53380</v>
      </c>
    </row>
    <row r="1235" spans="1:56" s="1" customFormat="1" ht="20.149999999999999" customHeight="1">
      <c r="A1235" s="83"/>
      <c r="B1235" s="25" t="s">
        <v>214</v>
      </c>
      <c r="C1235" s="12">
        <v>1750.68</v>
      </c>
      <c r="D1235" s="12">
        <v>359.14</v>
      </c>
      <c r="E1235" s="12">
        <v>1282.8699999999999</v>
      </c>
      <c r="F1235" s="12">
        <v>1428.72</v>
      </c>
      <c r="G1235" s="12">
        <v>4384.96</v>
      </c>
      <c r="H1235" s="12">
        <v>7543.5</v>
      </c>
      <c r="I1235" s="12">
        <v>1643.58</v>
      </c>
      <c r="J1235" s="12">
        <v>10856.32</v>
      </c>
      <c r="K1235" s="12">
        <v>29249.77</v>
      </c>
      <c r="L1235" s="12">
        <v>4.29</v>
      </c>
      <c r="M1235" s="13" t="s">
        <v>80</v>
      </c>
      <c r="N1235" s="13" t="s">
        <v>80</v>
      </c>
      <c r="O1235" s="12">
        <v>25.96</v>
      </c>
      <c r="P1235" s="12">
        <v>25.34</v>
      </c>
      <c r="Q1235" s="12">
        <v>100.17</v>
      </c>
      <c r="R1235" s="12">
        <v>93.84</v>
      </c>
      <c r="S1235" s="12">
        <v>0.02</v>
      </c>
      <c r="T1235" s="12">
        <v>249.62</v>
      </c>
      <c r="U1235" s="12">
        <v>20.32</v>
      </c>
      <c r="V1235" s="12">
        <v>99.11</v>
      </c>
      <c r="W1235" s="12">
        <v>217.75</v>
      </c>
      <c r="X1235" s="12">
        <v>18.21</v>
      </c>
      <c r="Y1235" s="12">
        <v>139.79</v>
      </c>
      <c r="Z1235" s="12">
        <v>1857.49</v>
      </c>
      <c r="AA1235" s="12">
        <v>2273.85</v>
      </c>
      <c r="AB1235" s="12">
        <v>9502.99</v>
      </c>
      <c r="AC1235" s="12">
        <v>14129.51</v>
      </c>
      <c r="AD1235" s="12">
        <v>160.75</v>
      </c>
      <c r="AE1235" s="12">
        <v>65.069999999999993</v>
      </c>
      <c r="AF1235" s="12">
        <v>329.71</v>
      </c>
      <c r="AG1235" s="12">
        <v>93.34</v>
      </c>
      <c r="AH1235" s="12">
        <v>48.86</v>
      </c>
      <c r="AI1235" s="13" t="s">
        <v>80</v>
      </c>
      <c r="AJ1235" s="13" t="s">
        <v>80</v>
      </c>
      <c r="AK1235" s="13" t="s">
        <v>80</v>
      </c>
      <c r="AL1235" s="12">
        <v>697.73</v>
      </c>
      <c r="AM1235" s="12">
        <v>204.95</v>
      </c>
      <c r="AN1235" s="12">
        <v>31.03</v>
      </c>
      <c r="AO1235" s="12">
        <v>290.79000000000002</v>
      </c>
      <c r="AP1235" s="12">
        <v>99.08</v>
      </c>
      <c r="AQ1235" s="12">
        <v>67.150000000000006</v>
      </c>
      <c r="AR1235" s="12">
        <v>11.92</v>
      </c>
      <c r="AS1235" s="12">
        <v>0.1</v>
      </c>
      <c r="AT1235" s="13" t="s">
        <v>80</v>
      </c>
      <c r="AU1235" s="12">
        <v>705.02</v>
      </c>
      <c r="AV1235" s="12">
        <v>1895.07</v>
      </c>
      <c r="AW1235" s="12">
        <v>290.14</v>
      </c>
      <c r="AX1235" s="12">
        <v>1333.4</v>
      </c>
      <c r="AY1235" s="12">
        <v>700.96</v>
      </c>
      <c r="AZ1235" s="12">
        <v>1148.22</v>
      </c>
      <c r="BA1235" s="12">
        <v>7238.04</v>
      </c>
      <c r="BB1235" s="12">
        <v>1204.72</v>
      </c>
      <c r="BC1235" s="12">
        <v>1711.76</v>
      </c>
      <c r="BD1235" s="14">
        <v>15522.31</v>
      </c>
    </row>
    <row r="1236" spans="1:56" s="1" customFormat="1" ht="20.149999999999999" customHeight="1">
      <c r="A1236" s="83"/>
      <c r="B1236" s="25" t="s">
        <v>215</v>
      </c>
      <c r="C1236" s="9">
        <v>1015.05</v>
      </c>
      <c r="D1236" s="9">
        <v>594.03</v>
      </c>
      <c r="E1236" s="9">
        <v>1927.92</v>
      </c>
      <c r="F1236" s="9">
        <v>2556.7399999999998</v>
      </c>
      <c r="G1236" s="9">
        <v>5225.1400000000003</v>
      </c>
      <c r="H1236" s="9">
        <v>4661.92</v>
      </c>
      <c r="I1236" s="9">
        <v>1561.08</v>
      </c>
      <c r="J1236" s="9">
        <v>478.72</v>
      </c>
      <c r="K1236" s="9">
        <v>18020.599999999999</v>
      </c>
      <c r="L1236" s="10" t="s">
        <v>80</v>
      </c>
      <c r="M1236" s="10" t="s">
        <v>80</v>
      </c>
      <c r="N1236" s="9">
        <v>0.04</v>
      </c>
      <c r="O1236" s="9">
        <v>1.96</v>
      </c>
      <c r="P1236" s="9">
        <v>3.77</v>
      </c>
      <c r="Q1236" s="9">
        <v>12.81</v>
      </c>
      <c r="R1236" s="9">
        <v>9.89</v>
      </c>
      <c r="S1236" s="9">
        <v>8.9</v>
      </c>
      <c r="T1236" s="9">
        <v>37.369999999999997</v>
      </c>
      <c r="U1236" s="9">
        <v>89.7</v>
      </c>
      <c r="V1236" s="9">
        <v>77.239999999999995</v>
      </c>
      <c r="W1236" s="9">
        <v>94.67</v>
      </c>
      <c r="X1236" s="9">
        <v>426.95</v>
      </c>
      <c r="Y1236" s="9">
        <v>109.12</v>
      </c>
      <c r="Z1236" s="9">
        <v>1015.9</v>
      </c>
      <c r="AA1236" s="9">
        <v>1652.4</v>
      </c>
      <c r="AB1236" s="9">
        <v>7713.72</v>
      </c>
      <c r="AC1236" s="9">
        <v>11179.7</v>
      </c>
      <c r="AD1236" s="9">
        <v>134.49</v>
      </c>
      <c r="AE1236" s="9">
        <v>41.32</v>
      </c>
      <c r="AF1236" s="9">
        <v>175.53</v>
      </c>
      <c r="AG1236" s="9">
        <v>326.57</v>
      </c>
      <c r="AH1236" s="9">
        <v>99.18</v>
      </c>
      <c r="AI1236" s="10" t="s">
        <v>80</v>
      </c>
      <c r="AJ1236" s="10" t="s">
        <v>80</v>
      </c>
      <c r="AK1236" s="10" t="s">
        <v>80</v>
      </c>
      <c r="AL1236" s="9">
        <v>777.09</v>
      </c>
      <c r="AM1236" s="9">
        <v>92.21</v>
      </c>
      <c r="AN1236" s="9">
        <v>107.3</v>
      </c>
      <c r="AO1236" s="9">
        <v>139.08000000000001</v>
      </c>
      <c r="AP1236" s="9">
        <v>185.3</v>
      </c>
      <c r="AQ1236" s="9">
        <v>188.51</v>
      </c>
      <c r="AR1236" s="9">
        <v>64.69</v>
      </c>
      <c r="AS1236" s="10" t="s">
        <v>80</v>
      </c>
      <c r="AT1236" s="10" t="s">
        <v>80</v>
      </c>
      <c r="AU1236" s="9">
        <v>777.09</v>
      </c>
      <c r="AV1236" s="9">
        <v>411.28</v>
      </c>
      <c r="AW1236" s="9">
        <v>250.48</v>
      </c>
      <c r="AX1236" s="9">
        <v>326.5</v>
      </c>
      <c r="AY1236" s="9">
        <v>1016.23</v>
      </c>
      <c r="AZ1236" s="9">
        <v>1006.27</v>
      </c>
      <c r="BA1236" s="9">
        <v>2428.35</v>
      </c>
      <c r="BB1236" s="9">
        <v>1943.17</v>
      </c>
      <c r="BC1236" s="9">
        <v>2802.54</v>
      </c>
      <c r="BD1236" s="11">
        <v>10184.82</v>
      </c>
    </row>
    <row r="1237" spans="1:56" s="1" customFormat="1" ht="14.5" customHeight="1">
      <c r="A1237" s="83"/>
      <c r="B1237" s="15" t="s">
        <v>186</v>
      </c>
      <c r="C1237" s="16">
        <v>82458.52</v>
      </c>
      <c r="D1237" s="16">
        <v>40918.699999999997</v>
      </c>
      <c r="E1237" s="16">
        <v>88341.03</v>
      </c>
      <c r="F1237" s="16">
        <v>93239.75</v>
      </c>
      <c r="G1237" s="16">
        <v>157919.87</v>
      </c>
      <c r="H1237" s="16">
        <v>326407.75</v>
      </c>
      <c r="I1237" s="16">
        <v>89549.6</v>
      </c>
      <c r="J1237" s="16">
        <v>187778.07</v>
      </c>
      <c r="K1237" s="16">
        <v>1066613.29</v>
      </c>
      <c r="L1237" s="16">
        <v>12338.15</v>
      </c>
      <c r="M1237" s="16">
        <v>2905.79</v>
      </c>
      <c r="N1237" s="16">
        <v>6026.2</v>
      </c>
      <c r="O1237" s="16">
        <v>4533.4799999999996</v>
      </c>
      <c r="P1237" s="16">
        <v>3454.79</v>
      </c>
      <c r="Q1237" s="16">
        <v>20029.93</v>
      </c>
      <c r="R1237" s="16">
        <v>8701.1200000000008</v>
      </c>
      <c r="S1237" s="16">
        <v>17176.5</v>
      </c>
      <c r="T1237" s="16">
        <v>75165.960000000006</v>
      </c>
      <c r="U1237" s="16">
        <v>8038.84</v>
      </c>
      <c r="V1237" s="16">
        <v>4526.62</v>
      </c>
      <c r="W1237" s="16">
        <v>13044.8</v>
      </c>
      <c r="X1237" s="16">
        <v>10986.15</v>
      </c>
      <c r="Y1237" s="16">
        <v>10170.11</v>
      </c>
      <c r="Z1237" s="16">
        <v>53289.81</v>
      </c>
      <c r="AA1237" s="16">
        <v>66480.83</v>
      </c>
      <c r="AB1237" s="16">
        <v>242830.06</v>
      </c>
      <c r="AC1237" s="16">
        <v>409367.22</v>
      </c>
      <c r="AD1237" s="16">
        <v>18129.48</v>
      </c>
      <c r="AE1237" s="16">
        <v>7595.27</v>
      </c>
      <c r="AF1237" s="16">
        <v>16363.59</v>
      </c>
      <c r="AG1237" s="16">
        <v>13877.23</v>
      </c>
      <c r="AH1237" s="16">
        <v>6195.92</v>
      </c>
      <c r="AI1237" s="16">
        <v>5371.72</v>
      </c>
      <c r="AJ1237" s="16">
        <v>4960.3599999999997</v>
      </c>
      <c r="AK1237" s="16">
        <v>4593.16</v>
      </c>
      <c r="AL1237" s="16">
        <v>77086.73</v>
      </c>
      <c r="AM1237" s="16">
        <v>12634.04</v>
      </c>
      <c r="AN1237" s="16">
        <v>5897.03</v>
      </c>
      <c r="AO1237" s="16">
        <v>11323.95</v>
      </c>
      <c r="AP1237" s="16">
        <v>10109.23</v>
      </c>
      <c r="AQ1237" s="16">
        <v>14099.88</v>
      </c>
      <c r="AR1237" s="16">
        <v>15854.17</v>
      </c>
      <c r="AS1237" s="16">
        <v>3978.99</v>
      </c>
      <c r="AT1237" s="16">
        <v>3533.4</v>
      </c>
      <c r="AU1237" s="16">
        <v>77430.69</v>
      </c>
      <c r="AV1237" s="16">
        <v>69399.679999999993</v>
      </c>
      <c r="AW1237" s="16">
        <v>23393.65</v>
      </c>
      <c r="AX1237" s="16">
        <v>61176.32</v>
      </c>
      <c r="AY1237" s="16">
        <v>56131.85</v>
      </c>
      <c r="AZ1237" s="16">
        <v>74614.789999999994</v>
      </c>
      <c r="BA1237" s="16">
        <v>229306.81</v>
      </c>
      <c r="BB1237" s="16">
        <v>90829.440000000002</v>
      </c>
      <c r="BC1237" s="16">
        <v>119207.82</v>
      </c>
      <c r="BD1237" s="17">
        <v>724060.36</v>
      </c>
    </row>
    <row r="1238" spans="1:56" s="1" customFormat="1" ht="20.149999999999999" customHeight="1">
      <c r="A1238" s="83"/>
      <c r="B1238" s="25" t="s">
        <v>216</v>
      </c>
      <c r="C1238" s="9">
        <v>4964.76</v>
      </c>
      <c r="D1238" s="9">
        <v>1539.41</v>
      </c>
      <c r="E1238" s="9">
        <v>5376.98</v>
      </c>
      <c r="F1238" s="9">
        <v>3312.69</v>
      </c>
      <c r="G1238" s="9">
        <v>8407.4500000000007</v>
      </c>
      <c r="H1238" s="9">
        <v>15347.34</v>
      </c>
      <c r="I1238" s="9">
        <v>836.27</v>
      </c>
      <c r="J1238" s="9">
        <v>328.63</v>
      </c>
      <c r="K1238" s="9">
        <v>40113.53</v>
      </c>
      <c r="L1238" s="9">
        <v>330</v>
      </c>
      <c r="M1238" s="9">
        <v>100</v>
      </c>
      <c r="N1238" s="9">
        <v>144.62</v>
      </c>
      <c r="O1238" s="9">
        <v>762.74</v>
      </c>
      <c r="P1238" s="9">
        <v>201.26</v>
      </c>
      <c r="Q1238" s="9">
        <v>1102.21</v>
      </c>
      <c r="R1238" s="9">
        <v>0.24</v>
      </c>
      <c r="S1238" s="9">
        <v>39.86</v>
      </c>
      <c r="T1238" s="9">
        <v>2680.93</v>
      </c>
      <c r="U1238" s="9">
        <v>4168.8100000000004</v>
      </c>
      <c r="V1238" s="9">
        <v>1178.05</v>
      </c>
      <c r="W1238" s="9">
        <v>3847.6</v>
      </c>
      <c r="X1238" s="9">
        <v>1313.07</v>
      </c>
      <c r="Y1238" s="9">
        <v>2117.87</v>
      </c>
      <c r="Z1238" s="9">
        <v>5480.61</v>
      </c>
      <c r="AA1238" s="9">
        <v>1500.19</v>
      </c>
      <c r="AB1238" s="9">
        <v>1921.15</v>
      </c>
      <c r="AC1238" s="9">
        <v>21527.35</v>
      </c>
      <c r="AD1238" s="9">
        <v>67.959999999999994</v>
      </c>
      <c r="AE1238" s="9">
        <v>21.37</v>
      </c>
      <c r="AF1238" s="9">
        <v>60.56</v>
      </c>
      <c r="AG1238" s="9">
        <v>322.56</v>
      </c>
      <c r="AH1238" s="9">
        <v>66.03</v>
      </c>
      <c r="AI1238" s="9">
        <v>105.14</v>
      </c>
      <c r="AJ1238" s="9">
        <v>49.09</v>
      </c>
      <c r="AK1238" s="9">
        <v>3.67</v>
      </c>
      <c r="AL1238" s="9">
        <v>696.38</v>
      </c>
      <c r="AM1238" s="9">
        <v>104.92</v>
      </c>
      <c r="AN1238" s="9">
        <v>8.92</v>
      </c>
      <c r="AO1238" s="9">
        <v>91.5</v>
      </c>
      <c r="AP1238" s="9">
        <v>508.35</v>
      </c>
      <c r="AQ1238" s="9">
        <v>450.86</v>
      </c>
      <c r="AR1238" s="9">
        <v>195.72</v>
      </c>
      <c r="AS1238" s="9">
        <v>100.33</v>
      </c>
      <c r="AT1238" s="10" t="s">
        <v>80</v>
      </c>
      <c r="AU1238" s="9">
        <v>1460.6</v>
      </c>
      <c r="AV1238" s="9">
        <v>1035.8499999999999</v>
      </c>
      <c r="AW1238" s="9">
        <v>83.62</v>
      </c>
      <c r="AX1238" s="9">
        <v>852.63</v>
      </c>
      <c r="AY1238" s="9">
        <v>1129.8</v>
      </c>
      <c r="AZ1238" s="9">
        <v>1696.36</v>
      </c>
      <c r="BA1238" s="9">
        <v>8268.1</v>
      </c>
      <c r="BB1238" s="9">
        <v>4230.72</v>
      </c>
      <c r="BC1238" s="9">
        <v>5017.1499999999996</v>
      </c>
      <c r="BD1238" s="11">
        <v>22314.23</v>
      </c>
    </row>
    <row r="1239" spans="1:56" s="1" customFormat="1" ht="20.149999999999999" customHeight="1">
      <c r="A1239" s="83"/>
      <c r="B1239" s="25" t="s">
        <v>282</v>
      </c>
      <c r="C1239" s="12">
        <v>1170.77</v>
      </c>
      <c r="D1239" s="12">
        <v>533.52</v>
      </c>
      <c r="E1239" s="12">
        <v>686.12</v>
      </c>
      <c r="F1239" s="12">
        <v>231.81</v>
      </c>
      <c r="G1239" s="12">
        <v>358.46</v>
      </c>
      <c r="H1239" s="12">
        <v>1800.58</v>
      </c>
      <c r="I1239" s="12">
        <v>975.19</v>
      </c>
      <c r="J1239" s="12">
        <v>3134.83</v>
      </c>
      <c r="K1239" s="12">
        <v>8891.2800000000007</v>
      </c>
      <c r="L1239" s="12">
        <v>0.52</v>
      </c>
      <c r="M1239" s="13" t="s">
        <v>80</v>
      </c>
      <c r="N1239" s="12">
        <v>8.7200000000000006</v>
      </c>
      <c r="O1239" s="12">
        <v>2.34</v>
      </c>
      <c r="P1239" s="12">
        <v>2.0699999999999998</v>
      </c>
      <c r="Q1239" s="12">
        <v>14.04</v>
      </c>
      <c r="R1239" s="12">
        <v>0.42</v>
      </c>
      <c r="S1239" s="12">
        <v>142</v>
      </c>
      <c r="T1239" s="12">
        <v>170.11</v>
      </c>
      <c r="U1239" s="12">
        <v>127.1</v>
      </c>
      <c r="V1239" s="12">
        <v>24.91</v>
      </c>
      <c r="W1239" s="12">
        <v>65.989999999999995</v>
      </c>
      <c r="X1239" s="12">
        <v>28.97</v>
      </c>
      <c r="Y1239" s="12">
        <v>89.37</v>
      </c>
      <c r="Z1239" s="12">
        <v>230.78</v>
      </c>
      <c r="AA1239" s="12">
        <v>264.95</v>
      </c>
      <c r="AB1239" s="12">
        <v>1734.47</v>
      </c>
      <c r="AC1239" s="12">
        <v>2566.54</v>
      </c>
      <c r="AD1239" s="12">
        <v>5.0999999999999996</v>
      </c>
      <c r="AE1239" s="12">
        <v>7.0000000000000007E-2</v>
      </c>
      <c r="AF1239" s="12">
        <v>2.68</v>
      </c>
      <c r="AG1239" s="12">
        <v>2.61</v>
      </c>
      <c r="AH1239" s="12">
        <v>6.41</v>
      </c>
      <c r="AI1239" s="12">
        <v>7</v>
      </c>
      <c r="AJ1239" s="12">
        <v>0.62</v>
      </c>
      <c r="AK1239" s="13" t="s">
        <v>80</v>
      </c>
      <c r="AL1239" s="12">
        <v>24.49</v>
      </c>
      <c r="AM1239" s="12">
        <v>42.08</v>
      </c>
      <c r="AN1239" s="12">
        <v>142.31</v>
      </c>
      <c r="AO1239" s="12">
        <v>25.86</v>
      </c>
      <c r="AP1239" s="12">
        <v>10.96</v>
      </c>
      <c r="AQ1239" s="13" t="s">
        <v>80</v>
      </c>
      <c r="AR1239" s="13" t="s">
        <v>80</v>
      </c>
      <c r="AS1239" s="13" t="s">
        <v>80</v>
      </c>
      <c r="AT1239" s="13" t="s">
        <v>80</v>
      </c>
      <c r="AU1239" s="12">
        <v>221.21</v>
      </c>
      <c r="AV1239" s="12">
        <v>474.12</v>
      </c>
      <c r="AW1239" s="12">
        <v>278.42</v>
      </c>
      <c r="AX1239" s="12">
        <v>316.79000000000002</v>
      </c>
      <c r="AY1239" s="12">
        <v>413.53</v>
      </c>
      <c r="AZ1239" s="12">
        <v>719.59</v>
      </c>
      <c r="BA1239" s="12">
        <v>1279.04</v>
      </c>
      <c r="BB1239" s="12">
        <v>281.33</v>
      </c>
      <c r="BC1239" s="12">
        <v>261.97000000000003</v>
      </c>
      <c r="BD1239" s="14">
        <v>4024.79</v>
      </c>
    </row>
    <row r="1240" spans="1:56" s="1" customFormat="1" ht="20.149999999999999" customHeight="1">
      <c r="A1240" s="83"/>
      <c r="B1240" s="25" t="s">
        <v>288</v>
      </c>
      <c r="C1240" s="9">
        <v>298.61</v>
      </c>
      <c r="D1240" s="9">
        <v>80.13</v>
      </c>
      <c r="E1240" s="9">
        <v>668.7</v>
      </c>
      <c r="F1240" s="9">
        <v>448.47</v>
      </c>
      <c r="G1240" s="9">
        <v>385.28</v>
      </c>
      <c r="H1240" s="9">
        <v>1262.29</v>
      </c>
      <c r="I1240" s="9">
        <v>41.51</v>
      </c>
      <c r="J1240" s="9">
        <v>59.06</v>
      </c>
      <c r="K1240" s="9">
        <v>3244.05</v>
      </c>
      <c r="L1240" s="9">
        <v>34.67</v>
      </c>
      <c r="M1240" s="10" t="s">
        <v>80</v>
      </c>
      <c r="N1240" s="9">
        <v>8.92</v>
      </c>
      <c r="O1240" s="9">
        <v>35.700000000000003</v>
      </c>
      <c r="P1240" s="10" t="s">
        <v>80</v>
      </c>
      <c r="Q1240" s="10" t="s">
        <v>80</v>
      </c>
      <c r="R1240" s="10" t="s">
        <v>80</v>
      </c>
      <c r="S1240" s="10" t="s">
        <v>80</v>
      </c>
      <c r="T1240" s="9">
        <v>79.290000000000006</v>
      </c>
      <c r="U1240" s="10" t="s">
        <v>80</v>
      </c>
      <c r="V1240" s="10" t="s">
        <v>80</v>
      </c>
      <c r="W1240" s="9">
        <v>5.48</v>
      </c>
      <c r="X1240" s="9">
        <v>0.86</v>
      </c>
      <c r="Y1240" s="9">
        <v>19.690000000000001</v>
      </c>
      <c r="Z1240" s="9">
        <v>206.77</v>
      </c>
      <c r="AA1240" s="9">
        <v>211.12</v>
      </c>
      <c r="AB1240" s="9">
        <v>516.65</v>
      </c>
      <c r="AC1240" s="9">
        <v>960.57</v>
      </c>
      <c r="AD1240" s="9">
        <v>31.18</v>
      </c>
      <c r="AE1240" s="9">
        <v>4.7300000000000004</v>
      </c>
      <c r="AF1240" s="9">
        <v>49.69</v>
      </c>
      <c r="AG1240" s="9">
        <v>59.53</v>
      </c>
      <c r="AH1240" s="9">
        <v>194.49</v>
      </c>
      <c r="AI1240" s="9">
        <v>38.96</v>
      </c>
      <c r="AJ1240" s="9">
        <v>1.56</v>
      </c>
      <c r="AK1240" s="10" t="s">
        <v>80</v>
      </c>
      <c r="AL1240" s="9">
        <v>380.14</v>
      </c>
      <c r="AM1240" s="9">
        <v>10.56</v>
      </c>
      <c r="AN1240" s="9">
        <v>5.71</v>
      </c>
      <c r="AO1240" s="9">
        <v>54.19</v>
      </c>
      <c r="AP1240" s="9">
        <v>56.2</v>
      </c>
      <c r="AQ1240" s="9">
        <v>177.27</v>
      </c>
      <c r="AR1240" s="9">
        <v>75.89</v>
      </c>
      <c r="AS1240" s="9">
        <v>0.32</v>
      </c>
      <c r="AT1240" s="10" t="s">
        <v>80</v>
      </c>
      <c r="AU1240" s="9">
        <v>380.14</v>
      </c>
      <c r="AV1240" s="9">
        <v>218.09</v>
      </c>
      <c r="AW1240" s="9">
        <v>37.549999999999997</v>
      </c>
      <c r="AX1240" s="9">
        <v>196.55</v>
      </c>
      <c r="AY1240" s="9">
        <v>204.76</v>
      </c>
      <c r="AZ1240" s="9">
        <v>181.01</v>
      </c>
      <c r="BA1240" s="9">
        <v>901.69</v>
      </c>
      <c r="BB1240" s="9">
        <v>180.33</v>
      </c>
      <c r="BC1240" s="9">
        <v>133.54</v>
      </c>
      <c r="BD1240" s="11">
        <v>2053.52</v>
      </c>
    </row>
    <row r="1241" spans="1:56" s="1" customFormat="1" ht="20.149999999999999" customHeight="1">
      <c r="A1241" s="83"/>
      <c r="B1241" s="25" t="s">
        <v>217</v>
      </c>
      <c r="C1241" s="12">
        <v>140.91999999999999</v>
      </c>
      <c r="D1241" s="12">
        <v>77.89</v>
      </c>
      <c r="E1241" s="12">
        <v>263.49</v>
      </c>
      <c r="F1241" s="12">
        <v>307.37</v>
      </c>
      <c r="G1241" s="12">
        <v>483.5</v>
      </c>
      <c r="H1241" s="12">
        <v>1767.74</v>
      </c>
      <c r="I1241" s="12">
        <v>409.17</v>
      </c>
      <c r="J1241" s="12">
        <v>838.77</v>
      </c>
      <c r="K1241" s="12">
        <v>4288.8500000000004</v>
      </c>
      <c r="L1241" s="13" t="s">
        <v>80</v>
      </c>
      <c r="M1241" s="13" t="s">
        <v>80</v>
      </c>
      <c r="N1241" s="13" t="s">
        <v>80</v>
      </c>
      <c r="O1241" s="12">
        <v>0.04</v>
      </c>
      <c r="P1241" s="12">
        <v>0.02</v>
      </c>
      <c r="Q1241" s="12">
        <v>0.05</v>
      </c>
      <c r="R1241" s="13" t="s">
        <v>80</v>
      </c>
      <c r="S1241" s="12">
        <v>0.2</v>
      </c>
      <c r="T1241" s="12">
        <v>0.31</v>
      </c>
      <c r="U1241" s="12">
        <v>15</v>
      </c>
      <c r="V1241" s="13" t="s">
        <v>80</v>
      </c>
      <c r="W1241" s="12">
        <v>5.38</v>
      </c>
      <c r="X1241" s="12">
        <v>2</v>
      </c>
      <c r="Y1241" s="12">
        <v>16.25</v>
      </c>
      <c r="Z1241" s="12">
        <v>35.19</v>
      </c>
      <c r="AA1241" s="12">
        <v>141.58000000000001</v>
      </c>
      <c r="AB1241" s="12">
        <v>1216.19</v>
      </c>
      <c r="AC1241" s="12">
        <v>1431.59</v>
      </c>
      <c r="AD1241" s="12">
        <v>68.709999999999994</v>
      </c>
      <c r="AE1241" s="12">
        <v>44.32</v>
      </c>
      <c r="AF1241" s="12">
        <v>19.05</v>
      </c>
      <c r="AG1241" s="12">
        <v>23.04</v>
      </c>
      <c r="AH1241" s="12">
        <v>7.36</v>
      </c>
      <c r="AI1241" s="12">
        <v>8.1999999999999993</v>
      </c>
      <c r="AJ1241" s="13" t="s">
        <v>80</v>
      </c>
      <c r="AK1241" s="13" t="s">
        <v>80</v>
      </c>
      <c r="AL1241" s="12">
        <v>170.68</v>
      </c>
      <c r="AM1241" s="12">
        <v>14.4</v>
      </c>
      <c r="AN1241" s="12">
        <v>17.98</v>
      </c>
      <c r="AO1241" s="12">
        <v>11.24</v>
      </c>
      <c r="AP1241" s="12">
        <v>21.83</v>
      </c>
      <c r="AQ1241" s="12">
        <v>31.29</v>
      </c>
      <c r="AR1241" s="12">
        <v>68.37</v>
      </c>
      <c r="AS1241" s="12">
        <v>5.57</v>
      </c>
      <c r="AT1241" s="13" t="s">
        <v>80</v>
      </c>
      <c r="AU1241" s="12">
        <v>170.68</v>
      </c>
      <c r="AV1241" s="12">
        <v>171.72</v>
      </c>
      <c r="AW1241" s="12">
        <v>54.74</v>
      </c>
      <c r="AX1241" s="12">
        <v>192.72</v>
      </c>
      <c r="AY1241" s="12">
        <v>192.2</v>
      </c>
      <c r="AZ1241" s="12">
        <v>387.92</v>
      </c>
      <c r="BA1241" s="12">
        <v>1290.73</v>
      </c>
      <c r="BB1241" s="12">
        <v>197.52</v>
      </c>
      <c r="BC1241" s="12">
        <v>207.32</v>
      </c>
      <c r="BD1241" s="14">
        <v>2694.87</v>
      </c>
    </row>
    <row r="1242" spans="1:56" s="1" customFormat="1" ht="20.149999999999999" customHeight="1">
      <c r="A1242" s="83"/>
      <c r="B1242" s="25" t="s">
        <v>284</v>
      </c>
      <c r="C1242" s="9">
        <v>992.64</v>
      </c>
      <c r="D1242" s="9">
        <v>444.43</v>
      </c>
      <c r="E1242" s="9">
        <v>1083.33</v>
      </c>
      <c r="F1242" s="9">
        <v>932.79</v>
      </c>
      <c r="G1242" s="9">
        <v>1442.04</v>
      </c>
      <c r="H1242" s="9">
        <v>3096.23</v>
      </c>
      <c r="I1242" s="9">
        <v>1387.02</v>
      </c>
      <c r="J1242" s="9">
        <v>21.15</v>
      </c>
      <c r="K1242" s="9">
        <v>9399.6299999999992</v>
      </c>
      <c r="L1242" s="9">
        <v>0.72</v>
      </c>
      <c r="M1242" s="10" t="s">
        <v>80</v>
      </c>
      <c r="N1242" s="10" t="s">
        <v>80</v>
      </c>
      <c r="O1242" s="9">
        <v>27.86</v>
      </c>
      <c r="P1242" s="9">
        <v>18.940000000000001</v>
      </c>
      <c r="Q1242" s="9">
        <v>4.05</v>
      </c>
      <c r="R1242" s="10" t="s">
        <v>80</v>
      </c>
      <c r="S1242" s="10" t="s">
        <v>80</v>
      </c>
      <c r="T1242" s="9">
        <v>51.57</v>
      </c>
      <c r="U1242" s="9">
        <v>252.84</v>
      </c>
      <c r="V1242" s="9">
        <v>113.15</v>
      </c>
      <c r="W1242" s="9">
        <v>276.06</v>
      </c>
      <c r="X1242" s="9">
        <v>256.22000000000003</v>
      </c>
      <c r="Y1242" s="9">
        <v>377.81</v>
      </c>
      <c r="Z1242" s="9">
        <v>815.11</v>
      </c>
      <c r="AA1242" s="9">
        <v>465.88</v>
      </c>
      <c r="AB1242" s="9">
        <v>365.76</v>
      </c>
      <c r="AC1242" s="9">
        <v>2922.83</v>
      </c>
      <c r="AD1242" s="9">
        <v>255.68</v>
      </c>
      <c r="AE1242" s="9">
        <v>1.6</v>
      </c>
      <c r="AF1242" s="9">
        <v>29.46</v>
      </c>
      <c r="AG1242" s="9">
        <v>8.3000000000000007</v>
      </c>
      <c r="AH1242" s="9">
        <v>3.93</v>
      </c>
      <c r="AI1242" s="9">
        <v>6.29</v>
      </c>
      <c r="AJ1242" s="9">
        <v>2.94</v>
      </c>
      <c r="AK1242" s="10" t="s">
        <v>80</v>
      </c>
      <c r="AL1242" s="9">
        <v>308.2</v>
      </c>
      <c r="AM1242" s="9">
        <v>40.98</v>
      </c>
      <c r="AN1242" s="9">
        <v>2.87</v>
      </c>
      <c r="AO1242" s="9">
        <v>14.5</v>
      </c>
      <c r="AP1242" s="9">
        <v>45.67</v>
      </c>
      <c r="AQ1242" s="9">
        <v>105.39</v>
      </c>
      <c r="AR1242" s="9">
        <v>60.76</v>
      </c>
      <c r="AS1242" s="9">
        <v>2.0099999999999998</v>
      </c>
      <c r="AT1242" s="10" t="s">
        <v>80</v>
      </c>
      <c r="AU1242" s="9">
        <v>272.18</v>
      </c>
      <c r="AV1242" s="9">
        <v>353.06</v>
      </c>
      <c r="AW1242" s="9">
        <v>141.97</v>
      </c>
      <c r="AX1242" s="9">
        <v>420.9</v>
      </c>
      <c r="AY1242" s="9">
        <v>647.33000000000004</v>
      </c>
      <c r="AZ1242" s="9">
        <v>989.26</v>
      </c>
      <c r="BA1242" s="9">
        <v>3045.82</v>
      </c>
      <c r="BB1242" s="9">
        <v>281.67</v>
      </c>
      <c r="BC1242" s="9">
        <v>653.41999999999996</v>
      </c>
      <c r="BD1242" s="11">
        <v>6533.43</v>
      </c>
    </row>
    <row r="1243" spans="1:56" s="1" customFormat="1" ht="20.149999999999999" customHeight="1">
      <c r="A1243" s="83"/>
      <c r="B1243" s="25" t="s">
        <v>218</v>
      </c>
      <c r="C1243" s="12">
        <v>238.6</v>
      </c>
      <c r="D1243" s="12">
        <v>99.27</v>
      </c>
      <c r="E1243" s="12">
        <v>144.13999999999999</v>
      </c>
      <c r="F1243" s="12">
        <v>173.79</v>
      </c>
      <c r="G1243" s="12">
        <v>271.5</v>
      </c>
      <c r="H1243" s="12">
        <v>1950.38</v>
      </c>
      <c r="I1243" s="12">
        <v>621.96</v>
      </c>
      <c r="J1243" s="12">
        <v>18.079999999999998</v>
      </c>
      <c r="K1243" s="12">
        <v>3517.72</v>
      </c>
      <c r="L1243" s="12">
        <v>15.03</v>
      </c>
      <c r="M1243" s="13" t="s">
        <v>80</v>
      </c>
      <c r="N1243" s="12">
        <v>45.44</v>
      </c>
      <c r="O1243" s="12">
        <v>9.44</v>
      </c>
      <c r="P1243" s="12">
        <v>1.05</v>
      </c>
      <c r="Q1243" s="12">
        <v>4.18</v>
      </c>
      <c r="R1243" s="12">
        <v>0.03</v>
      </c>
      <c r="S1243" s="12">
        <v>0.01</v>
      </c>
      <c r="T1243" s="12">
        <v>75.180000000000007</v>
      </c>
      <c r="U1243" s="13" t="s">
        <v>80</v>
      </c>
      <c r="V1243" s="12">
        <v>22.07</v>
      </c>
      <c r="W1243" s="12">
        <v>1.56</v>
      </c>
      <c r="X1243" s="12">
        <v>33.14</v>
      </c>
      <c r="Y1243" s="12">
        <v>11.91</v>
      </c>
      <c r="Z1243" s="12">
        <v>43.64</v>
      </c>
      <c r="AA1243" s="12">
        <v>163.62</v>
      </c>
      <c r="AB1243" s="12">
        <v>781.54</v>
      </c>
      <c r="AC1243" s="12">
        <v>1057.48</v>
      </c>
      <c r="AD1243" s="12">
        <v>202.86</v>
      </c>
      <c r="AE1243" s="12">
        <v>3.98</v>
      </c>
      <c r="AF1243" s="12">
        <v>60.27</v>
      </c>
      <c r="AG1243" s="12">
        <v>37.04</v>
      </c>
      <c r="AH1243" s="12">
        <v>12.72</v>
      </c>
      <c r="AI1243" s="13" t="s">
        <v>80</v>
      </c>
      <c r="AJ1243" s="13" t="s">
        <v>80</v>
      </c>
      <c r="AK1243" s="13" t="s">
        <v>80</v>
      </c>
      <c r="AL1243" s="12">
        <v>316.87</v>
      </c>
      <c r="AM1243" s="12">
        <v>192.19</v>
      </c>
      <c r="AN1243" s="12">
        <v>10.97</v>
      </c>
      <c r="AO1243" s="12">
        <v>72.87</v>
      </c>
      <c r="AP1243" s="12">
        <v>33.44</v>
      </c>
      <c r="AQ1243" s="12">
        <v>11.75</v>
      </c>
      <c r="AR1243" s="12">
        <v>4.49</v>
      </c>
      <c r="AS1243" s="12">
        <v>0.02</v>
      </c>
      <c r="AT1243" s="13" t="s">
        <v>80</v>
      </c>
      <c r="AU1243" s="12">
        <v>325.73</v>
      </c>
      <c r="AV1243" s="12">
        <v>184.56</v>
      </c>
      <c r="AW1243" s="12">
        <v>90.64</v>
      </c>
      <c r="AX1243" s="12">
        <v>63.69</v>
      </c>
      <c r="AY1243" s="12">
        <v>129.02000000000001</v>
      </c>
      <c r="AZ1243" s="12">
        <v>74.650000000000006</v>
      </c>
      <c r="BA1243" s="12">
        <v>1148.6600000000001</v>
      </c>
      <c r="BB1243" s="12">
        <v>396.96</v>
      </c>
      <c r="BC1243" s="12">
        <v>461.36</v>
      </c>
      <c r="BD1243" s="14">
        <v>2549.54</v>
      </c>
    </row>
    <row r="1244" spans="1:56" s="1" customFormat="1" ht="20.149999999999999" customHeight="1">
      <c r="A1244" s="83"/>
      <c r="B1244" s="25" t="s">
        <v>219</v>
      </c>
      <c r="C1244" s="9">
        <v>357.36</v>
      </c>
      <c r="D1244" s="9">
        <v>130.63999999999999</v>
      </c>
      <c r="E1244" s="9">
        <v>544.51</v>
      </c>
      <c r="F1244" s="9">
        <v>494.92</v>
      </c>
      <c r="G1244" s="9">
        <v>377.94</v>
      </c>
      <c r="H1244" s="9">
        <v>1156.73</v>
      </c>
      <c r="I1244" s="9">
        <v>53.6</v>
      </c>
      <c r="J1244" s="9">
        <v>8.3000000000000007</v>
      </c>
      <c r="K1244" s="9">
        <v>3124</v>
      </c>
      <c r="L1244" s="9">
        <v>37.729999999999997</v>
      </c>
      <c r="M1244" s="9">
        <v>17.850000000000001</v>
      </c>
      <c r="N1244" s="9">
        <v>65.489999999999995</v>
      </c>
      <c r="O1244" s="9">
        <v>8.73</v>
      </c>
      <c r="P1244" s="10" t="s">
        <v>80</v>
      </c>
      <c r="Q1244" s="10" t="s">
        <v>80</v>
      </c>
      <c r="R1244" s="10" t="s">
        <v>80</v>
      </c>
      <c r="S1244" s="10" t="s">
        <v>80</v>
      </c>
      <c r="T1244" s="9">
        <v>129.80000000000001</v>
      </c>
      <c r="U1244" s="9">
        <v>159.59</v>
      </c>
      <c r="V1244" s="9">
        <v>78.930000000000007</v>
      </c>
      <c r="W1244" s="9">
        <v>128.65</v>
      </c>
      <c r="X1244" s="9">
        <v>50.37</v>
      </c>
      <c r="Y1244" s="9">
        <v>86.23</v>
      </c>
      <c r="Z1244" s="9">
        <v>203.29</v>
      </c>
      <c r="AA1244" s="9">
        <v>134.07</v>
      </c>
      <c r="AB1244" s="9">
        <v>450.72</v>
      </c>
      <c r="AC1244" s="9">
        <v>1291.8499999999999</v>
      </c>
      <c r="AD1244" s="9">
        <v>170.89</v>
      </c>
      <c r="AE1244" s="9">
        <v>140.71</v>
      </c>
      <c r="AF1244" s="9">
        <v>256.12</v>
      </c>
      <c r="AG1244" s="9">
        <v>266.94</v>
      </c>
      <c r="AH1244" s="9">
        <v>129.72999999999999</v>
      </c>
      <c r="AI1244" s="9">
        <v>25</v>
      </c>
      <c r="AJ1244" s="10" t="s">
        <v>80</v>
      </c>
      <c r="AK1244" s="9">
        <v>4.3499999999999996</v>
      </c>
      <c r="AL1244" s="9">
        <v>993.74</v>
      </c>
      <c r="AM1244" s="9">
        <v>142.43</v>
      </c>
      <c r="AN1244" s="9">
        <v>140.88999999999999</v>
      </c>
      <c r="AO1244" s="9">
        <v>209.27</v>
      </c>
      <c r="AP1244" s="9">
        <v>76.760000000000005</v>
      </c>
      <c r="AQ1244" s="9">
        <v>108.88</v>
      </c>
      <c r="AR1244" s="9">
        <v>25</v>
      </c>
      <c r="AS1244" s="10" t="s">
        <v>80</v>
      </c>
      <c r="AT1244" s="10" t="s">
        <v>80</v>
      </c>
      <c r="AU1244" s="9">
        <v>703.23</v>
      </c>
      <c r="AV1244" s="9">
        <v>191.48</v>
      </c>
      <c r="AW1244" s="9">
        <v>94.55</v>
      </c>
      <c r="AX1244" s="9">
        <v>282.77999999999997</v>
      </c>
      <c r="AY1244" s="9">
        <v>130.9</v>
      </c>
      <c r="AZ1244" s="9">
        <v>249.65</v>
      </c>
      <c r="BA1244" s="9">
        <v>608.32000000000005</v>
      </c>
      <c r="BB1244" s="9">
        <v>138.84</v>
      </c>
      <c r="BC1244" s="9">
        <v>170.8</v>
      </c>
      <c r="BD1244" s="11">
        <v>1867.32</v>
      </c>
    </row>
    <row r="1245" spans="1:56" s="1" customFormat="1" ht="20.149999999999999" customHeight="1">
      <c r="A1245" s="83"/>
      <c r="B1245" s="25" t="s">
        <v>220</v>
      </c>
      <c r="C1245" s="12">
        <v>348.34</v>
      </c>
      <c r="D1245" s="12">
        <v>104.92</v>
      </c>
      <c r="E1245" s="12">
        <v>251.5</v>
      </c>
      <c r="F1245" s="12">
        <v>214.14</v>
      </c>
      <c r="G1245" s="12">
        <v>462.48</v>
      </c>
      <c r="H1245" s="12">
        <v>1075.46</v>
      </c>
      <c r="I1245" s="12">
        <v>69.08</v>
      </c>
      <c r="J1245" s="12">
        <v>6.75</v>
      </c>
      <c r="K1245" s="12">
        <v>2532.67</v>
      </c>
      <c r="L1245" s="13" t="s">
        <v>80</v>
      </c>
      <c r="M1245" s="13" t="s">
        <v>80</v>
      </c>
      <c r="N1245" s="13" t="s">
        <v>80</v>
      </c>
      <c r="O1245" s="13" t="s">
        <v>80</v>
      </c>
      <c r="P1245" s="12">
        <v>0.19</v>
      </c>
      <c r="Q1245" s="13" t="s">
        <v>80</v>
      </c>
      <c r="R1245" s="13" t="s">
        <v>80</v>
      </c>
      <c r="S1245" s="13" t="s">
        <v>80</v>
      </c>
      <c r="T1245" s="12">
        <v>0.19</v>
      </c>
      <c r="U1245" s="12">
        <v>0.26</v>
      </c>
      <c r="V1245" s="13" t="s">
        <v>80</v>
      </c>
      <c r="W1245" s="12">
        <v>0.39</v>
      </c>
      <c r="X1245" s="12">
        <v>56.42</v>
      </c>
      <c r="Y1245" s="12">
        <v>27.98</v>
      </c>
      <c r="Z1245" s="12">
        <v>50.41</v>
      </c>
      <c r="AA1245" s="12">
        <v>27.38</v>
      </c>
      <c r="AB1245" s="12">
        <v>560.29</v>
      </c>
      <c r="AC1245" s="12">
        <v>723.13</v>
      </c>
      <c r="AD1245" s="12">
        <v>70.180000000000007</v>
      </c>
      <c r="AE1245" s="12">
        <v>24.63</v>
      </c>
      <c r="AF1245" s="12">
        <v>51.43</v>
      </c>
      <c r="AG1245" s="12">
        <v>64.64</v>
      </c>
      <c r="AH1245" s="12">
        <v>62.46</v>
      </c>
      <c r="AI1245" s="12">
        <v>0.13</v>
      </c>
      <c r="AJ1245" s="13" t="s">
        <v>80</v>
      </c>
      <c r="AK1245" s="13" t="s">
        <v>80</v>
      </c>
      <c r="AL1245" s="12">
        <v>273.47000000000003</v>
      </c>
      <c r="AM1245" s="12">
        <v>52.96</v>
      </c>
      <c r="AN1245" s="12">
        <v>31.2</v>
      </c>
      <c r="AO1245" s="12">
        <v>32.15</v>
      </c>
      <c r="AP1245" s="12">
        <v>56.58</v>
      </c>
      <c r="AQ1245" s="12">
        <v>83.36</v>
      </c>
      <c r="AR1245" s="12">
        <v>17.13</v>
      </c>
      <c r="AS1245" s="13" t="s">
        <v>80</v>
      </c>
      <c r="AT1245" s="13" t="s">
        <v>80</v>
      </c>
      <c r="AU1245" s="12">
        <v>273.38</v>
      </c>
      <c r="AV1245" s="12">
        <v>139</v>
      </c>
      <c r="AW1245" s="12">
        <v>76.77</v>
      </c>
      <c r="AX1245" s="12">
        <v>72.489999999999995</v>
      </c>
      <c r="AY1245" s="12">
        <v>81.02</v>
      </c>
      <c r="AZ1245" s="12">
        <v>100.04</v>
      </c>
      <c r="BA1245" s="12">
        <v>616.30999999999995</v>
      </c>
      <c r="BB1245" s="12">
        <v>250.18</v>
      </c>
      <c r="BC1245" s="12">
        <v>258.52999999999997</v>
      </c>
      <c r="BD1245" s="14">
        <v>1594.34</v>
      </c>
    </row>
    <row r="1246" spans="1:56" s="1" customFormat="1" ht="20.149999999999999" customHeight="1">
      <c r="A1246" s="83"/>
      <c r="B1246" s="25" t="s">
        <v>221</v>
      </c>
      <c r="C1246" s="9">
        <v>1028.02</v>
      </c>
      <c r="D1246" s="9">
        <v>835.67</v>
      </c>
      <c r="E1246" s="9">
        <v>2557.1999999999998</v>
      </c>
      <c r="F1246" s="9">
        <v>2395.4</v>
      </c>
      <c r="G1246" s="9">
        <v>2311.2800000000002</v>
      </c>
      <c r="H1246" s="9">
        <v>8006.71</v>
      </c>
      <c r="I1246" s="9">
        <v>471.45</v>
      </c>
      <c r="J1246" s="9">
        <v>273.01</v>
      </c>
      <c r="K1246" s="9">
        <v>17878.740000000002</v>
      </c>
      <c r="L1246" s="9">
        <v>526.54999999999995</v>
      </c>
      <c r="M1246" s="10" t="s">
        <v>80</v>
      </c>
      <c r="N1246" s="9">
        <v>40.700000000000003</v>
      </c>
      <c r="O1246" s="9">
        <v>36.49</v>
      </c>
      <c r="P1246" s="9">
        <v>1.18</v>
      </c>
      <c r="Q1246" s="9">
        <v>2.38</v>
      </c>
      <c r="R1246" s="9">
        <v>165.21</v>
      </c>
      <c r="S1246" s="9">
        <v>107.98</v>
      </c>
      <c r="T1246" s="9">
        <v>880.49</v>
      </c>
      <c r="U1246" s="9">
        <v>52.53</v>
      </c>
      <c r="V1246" s="9">
        <v>2</v>
      </c>
      <c r="W1246" s="9">
        <v>196.3</v>
      </c>
      <c r="X1246" s="9">
        <v>16.22</v>
      </c>
      <c r="Y1246" s="9">
        <v>28.1</v>
      </c>
      <c r="Z1246" s="9">
        <v>458.08</v>
      </c>
      <c r="AA1246" s="9">
        <v>859.7</v>
      </c>
      <c r="AB1246" s="9">
        <v>4659.45</v>
      </c>
      <c r="AC1246" s="9">
        <v>6272.38</v>
      </c>
      <c r="AD1246" s="9">
        <v>103.36</v>
      </c>
      <c r="AE1246" s="9">
        <v>4.01</v>
      </c>
      <c r="AF1246" s="9">
        <v>121.89</v>
      </c>
      <c r="AG1246" s="9">
        <v>129</v>
      </c>
      <c r="AH1246" s="9">
        <v>45.21</v>
      </c>
      <c r="AI1246" s="9">
        <v>122.4</v>
      </c>
      <c r="AJ1246" s="9">
        <v>49.29</v>
      </c>
      <c r="AK1246" s="9">
        <v>24.89</v>
      </c>
      <c r="AL1246" s="9">
        <v>600.04999999999995</v>
      </c>
      <c r="AM1246" s="9">
        <v>167.43</v>
      </c>
      <c r="AN1246" s="9">
        <v>27.94</v>
      </c>
      <c r="AO1246" s="9">
        <v>38.31</v>
      </c>
      <c r="AP1246" s="9">
        <v>94.41</v>
      </c>
      <c r="AQ1246" s="9">
        <v>258.33</v>
      </c>
      <c r="AR1246" s="9">
        <v>459.73</v>
      </c>
      <c r="AS1246" s="9">
        <v>39.36</v>
      </c>
      <c r="AT1246" s="10" t="s">
        <v>80</v>
      </c>
      <c r="AU1246" s="9">
        <v>1085.51</v>
      </c>
      <c r="AV1246" s="9">
        <v>668.08</v>
      </c>
      <c r="AW1246" s="9">
        <v>239.72</v>
      </c>
      <c r="AX1246" s="9">
        <v>1239.92</v>
      </c>
      <c r="AY1246" s="9">
        <v>801.34</v>
      </c>
      <c r="AZ1246" s="9">
        <v>910.46</v>
      </c>
      <c r="BA1246" s="9">
        <v>5092.01</v>
      </c>
      <c r="BB1246" s="9">
        <v>1174.51</v>
      </c>
      <c r="BC1246" s="9">
        <v>1610.43</v>
      </c>
      <c r="BD1246" s="11">
        <v>11736.47</v>
      </c>
    </row>
    <row r="1247" spans="1:56" s="1" customFormat="1" ht="20.149999999999999" customHeight="1">
      <c r="A1247" s="83"/>
      <c r="B1247" s="25" t="s">
        <v>289</v>
      </c>
      <c r="C1247" s="12">
        <v>26.895299999999999</v>
      </c>
      <c r="D1247" s="12">
        <v>15.349600000000001</v>
      </c>
      <c r="E1247" s="12">
        <v>10.244</v>
      </c>
      <c r="F1247" s="12">
        <v>5.5091000000000001</v>
      </c>
      <c r="G1247" s="12">
        <v>22.0563</v>
      </c>
      <c r="H1247" s="12">
        <v>83.275300000000001</v>
      </c>
      <c r="I1247" s="12">
        <v>22.712299999999999</v>
      </c>
      <c r="J1247" s="12">
        <v>31.3903</v>
      </c>
      <c r="K1247" s="12">
        <v>217.43219999999999</v>
      </c>
      <c r="L1247" s="13" t="s">
        <v>80</v>
      </c>
      <c r="M1247" s="13" t="s">
        <v>80</v>
      </c>
      <c r="N1247" s="12">
        <v>1.32E-2</v>
      </c>
      <c r="O1247" s="12">
        <v>1.32E-2</v>
      </c>
      <c r="P1247" s="12">
        <v>2.2100000000000002E-2</v>
      </c>
      <c r="Q1247" s="12">
        <v>1.9300000000000001E-2</v>
      </c>
      <c r="R1247" s="12">
        <v>4.3E-3</v>
      </c>
      <c r="S1247" s="13" t="s">
        <v>80</v>
      </c>
      <c r="T1247" s="12">
        <v>7.2099999999999997E-2</v>
      </c>
      <c r="U1247" s="13" t="s">
        <v>80</v>
      </c>
      <c r="V1247" s="13" t="s">
        <v>80</v>
      </c>
      <c r="W1247" s="12">
        <v>1.508</v>
      </c>
      <c r="X1247" s="12">
        <v>2.2706</v>
      </c>
      <c r="Y1247" s="12">
        <v>0.65920000000000001</v>
      </c>
      <c r="Z1247" s="12">
        <v>5.7359</v>
      </c>
      <c r="AA1247" s="12">
        <v>1.9519</v>
      </c>
      <c r="AB1247" s="12">
        <v>70.260199999999998</v>
      </c>
      <c r="AC1247" s="12">
        <v>82.385800000000003</v>
      </c>
      <c r="AD1247" s="13" t="s">
        <v>80</v>
      </c>
      <c r="AE1247" s="13" t="s">
        <v>80</v>
      </c>
      <c r="AF1247" s="13" t="s">
        <v>80</v>
      </c>
      <c r="AG1247" s="13" t="s">
        <v>80</v>
      </c>
      <c r="AH1247" s="13" t="s">
        <v>80</v>
      </c>
      <c r="AI1247" s="13" t="s">
        <v>80</v>
      </c>
      <c r="AJ1247" s="13" t="s">
        <v>80</v>
      </c>
      <c r="AK1247" s="13" t="s">
        <v>80</v>
      </c>
      <c r="AL1247" s="12">
        <v>0</v>
      </c>
      <c r="AM1247" s="13" t="s">
        <v>80</v>
      </c>
      <c r="AN1247" s="13" t="s">
        <v>80</v>
      </c>
      <c r="AO1247" s="13" t="s">
        <v>80</v>
      </c>
      <c r="AP1247" s="13" t="s">
        <v>80</v>
      </c>
      <c r="AQ1247" s="13" t="s">
        <v>80</v>
      </c>
      <c r="AR1247" s="13" t="s">
        <v>80</v>
      </c>
      <c r="AS1247" s="13" t="s">
        <v>80</v>
      </c>
      <c r="AT1247" s="13" t="s">
        <v>80</v>
      </c>
      <c r="AU1247" s="12">
        <v>0</v>
      </c>
      <c r="AV1247" s="12">
        <v>8.8706999999999994</v>
      </c>
      <c r="AW1247" s="12">
        <v>1.1837</v>
      </c>
      <c r="AX1247" s="12">
        <v>3.8982000000000001</v>
      </c>
      <c r="AY1247" s="12">
        <v>6.3635999999999999</v>
      </c>
      <c r="AZ1247" s="12">
        <v>10.5405</v>
      </c>
      <c r="BA1247" s="12">
        <v>40.886099999999999</v>
      </c>
      <c r="BB1247" s="12">
        <v>16.725000000000001</v>
      </c>
      <c r="BC1247" s="12">
        <v>6.0545999999999998</v>
      </c>
      <c r="BD1247" s="14">
        <v>94.522400000000005</v>
      </c>
    </row>
    <row r="1248" spans="1:56" s="1" customFormat="1" ht="20.149999999999999" customHeight="1">
      <c r="A1248" s="83"/>
      <c r="B1248" s="25" t="s">
        <v>222</v>
      </c>
      <c r="C1248" s="9">
        <v>2450.96</v>
      </c>
      <c r="D1248" s="9">
        <v>2856.83</v>
      </c>
      <c r="E1248" s="9">
        <v>4139.03</v>
      </c>
      <c r="F1248" s="9">
        <v>3778.42</v>
      </c>
      <c r="G1248" s="9">
        <v>5867.68</v>
      </c>
      <c r="H1248" s="9">
        <v>32688.93</v>
      </c>
      <c r="I1248" s="9">
        <v>3736.19</v>
      </c>
      <c r="J1248" s="9">
        <v>278.77999999999997</v>
      </c>
      <c r="K1248" s="9">
        <v>55796.82</v>
      </c>
      <c r="L1248" s="9">
        <v>1360.21</v>
      </c>
      <c r="M1248" s="9">
        <v>159.25</v>
      </c>
      <c r="N1248" s="9">
        <v>1251.8900000000001</v>
      </c>
      <c r="O1248" s="10" t="s">
        <v>80</v>
      </c>
      <c r="P1248" s="10" t="s">
        <v>80</v>
      </c>
      <c r="Q1248" s="9">
        <v>52.59</v>
      </c>
      <c r="R1248" s="9">
        <v>34.54</v>
      </c>
      <c r="S1248" s="10" t="s">
        <v>80</v>
      </c>
      <c r="T1248" s="9">
        <v>2858.48</v>
      </c>
      <c r="U1248" s="9">
        <v>3562.17</v>
      </c>
      <c r="V1248" s="9">
        <v>785.15</v>
      </c>
      <c r="W1248" s="9">
        <v>2627.09</v>
      </c>
      <c r="X1248" s="9">
        <v>1773.99</v>
      </c>
      <c r="Y1248" s="9">
        <v>2568.5500000000002</v>
      </c>
      <c r="Z1248" s="9">
        <v>12912.01</v>
      </c>
      <c r="AA1248" s="9">
        <v>2499.37</v>
      </c>
      <c r="AB1248" s="9">
        <v>1665.63</v>
      </c>
      <c r="AC1248" s="9">
        <v>28393.96</v>
      </c>
      <c r="AD1248" s="9">
        <v>2339.77</v>
      </c>
      <c r="AE1248" s="9">
        <v>114.93</v>
      </c>
      <c r="AF1248" s="9">
        <v>351.38</v>
      </c>
      <c r="AG1248" s="9">
        <v>452.2</v>
      </c>
      <c r="AH1248" s="9">
        <v>99.59</v>
      </c>
      <c r="AI1248" s="9">
        <v>250.04</v>
      </c>
      <c r="AJ1248" s="9">
        <v>45.39</v>
      </c>
      <c r="AK1248" s="9">
        <v>44.11</v>
      </c>
      <c r="AL1248" s="9">
        <v>3697.41</v>
      </c>
      <c r="AM1248" s="9">
        <v>263.20999999999998</v>
      </c>
      <c r="AN1248" s="9">
        <v>202.71</v>
      </c>
      <c r="AO1248" s="9">
        <v>1321.63</v>
      </c>
      <c r="AP1248" s="9">
        <v>128.82</v>
      </c>
      <c r="AQ1248" s="9">
        <v>436.43</v>
      </c>
      <c r="AR1248" s="9">
        <v>762.31</v>
      </c>
      <c r="AS1248" s="9">
        <v>82.36</v>
      </c>
      <c r="AT1248" s="10" t="s">
        <v>80</v>
      </c>
      <c r="AU1248" s="9">
        <v>3197.47</v>
      </c>
      <c r="AV1248" s="9">
        <v>3360.72</v>
      </c>
      <c r="AW1248" s="9">
        <v>315.32</v>
      </c>
      <c r="AX1248" s="9">
        <v>2446.84</v>
      </c>
      <c r="AY1248" s="9">
        <v>3104.58</v>
      </c>
      <c r="AZ1248" s="9">
        <v>4634.42</v>
      </c>
      <c r="BA1248" s="9">
        <v>15948.78</v>
      </c>
      <c r="BB1248" s="9">
        <v>2611.71</v>
      </c>
      <c r="BC1248" s="9">
        <v>2638.89</v>
      </c>
      <c r="BD1248" s="11">
        <v>35061.26</v>
      </c>
    </row>
    <row r="1249" spans="1:56" s="1" customFormat="1" ht="20.149999999999999" customHeight="1">
      <c r="A1249" s="83"/>
      <c r="B1249" s="25" t="s">
        <v>223</v>
      </c>
      <c r="C1249" s="12">
        <v>14907.14</v>
      </c>
      <c r="D1249" s="12">
        <v>6919.33</v>
      </c>
      <c r="E1249" s="12">
        <v>25547.35</v>
      </c>
      <c r="F1249" s="12">
        <v>23169.34</v>
      </c>
      <c r="G1249" s="12">
        <v>38840.28</v>
      </c>
      <c r="H1249" s="12">
        <v>52060.47</v>
      </c>
      <c r="I1249" s="12">
        <v>1400.21</v>
      </c>
      <c r="J1249" s="12">
        <v>2239.0500000000002</v>
      </c>
      <c r="K1249" s="12">
        <v>165083.17000000001</v>
      </c>
      <c r="L1249" s="12">
        <v>3123.7</v>
      </c>
      <c r="M1249" s="12">
        <v>1004.94</v>
      </c>
      <c r="N1249" s="12">
        <v>5380.43</v>
      </c>
      <c r="O1249" s="12">
        <v>4666.1400000000003</v>
      </c>
      <c r="P1249" s="12">
        <v>5316.02</v>
      </c>
      <c r="Q1249" s="12">
        <v>7264.68</v>
      </c>
      <c r="R1249" s="12">
        <v>9498.18</v>
      </c>
      <c r="S1249" s="12">
        <v>2267.8200000000002</v>
      </c>
      <c r="T1249" s="12">
        <v>38521.910000000003</v>
      </c>
      <c r="U1249" s="12">
        <v>10398.34</v>
      </c>
      <c r="V1249" s="12">
        <v>4499.3599999999997</v>
      </c>
      <c r="W1249" s="12">
        <v>8197.61</v>
      </c>
      <c r="X1249" s="12">
        <v>6451.05</v>
      </c>
      <c r="Y1249" s="12">
        <v>9326.7800000000007</v>
      </c>
      <c r="Z1249" s="12">
        <v>14260.75</v>
      </c>
      <c r="AA1249" s="12">
        <v>4103.03</v>
      </c>
      <c r="AB1249" s="12">
        <v>14310.47</v>
      </c>
      <c r="AC1249" s="12">
        <v>71547.39</v>
      </c>
      <c r="AD1249" s="12">
        <v>4167.95</v>
      </c>
      <c r="AE1249" s="12">
        <v>1145.43</v>
      </c>
      <c r="AF1249" s="12">
        <v>3736.56</v>
      </c>
      <c r="AG1249" s="12">
        <v>3262.81</v>
      </c>
      <c r="AH1249" s="12">
        <v>2991.9</v>
      </c>
      <c r="AI1249" s="12">
        <v>3773.45</v>
      </c>
      <c r="AJ1249" s="12">
        <v>4147.74</v>
      </c>
      <c r="AK1249" s="12">
        <v>4959.63</v>
      </c>
      <c r="AL1249" s="12">
        <v>28185.47</v>
      </c>
      <c r="AM1249" s="12">
        <v>3784.71</v>
      </c>
      <c r="AN1249" s="12">
        <v>1864.68</v>
      </c>
      <c r="AO1249" s="12">
        <v>5927.05</v>
      </c>
      <c r="AP1249" s="12">
        <v>2841.59</v>
      </c>
      <c r="AQ1249" s="12">
        <v>5717.55</v>
      </c>
      <c r="AR1249" s="12">
        <v>4305.4399999999996</v>
      </c>
      <c r="AS1249" s="12">
        <v>6754.75</v>
      </c>
      <c r="AT1249" s="12">
        <v>1276.54</v>
      </c>
      <c r="AU1249" s="12">
        <v>32472.31</v>
      </c>
      <c r="AV1249" s="12">
        <v>7545.02</v>
      </c>
      <c r="AW1249" s="12">
        <v>886.52</v>
      </c>
      <c r="AX1249" s="12">
        <v>7523.13</v>
      </c>
      <c r="AY1249" s="12">
        <v>8985.9500000000007</v>
      </c>
      <c r="AZ1249" s="12">
        <v>14506.6</v>
      </c>
      <c r="BA1249" s="12">
        <v>59157.55</v>
      </c>
      <c r="BB1249" s="12">
        <v>16587.84</v>
      </c>
      <c r="BC1249" s="12">
        <v>30970.5</v>
      </c>
      <c r="BD1249" s="14">
        <v>146163.10999999999</v>
      </c>
    </row>
    <row r="1250" spans="1:56" s="1" customFormat="1" ht="20.149999999999999" customHeight="1">
      <c r="A1250" s="83"/>
      <c r="B1250" s="25" t="s">
        <v>224</v>
      </c>
      <c r="C1250" s="9">
        <v>1353.86</v>
      </c>
      <c r="D1250" s="9">
        <v>880.58</v>
      </c>
      <c r="E1250" s="9">
        <v>3170.5</v>
      </c>
      <c r="F1250" s="9">
        <v>1180.4000000000001</v>
      </c>
      <c r="G1250" s="9">
        <v>1293.73</v>
      </c>
      <c r="H1250" s="9">
        <v>3877.81</v>
      </c>
      <c r="I1250" s="9">
        <v>1415.05</v>
      </c>
      <c r="J1250" s="9">
        <v>1384.62</v>
      </c>
      <c r="K1250" s="9">
        <v>14556.55</v>
      </c>
      <c r="L1250" s="9">
        <v>17.07</v>
      </c>
      <c r="M1250" s="10" t="s">
        <v>80</v>
      </c>
      <c r="N1250" s="9">
        <v>100</v>
      </c>
      <c r="O1250" s="9">
        <v>35</v>
      </c>
      <c r="P1250" s="9">
        <v>20</v>
      </c>
      <c r="Q1250" s="9">
        <v>50</v>
      </c>
      <c r="R1250" s="10" t="s">
        <v>80</v>
      </c>
      <c r="S1250" s="10" t="s">
        <v>80</v>
      </c>
      <c r="T1250" s="9">
        <v>222.07</v>
      </c>
      <c r="U1250" s="9">
        <v>597.84</v>
      </c>
      <c r="V1250" s="9">
        <v>43.28</v>
      </c>
      <c r="W1250" s="9">
        <v>29.79</v>
      </c>
      <c r="X1250" s="9">
        <v>151.15</v>
      </c>
      <c r="Y1250" s="9">
        <v>12.39</v>
      </c>
      <c r="Z1250" s="9">
        <v>267.27</v>
      </c>
      <c r="AA1250" s="9">
        <v>747.93</v>
      </c>
      <c r="AB1250" s="9">
        <v>3560.25</v>
      </c>
      <c r="AC1250" s="9">
        <v>5409.9</v>
      </c>
      <c r="AD1250" s="9">
        <v>206.66</v>
      </c>
      <c r="AE1250" s="9">
        <v>70.41</v>
      </c>
      <c r="AF1250" s="9">
        <v>37.35</v>
      </c>
      <c r="AG1250" s="9">
        <v>17.88</v>
      </c>
      <c r="AH1250" s="10" t="s">
        <v>80</v>
      </c>
      <c r="AI1250" s="9">
        <v>7.0000000000000007E-2</v>
      </c>
      <c r="AJ1250" s="10" t="s">
        <v>80</v>
      </c>
      <c r="AK1250" s="9">
        <v>8.0299999999999994</v>
      </c>
      <c r="AL1250" s="9">
        <v>340.4</v>
      </c>
      <c r="AM1250" s="9">
        <v>227.59</v>
      </c>
      <c r="AN1250" s="9">
        <v>114.44</v>
      </c>
      <c r="AO1250" s="9">
        <v>138.07</v>
      </c>
      <c r="AP1250" s="9">
        <v>138.55000000000001</v>
      </c>
      <c r="AQ1250" s="9">
        <v>94.55</v>
      </c>
      <c r="AR1250" s="9">
        <v>140.51</v>
      </c>
      <c r="AS1250" s="9">
        <v>6.27</v>
      </c>
      <c r="AT1250" s="9">
        <v>0.13</v>
      </c>
      <c r="AU1250" s="9">
        <v>860.11</v>
      </c>
      <c r="AV1250" s="9">
        <v>567.85</v>
      </c>
      <c r="AW1250" s="9">
        <v>1036.6300000000001</v>
      </c>
      <c r="AX1250" s="9">
        <v>1313.37</v>
      </c>
      <c r="AY1250" s="9">
        <v>868.19</v>
      </c>
      <c r="AZ1250" s="9">
        <v>1021.63</v>
      </c>
      <c r="BA1250" s="9">
        <v>2054.13</v>
      </c>
      <c r="BB1250" s="9">
        <v>1259.56</v>
      </c>
      <c r="BC1250" s="9">
        <v>858.05</v>
      </c>
      <c r="BD1250" s="11">
        <v>8979.41</v>
      </c>
    </row>
    <row r="1251" spans="1:56" s="1" customFormat="1" ht="20.149999999999999" customHeight="1">
      <c r="A1251" s="83"/>
      <c r="B1251" s="25" t="s">
        <v>225</v>
      </c>
      <c r="C1251" s="12">
        <v>1248.25</v>
      </c>
      <c r="D1251" s="12">
        <v>1092.74</v>
      </c>
      <c r="E1251" s="12">
        <v>2028.13</v>
      </c>
      <c r="F1251" s="12">
        <v>2211.5100000000002</v>
      </c>
      <c r="G1251" s="12">
        <v>1766.37</v>
      </c>
      <c r="H1251" s="12">
        <v>4606.47</v>
      </c>
      <c r="I1251" s="12">
        <v>268.10000000000002</v>
      </c>
      <c r="J1251" s="12">
        <v>113.68</v>
      </c>
      <c r="K1251" s="12">
        <v>13335.25</v>
      </c>
      <c r="L1251" s="12">
        <v>238.93</v>
      </c>
      <c r="M1251" s="12">
        <v>60.19</v>
      </c>
      <c r="N1251" s="12">
        <v>111.73</v>
      </c>
      <c r="O1251" s="12">
        <v>161.1</v>
      </c>
      <c r="P1251" s="12">
        <v>490.46</v>
      </c>
      <c r="Q1251" s="12">
        <v>40.25</v>
      </c>
      <c r="R1251" s="12">
        <v>4.79</v>
      </c>
      <c r="S1251" s="13" t="s">
        <v>80</v>
      </c>
      <c r="T1251" s="12">
        <v>1107.45</v>
      </c>
      <c r="U1251" s="12">
        <v>420.09</v>
      </c>
      <c r="V1251" s="12">
        <v>375.05</v>
      </c>
      <c r="W1251" s="12">
        <v>267.33</v>
      </c>
      <c r="X1251" s="12">
        <v>116.71</v>
      </c>
      <c r="Y1251" s="12">
        <v>31.79</v>
      </c>
      <c r="Z1251" s="12">
        <v>187.61</v>
      </c>
      <c r="AA1251" s="12">
        <v>1594.97</v>
      </c>
      <c r="AB1251" s="12">
        <v>1378.78</v>
      </c>
      <c r="AC1251" s="12">
        <v>4372.33</v>
      </c>
      <c r="AD1251" s="12">
        <v>163.22999999999999</v>
      </c>
      <c r="AE1251" s="12">
        <v>102.6</v>
      </c>
      <c r="AF1251" s="12">
        <v>347</v>
      </c>
      <c r="AG1251" s="12">
        <v>187.05</v>
      </c>
      <c r="AH1251" s="12">
        <v>6.09</v>
      </c>
      <c r="AI1251" s="12">
        <v>13.51</v>
      </c>
      <c r="AJ1251" s="12">
        <v>5.43</v>
      </c>
      <c r="AK1251" s="12">
        <v>17.420000000000002</v>
      </c>
      <c r="AL1251" s="12">
        <v>842.33</v>
      </c>
      <c r="AM1251" s="12">
        <v>17.86</v>
      </c>
      <c r="AN1251" s="12">
        <v>68.64</v>
      </c>
      <c r="AO1251" s="12">
        <v>35.01</v>
      </c>
      <c r="AP1251" s="12">
        <v>182.53</v>
      </c>
      <c r="AQ1251" s="12">
        <v>591.86</v>
      </c>
      <c r="AR1251" s="12">
        <v>107.04</v>
      </c>
      <c r="AS1251" s="12">
        <v>0.44</v>
      </c>
      <c r="AT1251" s="13" t="s">
        <v>80</v>
      </c>
      <c r="AU1251" s="12">
        <v>1003.38</v>
      </c>
      <c r="AV1251" s="12">
        <v>616.42999999999995</v>
      </c>
      <c r="AW1251" s="12">
        <v>644.38</v>
      </c>
      <c r="AX1251" s="12">
        <v>1829.1</v>
      </c>
      <c r="AY1251" s="12">
        <v>1153.33</v>
      </c>
      <c r="AZ1251" s="12">
        <v>1497.33</v>
      </c>
      <c r="BA1251" s="12">
        <v>3163.49</v>
      </c>
      <c r="BB1251" s="12">
        <v>516.82000000000005</v>
      </c>
      <c r="BC1251" s="12">
        <v>810.65</v>
      </c>
      <c r="BD1251" s="14">
        <v>10231.530000000001</v>
      </c>
    </row>
    <row r="1252" spans="1:56" s="1" customFormat="1" ht="20.149999999999999" customHeight="1">
      <c r="A1252" s="83"/>
      <c r="B1252" s="25" t="s">
        <v>226</v>
      </c>
      <c r="C1252" s="9">
        <v>2518.86</v>
      </c>
      <c r="D1252" s="9">
        <v>692.13</v>
      </c>
      <c r="E1252" s="9">
        <v>4075.94</v>
      </c>
      <c r="F1252" s="9">
        <v>1682.58</v>
      </c>
      <c r="G1252" s="9">
        <v>756.4</v>
      </c>
      <c r="H1252" s="9">
        <v>10499.65</v>
      </c>
      <c r="I1252" s="9">
        <v>2956.79</v>
      </c>
      <c r="J1252" s="9">
        <v>302.27999999999997</v>
      </c>
      <c r="K1252" s="9">
        <v>23484.63</v>
      </c>
      <c r="L1252" s="10" t="s">
        <v>80</v>
      </c>
      <c r="M1252" s="10" t="s">
        <v>80</v>
      </c>
      <c r="N1252" s="9">
        <v>27.02</v>
      </c>
      <c r="O1252" s="9">
        <v>218.11</v>
      </c>
      <c r="P1252" s="9">
        <v>4.2</v>
      </c>
      <c r="Q1252" s="9">
        <v>13.62</v>
      </c>
      <c r="R1252" s="9">
        <v>0.98</v>
      </c>
      <c r="S1252" s="10" t="s">
        <v>80</v>
      </c>
      <c r="T1252" s="9">
        <v>263.93</v>
      </c>
      <c r="U1252" s="9">
        <v>2862.54</v>
      </c>
      <c r="V1252" s="9">
        <v>375.16</v>
      </c>
      <c r="W1252" s="9">
        <v>972.35</v>
      </c>
      <c r="X1252" s="9">
        <v>151.47</v>
      </c>
      <c r="Y1252" s="9">
        <v>63.45</v>
      </c>
      <c r="Z1252" s="9">
        <v>811.79</v>
      </c>
      <c r="AA1252" s="9">
        <v>717</v>
      </c>
      <c r="AB1252" s="9">
        <v>4398.1099999999997</v>
      </c>
      <c r="AC1252" s="9">
        <v>10351.870000000001</v>
      </c>
      <c r="AD1252" s="9">
        <v>370.49</v>
      </c>
      <c r="AE1252" s="9">
        <v>216.57</v>
      </c>
      <c r="AF1252" s="9">
        <v>569.84</v>
      </c>
      <c r="AG1252" s="9">
        <v>405.9</v>
      </c>
      <c r="AH1252" s="9">
        <v>56.58</v>
      </c>
      <c r="AI1252" s="10" t="s">
        <v>80</v>
      </c>
      <c r="AJ1252" s="10" t="s">
        <v>80</v>
      </c>
      <c r="AK1252" s="10" t="s">
        <v>80</v>
      </c>
      <c r="AL1252" s="9">
        <v>1619.38</v>
      </c>
      <c r="AM1252" s="9">
        <v>396.37</v>
      </c>
      <c r="AN1252" s="9">
        <v>225.27</v>
      </c>
      <c r="AO1252" s="9">
        <v>583.77</v>
      </c>
      <c r="AP1252" s="9">
        <v>378.94</v>
      </c>
      <c r="AQ1252" s="9">
        <v>55.5</v>
      </c>
      <c r="AR1252" s="10" t="s">
        <v>80</v>
      </c>
      <c r="AS1252" s="10" t="s">
        <v>80</v>
      </c>
      <c r="AT1252" s="10" t="s">
        <v>80</v>
      </c>
      <c r="AU1252" s="9">
        <v>1639.85</v>
      </c>
      <c r="AV1252" s="9">
        <v>1158.49</v>
      </c>
      <c r="AW1252" s="9">
        <v>429.39</v>
      </c>
      <c r="AX1252" s="9">
        <v>1542.72</v>
      </c>
      <c r="AY1252" s="9">
        <v>741.58</v>
      </c>
      <c r="AZ1252" s="9">
        <v>1445.01</v>
      </c>
      <c r="BA1252" s="9">
        <v>6679.27</v>
      </c>
      <c r="BB1252" s="9">
        <v>1347.34</v>
      </c>
      <c r="BC1252" s="9">
        <v>1139.3</v>
      </c>
      <c r="BD1252" s="11">
        <v>14483.1</v>
      </c>
    </row>
    <row r="1253" spans="1:56" s="1" customFormat="1" ht="20.149999999999999" customHeight="1">
      <c r="A1253" s="83"/>
      <c r="B1253" s="25" t="s">
        <v>227</v>
      </c>
      <c r="C1253" s="12">
        <v>940.51</v>
      </c>
      <c r="D1253" s="12">
        <v>651.19000000000005</v>
      </c>
      <c r="E1253" s="12">
        <v>1948.72</v>
      </c>
      <c r="F1253" s="12">
        <v>2694.35</v>
      </c>
      <c r="G1253" s="12">
        <v>1890.73</v>
      </c>
      <c r="H1253" s="12">
        <v>4706.3999999999996</v>
      </c>
      <c r="I1253" s="12">
        <v>224.76</v>
      </c>
      <c r="J1253" s="12">
        <v>186.5</v>
      </c>
      <c r="K1253" s="12">
        <v>13243.16</v>
      </c>
      <c r="L1253" s="12">
        <v>165.09</v>
      </c>
      <c r="M1253" s="13" t="s">
        <v>80</v>
      </c>
      <c r="N1253" s="13" t="s">
        <v>80</v>
      </c>
      <c r="O1253" s="13" t="s">
        <v>80</v>
      </c>
      <c r="P1253" s="12">
        <v>8.8000000000000007</v>
      </c>
      <c r="Q1253" s="12">
        <v>8.8000000000000007</v>
      </c>
      <c r="R1253" s="13" t="s">
        <v>80</v>
      </c>
      <c r="S1253" s="13" t="s">
        <v>80</v>
      </c>
      <c r="T1253" s="12">
        <v>182.69</v>
      </c>
      <c r="U1253" s="12">
        <v>305</v>
      </c>
      <c r="V1253" s="12">
        <v>5</v>
      </c>
      <c r="W1253" s="12">
        <v>295.2</v>
      </c>
      <c r="X1253" s="12">
        <v>93.63</v>
      </c>
      <c r="Y1253" s="12">
        <v>171.27</v>
      </c>
      <c r="Z1253" s="12">
        <v>601.91999999999996</v>
      </c>
      <c r="AA1253" s="12">
        <v>927.81</v>
      </c>
      <c r="AB1253" s="12">
        <v>3148.74</v>
      </c>
      <c r="AC1253" s="12">
        <v>5548.57</v>
      </c>
      <c r="AD1253" s="12">
        <v>66.989999999999995</v>
      </c>
      <c r="AE1253" s="12">
        <v>71.78</v>
      </c>
      <c r="AF1253" s="12">
        <v>138.78</v>
      </c>
      <c r="AG1253" s="12">
        <v>107.66</v>
      </c>
      <c r="AH1253" s="12">
        <v>1.87</v>
      </c>
      <c r="AI1253" s="13" t="s">
        <v>80</v>
      </c>
      <c r="AJ1253" s="13" t="s">
        <v>80</v>
      </c>
      <c r="AK1253" s="13" t="s">
        <v>80</v>
      </c>
      <c r="AL1253" s="12">
        <v>387.08</v>
      </c>
      <c r="AM1253" s="12">
        <v>58.36</v>
      </c>
      <c r="AN1253" s="12">
        <v>20.04</v>
      </c>
      <c r="AO1253" s="12">
        <v>117.21</v>
      </c>
      <c r="AP1253" s="12">
        <v>11.44</v>
      </c>
      <c r="AQ1253" s="12">
        <v>37.229999999999997</v>
      </c>
      <c r="AR1253" s="12">
        <v>45.53</v>
      </c>
      <c r="AS1253" s="12">
        <v>2.33</v>
      </c>
      <c r="AT1253" s="13" t="s">
        <v>80</v>
      </c>
      <c r="AU1253" s="12">
        <v>292.14</v>
      </c>
      <c r="AV1253" s="12">
        <v>504.71</v>
      </c>
      <c r="AW1253" s="12">
        <v>257.12</v>
      </c>
      <c r="AX1253" s="12">
        <v>705.26</v>
      </c>
      <c r="AY1253" s="12">
        <v>1251.93</v>
      </c>
      <c r="AZ1253" s="12">
        <v>1008.32</v>
      </c>
      <c r="BA1253" s="12">
        <v>1878.39</v>
      </c>
      <c r="BB1253" s="12">
        <v>1377.71</v>
      </c>
      <c r="BC1253" s="12">
        <v>808.14</v>
      </c>
      <c r="BD1253" s="14">
        <v>7791.58</v>
      </c>
    </row>
    <row r="1254" spans="1:56" s="1" customFormat="1" ht="20.149999999999999" customHeight="1">
      <c r="A1254" s="83"/>
      <c r="B1254" s="25" t="s">
        <v>228</v>
      </c>
      <c r="C1254" s="9">
        <v>371.82</v>
      </c>
      <c r="D1254" s="9">
        <v>342.43</v>
      </c>
      <c r="E1254" s="9">
        <v>1456.38</v>
      </c>
      <c r="F1254" s="9">
        <v>821.4</v>
      </c>
      <c r="G1254" s="9">
        <v>1635.55</v>
      </c>
      <c r="H1254" s="9">
        <v>750.65</v>
      </c>
      <c r="I1254" s="9">
        <v>103.65</v>
      </c>
      <c r="J1254" s="9">
        <v>2094.96</v>
      </c>
      <c r="K1254" s="9">
        <v>7576.84</v>
      </c>
      <c r="L1254" s="9">
        <v>26.35</v>
      </c>
      <c r="M1254" s="10" t="s">
        <v>80</v>
      </c>
      <c r="N1254" s="9">
        <v>45.51</v>
      </c>
      <c r="O1254" s="9">
        <v>94.59</v>
      </c>
      <c r="P1254" s="9">
        <v>2.3199999999999998</v>
      </c>
      <c r="Q1254" s="9">
        <v>8.58</v>
      </c>
      <c r="R1254" s="9">
        <v>8.4499999999999993</v>
      </c>
      <c r="S1254" s="9">
        <v>9.82</v>
      </c>
      <c r="T1254" s="9">
        <v>195.62</v>
      </c>
      <c r="U1254" s="9">
        <v>0.6</v>
      </c>
      <c r="V1254" s="10" t="s">
        <v>80</v>
      </c>
      <c r="W1254" s="9">
        <v>12.51</v>
      </c>
      <c r="X1254" s="9">
        <v>3</v>
      </c>
      <c r="Y1254" s="9">
        <v>16.77</v>
      </c>
      <c r="Z1254" s="9">
        <v>40.04</v>
      </c>
      <c r="AA1254" s="9">
        <v>362.72</v>
      </c>
      <c r="AB1254" s="9">
        <v>1911.53</v>
      </c>
      <c r="AC1254" s="9">
        <v>2347.17</v>
      </c>
      <c r="AD1254" s="9">
        <v>16</v>
      </c>
      <c r="AE1254" s="9">
        <v>0.93</v>
      </c>
      <c r="AF1254" s="9">
        <v>51</v>
      </c>
      <c r="AG1254" s="9">
        <v>97.89</v>
      </c>
      <c r="AH1254" s="9">
        <v>16.739999999999998</v>
      </c>
      <c r="AI1254" s="9">
        <v>7.95</v>
      </c>
      <c r="AJ1254" s="9">
        <v>0.84</v>
      </c>
      <c r="AK1254" s="10" t="s">
        <v>80</v>
      </c>
      <c r="AL1254" s="9">
        <v>191.35</v>
      </c>
      <c r="AM1254" s="10" t="s">
        <v>80</v>
      </c>
      <c r="AN1254" s="10" t="s">
        <v>80</v>
      </c>
      <c r="AO1254" s="9">
        <v>54.15</v>
      </c>
      <c r="AP1254" s="9">
        <v>41.44</v>
      </c>
      <c r="AQ1254" s="9">
        <v>2.5499999999999998</v>
      </c>
      <c r="AR1254" s="9">
        <v>0.92</v>
      </c>
      <c r="AS1254" s="9">
        <v>0.22</v>
      </c>
      <c r="AT1254" s="10" t="s">
        <v>80</v>
      </c>
      <c r="AU1254" s="9">
        <v>99.28</v>
      </c>
      <c r="AV1254" s="9">
        <v>254.64</v>
      </c>
      <c r="AW1254" s="9">
        <v>79</v>
      </c>
      <c r="AX1254" s="9">
        <v>568.83000000000004</v>
      </c>
      <c r="AY1254" s="9">
        <v>182.19</v>
      </c>
      <c r="AZ1254" s="9">
        <v>746.14</v>
      </c>
      <c r="BA1254" s="9">
        <v>1886.94</v>
      </c>
      <c r="BB1254" s="9">
        <v>894.62</v>
      </c>
      <c r="BC1254" s="9">
        <v>1088.53</v>
      </c>
      <c r="BD1254" s="11">
        <v>5700.89</v>
      </c>
    </row>
    <row r="1255" spans="1:56" s="1" customFormat="1" ht="20.149999999999999" customHeight="1">
      <c r="A1255" s="83"/>
      <c r="B1255" s="25" t="s">
        <v>229</v>
      </c>
      <c r="C1255" s="12">
        <v>685.18</v>
      </c>
      <c r="D1255" s="12">
        <v>256.45</v>
      </c>
      <c r="E1255" s="12">
        <v>1357.1</v>
      </c>
      <c r="F1255" s="12">
        <v>1403.25</v>
      </c>
      <c r="G1255" s="12">
        <v>1627.49</v>
      </c>
      <c r="H1255" s="12">
        <v>1213.67</v>
      </c>
      <c r="I1255" s="12">
        <v>20.82</v>
      </c>
      <c r="J1255" s="12">
        <v>1.96</v>
      </c>
      <c r="K1255" s="12">
        <v>6565.92</v>
      </c>
      <c r="L1255" s="12">
        <v>706.53</v>
      </c>
      <c r="M1255" s="12">
        <v>209.25</v>
      </c>
      <c r="N1255" s="12">
        <v>150.41999999999999</v>
      </c>
      <c r="O1255" s="12">
        <v>47.21</v>
      </c>
      <c r="P1255" s="12">
        <v>94.91</v>
      </c>
      <c r="Q1255" s="12">
        <v>221.81</v>
      </c>
      <c r="R1255" s="12">
        <v>151.03</v>
      </c>
      <c r="S1255" s="12">
        <v>28.07</v>
      </c>
      <c r="T1255" s="12">
        <v>1609.23</v>
      </c>
      <c r="U1255" s="12">
        <v>769.39</v>
      </c>
      <c r="V1255" s="12">
        <v>60.67</v>
      </c>
      <c r="W1255" s="12">
        <v>387.08</v>
      </c>
      <c r="X1255" s="12">
        <v>336.19</v>
      </c>
      <c r="Y1255" s="12">
        <v>438.35</v>
      </c>
      <c r="Z1255" s="12">
        <v>530.19000000000005</v>
      </c>
      <c r="AA1255" s="12">
        <v>37.380000000000003</v>
      </c>
      <c r="AB1255" s="12">
        <v>296.29000000000002</v>
      </c>
      <c r="AC1255" s="12">
        <v>2855.54</v>
      </c>
      <c r="AD1255" s="12">
        <v>0.08</v>
      </c>
      <c r="AE1255" s="12">
        <v>0.08</v>
      </c>
      <c r="AF1255" s="12">
        <v>77.709999999999994</v>
      </c>
      <c r="AG1255" s="12">
        <v>44.66</v>
      </c>
      <c r="AH1255" s="12">
        <v>156.88</v>
      </c>
      <c r="AI1255" s="12">
        <v>211.32</v>
      </c>
      <c r="AJ1255" s="12">
        <v>0.18</v>
      </c>
      <c r="AK1255" s="12">
        <v>0.28999999999999998</v>
      </c>
      <c r="AL1255" s="12">
        <v>491.2</v>
      </c>
      <c r="AM1255" s="12">
        <v>8.11</v>
      </c>
      <c r="AN1255" s="13" t="s">
        <v>80</v>
      </c>
      <c r="AO1255" s="12">
        <v>25.26</v>
      </c>
      <c r="AP1255" s="12">
        <v>35.61</v>
      </c>
      <c r="AQ1255" s="12">
        <v>241.39</v>
      </c>
      <c r="AR1255" s="12">
        <v>110.99</v>
      </c>
      <c r="AS1255" s="13" t="s">
        <v>80</v>
      </c>
      <c r="AT1255" s="12">
        <v>5.35</v>
      </c>
      <c r="AU1255" s="12">
        <v>426.71</v>
      </c>
      <c r="AV1255" s="12">
        <v>177.98</v>
      </c>
      <c r="AW1255" s="12">
        <v>161.22999999999999</v>
      </c>
      <c r="AX1255" s="12">
        <v>837.83</v>
      </c>
      <c r="AY1255" s="12">
        <v>580.04</v>
      </c>
      <c r="AZ1255" s="12">
        <v>1051.6500000000001</v>
      </c>
      <c r="BA1255" s="12">
        <v>2463.96</v>
      </c>
      <c r="BB1255" s="12">
        <v>338.97</v>
      </c>
      <c r="BC1255" s="12">
        <v>718.33</v>
      </c>
      <c r="BD1255" s="14">
        <v>6329.99</v>
      </c>
    </row>
    <row r="1256" spans="1:56" s="1" customFormat="1" ht="20.149999999999999" customHeight="1">
      <c r="A1256" s="83"/>
      <c r="B1256" s="25" t="s">
        <v>230</v>
      </c>
      <c r="C1256" s="9">
        <v>394.13</v>
      </c>
      <c r="D1256" s="9">
        <v>441.93</v>
      </c>
      <c r="E1256" s="9">
        <v>685.14</v>
      </c>
      <c r="F1256" s="9">
        <v>581.19000000000005</v>
      </c>
      <c r="G1256" s="9">
        <v>724.15</v>
      </c>
      <c r="H1256" s="9">
        <v>545.17999999999995</v>
      </c>
      <c r="I1256" s="9">
        <v>101.89</v>
      </c>
      <c r="J1256" s="9">
        <v>862.77</v>
      </c>
      <c r="K1256" s="9">
        <v>4336.38</v>
      </c>
      <c r="L1256" s="10" t="s">
        <v>80</v>
      </c>
      <c r="M1256" s="10" t="s">
        <v>80</v>
      </c>
      <c r="N1256" s="10" t="s">
        <v>80</v>
      </c>
      <c r="O1256" s="9">
        <v>0.36</v>
      </c>
      <c r="P1256" s="9">
        <v>0.73</v>
      </c>
      <c r="Q1256" s="9">
        <v>2.98</v>
      </c>
      <c r="R1256" s="9">
        <v>1.23</v>
      </c>
      <c r="S1256" s="10" t="s">
        <v>80</v>
      </c>
      <c r="T1256" s="9">
        <v>5.3</v>
      </c>
      <c r="U1256" s="9">
        <v>27.24</v>
      </c>
      <c r="V1256" s="10" t="s">
        <v>80</v>
      </c>
      <c r="W1256" s="9">
        <v>0.1</v>
      </c>
      <c r="X1256" s="9">
        <v>1.36</v>
      </c>
      <c r="Y1256" s="9">
        <v>3.65</v>
      </c>
      <c r="Z1256" s="9">
        <v>62.69</v>
      </c>
      <c r="AA1256" s="9">
        <v>165.57</v>
      </c>
      <c r="AB1256" s="9">
        <v>1019.26</v>
      </c>
      <c r="AC1256" s="9">
        <v>1279.8699999999999</v>
      </c>
      <c r="AD1256" s="9">
        <v>1.49</v>
      </c>
      <c r="AE1256" s="9">
        <v>0.63</v>
      </c>
      <c r="AF1256" s="9">
        <v>3.92</v>
      </c>
      <c r="AG1256" s="9">
        <v>2.37</v>
      </c>
      <c r="AH1256" s="10" t="s">
        <v>80</v>
      </c>
      <c r="AI1256" s="10" t="s">
        <v>80</v>
      </c>
      <c r="AJ1256" s="9">
        <v>1.57</v>
      </c>
      <c r="AK1256" s="10" t="s">
        <v>80</v>
      </c>
      <c r="AL1256" s="9">
        <v>9.98</v>
      </c>
      <c r="AM1256" s="9">
        <v>7.5</v>
      </c>
      <c r="AN1256" s="9">
        <v>1.18</v>
      </c>
      <c r="AO1256" s="9">
        <v>0.49</v>
      </c>
      <c r="AP1256" s="9">
        <v>1.78</v>
      </c>
      <c r="AQ1256" s="9">
        <v>9.42</v>
      </c>
      <c r="AR1256" s="9">
        <v>4.95</v>
      </c>
      <c r="AS1256" s="9">
        <v>0.2</v>
      </c>
      <c r="AT1256" s="10" t="s">
        <v>80</v>
      </c>
      <c r="AU1256" s="9">
        <v>25.52</v>
      </c>
      <c r="AV1256" s="9">
        <v>241.63</v>
      </c>
      <c r="AW1256" s="9">
        <v>223.59</v>
      </c>
      <c r="AX1256" s="9">
        <v>349.09</v>
      </c>
      <c r="AY1256" s="9">
        <v>276.04000000000002</v>
      </c>
      <c r="AZ1256" s="9">
        <v>354.19</v>
      </c>
      <c r="BA1256" s="9">
        <v>1194.19</v>
      </c>
      <c r="BB1256" s="9">
        <v>159.22999999999999</v>
      </c>
      <c r="BC1256" s="9">
        <v>154.86000000000001</v>
      </c>
      <c r="BD1256" s="11">
        <v>2952.82</v>
      </c>
    </row>
    <row r="1257" spans="1:56" s="1" customFormat="1" ht="20.149999999999999" customHeight="1">
      <c r="A1257" s="83"/>
      <c r="B1257" s="25" t="s">
        <v>285</v>
      </c>
      <c r="C1257" s="12">
        <v>140.44999999999999</v>
      </c>
      <c r="D1257" s="12">
        <v>63.97</v>
      </c>
      <c r="E1257" s="12">
        <v>267.33</v>
      </c>
      <c r="F1257" s="12">
        <v>156.72</v>
      </c>
      <c r="G1257" s="12">
        <v>255.63</v>
      </c>
      <c r="H1257" s="12">
        <v>339.54</v>
      </c>
      <c r="I1257" s="12">
        <v>241.83</v>
      </c>
      <c r="J1257" s="12">
        <v>813.41</v>
      </c>
      <c r="K1257" s="12">
        <v>2278.88</v>
      </c>
      <c r="L1257" s="13" t="s">
        <v>80</v>
      </c>
      <c r="M1257" s="13" t="s">
        <v>80</v>
      </c>
      <c r="N1257" s="13" t="s">
        <v>80</v>
      </c>
      <c r="O1257" s="12">
        <v>0.18</v>
      </c>
      <c r="P1257" s="12">
        <v>0.28000000000000003</v>
      </c>
      <c r="Q1257" s="13" t="s">
        <v>80</v>
      </c>
      <c r="R1257" s="13" t="s">
        <v>80</v>
      </c>
      <c r="S1257" s="13" t="s">
        <v>80</v>
      </c>
      <c r="T1257" s="12">
        <v>0.46</v>
      </c>
      <c r="U1257" s="12">
        <v>21.1</v>
      </c>
      <c r="V1257" s="13" t="s">
        <v>80</v>
      </c>
      <c r="W1257" s="12">
        <v>0.2</v>
      </c>
      <c r="X1257" s="13" t="s">
        <v>80</v>
      </c>
      <c r="Y1257" s="12">
        <v>4.0199999999999996</v>
      </c>
      <c r="Z1257" s="12">
        <v>60</v>
      </c>
      <c r="AA1257" s="12">
        <v>114.66</v>
      </c>
      <c r="AB1257" s="12">
        <v>589.61</v>
      </c>
      <c r="AC1257" s="12">
        <v>789.59</v>
      </c>
      <c r="AD1257" s="12">
        <v>22.31</v>
      </c>
      <c r="AE1257" s="13" t="s">
        <v>80</v>
      </c>
      <c r="AF1257" s="13" t="s">
        <v>80</v>
      </c>
      <c r="AG1257" s="12">
        <v>0.8</v>
      </c>
      <c r="AH1257" s="12">
        <v>34.21</v>
      </c>
      <c r="AI1257" s="13" t="s">
        <v>80</v>
      </c>
      <c r="AJ1257" s="13" t="s">
        <v>80</v>
      </c>
      <c r="AK1257" s="13" t="s">
        <v>80</v>
      </c>
      <c r="AL1257" s="12">
        <v>57.32</v>
      </c>
      <c r="AM1257" s="12">
        <v>4.32</v>
      </c>
      <c r="AN1257" s="12">
        <v>0.09</v>
      </c>
      <c r="AO1257" s="12">
        <v>0.53</v>
      </c>
      <c r="AP1257" s="12">
        <v>0.7</v>
      </c>
      <c r="AQ1257" s="12">
        <v>17.329999999999998</v>
      </c>
      <c r="AR1257" s="12">
        <v>3.54</v>
      </c>
      <c r="AS1257" s="12">
        <v>0.22</v>
      </c>
      <c r="AT1257" s="13" t="s">
        <v>80</v>
      </c>
      <c r="AU1257" s="12">
        <v>26.73</v>
      </c>
      <c r="AV1257" s="12">
        <v>35.450000000000003</v>
      </c>
      <c r="AW1257" s="12">
        <v>124.74</v>
      </c>
      <c r="AX1257" s="12">
        <v>260.18</v>
      </c>
      <c r="AY1257" s="12">
        <v>120.96</v>
      </c>
      <c r="AZ1257" s="12">
        <v>118.12</v>
      </c>
      <c r="BA1257" s="12">
        <v>480.73</v>
      </c>
      <c r="BB1257" s="12">
        <v>116.36</v>
      </c>
      <c r="BC1257" s="12">
        <v>164.32</v>
      </c>
      <c r="BD1257" s="14">
        <v>1420.86</v>
      </c>
    </row>
    <row r="1258" spans="1:56" s="1" customFormat="1" ht="20.149999999999999" customHeight="1">
      <c r="A1258" s="83"/>
      <c r="B1258" s="25" t="s">
        <v>231</v>
      </c>
      <c r="C1258" s="9">
        <v>94.23</v>
      </c>
      <c r="D1258" s="9">
        <v>37.619999999999997</v>
      </c>
      <c r="E1258" s="9">
        <v>68.510000000000005</v>
      </c>
      <c r="F1258" s="9">
        <v>80.67</v>
      </c>
      <c r="G1258" s="9">
        <v>136.96</v>
      </c>
      <c r="H1258" s="9">
        <v>443.37</v>
      </c>
      <c r="I1258" s="9">
        <v>249.42</v>
      </c>
      <c r="J1258" s="9">
        <v>14.26</v>
      </c>
      <c r="K1258" s="9">
        <v>1125.04</v>
      </c>
      <c r="L1258" s="10" t="s">
        <v>80</v>
      </c>
      <c r="M1258" s="10" t="s">
        <v>80</v>
      </c>
      <c r="N1258" s="10" t="s">
        <v>80</v>
      </c>
      <c r="O1258" s="9">
        <v>0.85</v>
      </c>
      <c r="P1258" s="9">
        <v>0.9</v>
      </c>
      <c r="Q1258" s="9">
        <v>3.55</v>
      </c>
      <c r="R1258" s="9">
        <v>2.75</v>
      </c>
      <c r="S1258" s="9">
        <v>0.05</v>
      </c>
      <c r="T1258" s="9">
        <v>8.1</v>
      </c>
      <c r="U1258" s="9">
        <v>1.4</v>
      </c>
      <c r="V1258" s="9">
        <v>2.25</v>
      </c>
      <c r="W1258" s="9">
        <v>1.2</v>
      </c>
      <c r="X1258" s="9">
        <v>35.25</v>
      </c>
      <c r="Y1258" s="9">
        <v>6.45</v>
      </c>
      <c r="Z1258" s="9">
        <v>43.69</v>
      </c>
      <c r="AA1258" s="9">
        <v>39.42</v>
      </c>
      <c r="AB1258" s="9">
        <v>242.07</v>
      </c>
      <c r="AC1258" s="9">
        <v>371.73</v>
      </c>
      <c r="AD1258" s="10" t="s">
        <v>80</v>
      </c>
      <c r="AE1258" s="10" t="s">
        <v>80</v>
      </c>
      <c r="AF1258" s="10" t="s">
        <v>80</v>
      </c>
      <c r="AG1258" s="10" t="s">
        <v>80</v>
      </c>
      <c r="AH1258" s="10" t="s">
        <v>80</v>
      </c>
      <c r="AI1258" s="10" t="s">
        <v>80</v>
      </c>
      <c r="AJ1258" s="10" t="s">
        <v>80</v>
      </c>
      <c r="AK1258" s="10" t="s">
        <v>80</v>
      </c>
      <c r="AL1258" s="9">
        <v>0</v>
      </c>
      <c r="AM1258" s="10" t="s">
        <v>80</v>
      </c>
      <c r="AN1258" s="10" t="s">
        <v>80</v>
      </c>
      <c r="AO1258" s="10" t="s">
        <v>80</v>
      </c>
      <c r="AP1258" s="10" t="s">
        <v>80</v>
      </c>
      <c r="AQ1258" s="10" t="s">
        <v>80</v>
      </c>
      <c r="AR1258" s="10" t="s">
        <v>80</v>
      </c>
      <c r="AS1258" s="10" t="s">
        <v>80</v>
      </c>
      <c r="AT1258" s="10" t="s">
        <v>80</v>
      </c>
      <c r="AU1258" s="9">
        <v>0</v>
      </c>
      <c r="AV1258" s="9">
        <v>47.99</v>
      </c>
      <c r="AW1258" s="9">
        <v>35.19</v>
      </c>
      <c r="AX1258" s="9">
        <v>39.99</v>
      </c>
      <c r="AY1258" s="9">
        <v>11.41</v>
      </c>
      <c r="AZ1258" s="9">
        <v>21.52</v>
      </c>
      <c r="BA1258" s="9">
        <v>290.33999999999997</v>
      </c>
      <c r="BB1258" s="9">
        <v>52.61</v>
      </c>
      <c r="BC1258" s="9">
        <v>104.42</v>
      </c>
      <c r="BD1258" s="11">
        <v>603.47</v>
      </c>
    </row>
    <row r="1259" spans="1:56" s="1" customFormat="1" ht="20.149999999999999" customHeight="1">
      <c r="A1259" s="83"/>
      <c r="B1259" s="25" t="s">
        <v>232</v>
      </c>
      <c r="C1259" s="12">
        <v>147.09</v>
      </c>
      <c r="D1259" s="12">
        <v>22.3</v>
      </c>
      <c r="E1259" s="12">
        <v>66.87</v>
      </c>
      <c r="F1259" s="12">
        <v>63.2</v>
      </c>
      <c r="G1259" s="12">
        <v>115.47</v>
      </c>
      <c r="H1259" s="12">
        <v>431.38</v>
      </c>
      <c r="I1259" s="12">
        <v>21.38</v>
      </c>
      <c r="J1259" s="12">
        <v>6.48</v>
      </c>
      <c r="K1259" s="12">
        <v>874.17</v>
      </c>
      <c r="L1259" s="12">
        <v>0.04</v>
      </c>
      <c r="M1259" s="13" t="s">
        <v>80</v>
      </c>
      <c r="N1259" s="12">
        <v>0.01</v>
      </c>
      <c r="O1259" s="12">
        <v>0.1</v>
      </c>
      <c r="P1259" s="12">
        <v>7.0000000000000007E-2</v>
      </c>
      <c r="Q1259" s="12">
        <v>0.32</v>
      </c>
      <c r="R1259" s="12">
        <v>0.12</v>
      </c>
      <c r="S1259" s="13" t="s">
        <v>80</v>
      </c>
      <c r="T1259" s="12">
        <v>0.66</v>
      </c>
      <c r="U1259" s="12">
        <v>12.6</v>
      </c>
      <c r="V1259" s="13" t="s">
        <v>80</v>
      </c>
      <c r="W1259" s="12">
        <v>23.17</v>
      </c>
      <c r="X1259" s="13" t="s">
        <v>80</v>
      </c>
      <c r="Y1259" s="12">
        <v>2.29</v>
      </c>
      <c r="Z1259" s="12">
        <v>23.26</v>
      </c>
      <c r="AA1259" s="12">
        <v>43.36</v>
      </c>
      <c r="AB1259" s="12">
        <v>171.95</v>
      </c>
      <c r="AC1259" s="12">
        <v>276.63</v>
      </c>
      <c r="AD1259" s="13" t="s">
        <v>80</v>
      </c>
      <c r="AE1259" s="13" t="s">
        <v>80</v>
      </c>
      <c r="AF1259" s="13" t="s">
        <v>80</v>
      </c>
      <c r="AG1259" s="13" t="s">
        <v>80</v>
      </c>
      <c r="AH1259" s="13" t="s">
        <v>80</v>
      </c>
      <c r="AI1259" s="13" t="s">
        <v>80</v>
      </c>
      <c r="AJ1259" s="13" t="s">
        <v>80</v>
      </c>
      <c r="AK1259" s="13" t="s">
        <v>80</v>
      </c>
      <c r="AL1259" s="12">
        <v>0</v>
      </c>
      <c r="AM1259" s="13" t="s">
        <v>80</v>
      </c>
      <c r="AN1259" s="13" t="s">
        <v>80</v>
      </c>
      <c r="AO1259" s="13" t="s">
        <v>80</v>
      </c>
      <c r="AP1259" s="13" t="s">
        <v>80</v>
      </c>
      <c r="AQ1259" s="13" t="s">
        <v>80</v>
      </c>
      <c r="AR1259" s="13" t="s">
        <v>80</v>
      </c>
      <c r="AS1259" s="13" t="s">
        <v>80</v>
      </c>
      <c r="AT1259" s="13" t="s">
        <v>80</v>
      </c>
      <c r="AU1259" s="12">
        <v>0</v>
      </c>
      <c r="AV1259" s="12">
        <v>62.21</v>
      </c>
      <c r="AW1259" s="12">
        <v>6.3</v>
      </c>
      <c r="AX1259" s="12">
        <v>33.51</v>
      </c>
      <c r="AY1259" s="12">
        <v>9.19</v>
      </c>
      <c r="AZ1259" s="12">
        <v>94.86</v>
      </c>
      <c r="BA1259" s="12">
        <v>175.99</v>
      </c>
      <c r="BB1259" s="12">
        <v>66.650000000000006</v>
      </c>
      <c r="BC1259" s="12">
        <v>42.11</v>
      </c>
      <c r="BD1259" s="14">
        <v>490.82</v>
      </c>
    </row>
    <row r="1260" spans="1:56" s="1" customFormat="1" ht="20.149999999999999" customHeight="1">
      <c r="A1260" s="83"/>
      <c r="B1260" s="25" t="s">
        <v>286</v>
      </c>
      <c r="C1260" s="9">
        <v>332.3</v>
      </c>
      <c r="D1260" s="9">
        <v>107.85</v>
      </c>
      <c r="E1260" s="9">
        <v>112.68</v>
      </c>
      <c r="F1260" s="9">
        <v>110.24</v>
      </c>
      <c r="G1260" s="9">
        <v>167.88</v>
      </c>
      <c r="H1260" s="9">
        <v>593.08000000000004</v>
      </c>
      <c r="I1260" s="9">
        <v>72.7</v>
      </c>
      <c r="J1260" s="9">
        <v>492.93</v>
      </c>
      <c r="K1260" s="9">
        <v>1989.66</v>
      </c>
      <c r="L1260" s="10" t="s">
        <v>80</v>
      </c>
      <c r="M1260" s="10" t="s">
        <v>80</v>
      </c>
      <c r="N1260" s="10" t="s">
        <v>80</v>
      </c>
      <c r="O1260" s="10" t="s">
        <v>80</v>
      </c>
      <c r="P1260" s="9">
        <v>0.01</v>
      </c>
      <c r="Q1260" s="9">
        <v>0.08</v>
      </c>
      <c r="R1260" s="9">
        <v>0.03</v>
      </c>
      <c r="S1260" s="10" t="s">
        <v>80</v>
      </c>
      <c r="T1260" s="9">
        <v>0.12</v>
      </c>
      <c r="U1260" s="9">
        <v>168.26</v>
      </c>
      <c r="V1260" s="9">
        <v>24.97</v>
      </c>
      <c r="W1260" s="9">
        <v>26.16</v>
      </c>
      <c r="X1260" s="9">
        <v>27.48</v>
      </c>
      <c r="Y1260" s="9">
        <v>41.89</v>
      </c>
      <c r="Z1260" s="9">
        <v>143.46</v>
      </c>
      <c r="AA1260" s="9">
        <v>34.479999999999997</v>
      </c>
      <c r="AB1260" s="9">
        <v>358.58</v>
      </c>
      <c r="AC1260" s="9">
        <v>825.28</v>
      </c>
      <c r="AD1260" s="9">
        <v>14.03</v>
      </c>
      <c r="AE1260" s="9">
        <v>0.86</v>
      </c>
      <c r="AF1260" s="9">
        <v>1.44</v>
      </c>
      <c r="AG1260" s="9">
        <v>0.76</v>
      </c>
      <c r="AH1260" s="10" t="s">
        <v>80</v>
      </c>
      <c r="AI1260" s="10" t="s">
        <v>80</v>
      </c>
      <c r="AJ1260" s="10" t="s">
        <v>80</v>
      </c>
      <c r="AK1260" s="10" t="s">
        <v>80</v>
      </c>
      <c r="AL1260" s="9">
        <v>17.09</v>
      </c>
      <c r="AM1260" s="9">
        <v>8.33</v>
      </c>
      <c r="AN1260" s="9">
        <v>0.41</v>
      </c>
      <c r="AO1260" s="9">
        <v>0.18</v>
      </c>
      <c r="AP1260" s="9">
        <v>0.47</v>
      </c>
      <c r="AQ1260" s="9">
        <v>0.74</v>
      </c>
      <c r="AR1260" s="9">
        <v>3.48</v>
      </c>
      <c r="AS1260" s="9">
        <v>0.46</v>
      </c>
      <c r="AT1260" s="9">
        <v>0.54</v>
      </c>
      <c r="AU1260" s="9">
        <v>14.61</v>
      </c>
      <c r="AV1260" s="9">
        <v>562.16999999999996</v>
      </c>
      <c r="AW1260" s="9">
        <v>7.45</v>
      </c>
      <c r="AX1260" s="9">
        <v>84.82</v>
      </c>
      <c r="AY1260" s="9">
        <v>8.17</v>
      </c>
      <c r="AZ1260" s="9">
        <v>11.39</v>
      </c>
      <c r="BA1260" s="9">
        <v>159.01</v>
      </c>
      <c r="BB1260" s="9">
        <v>24.65</v>
      </c>
      <c r="BC1260" s="9">
        <v>30.63</v>
      </c>
      <c r="BD1260" s="11">
        <v>888.29</v>
      </c>
    </row>
    <row r="1261" spans="1:56" s="1" customFormat="1" ht="20.149999999999999" customHeight="1">
      <c r="A1261" s="83"/>
      <c r="B1261" s="25" t="s">
        <v>280</v>
      </c>
      <c r="C1261" s="12">
        <v>14.91</v>
      </c>
      <c r="D1261" s="12">
        <v>4.99</v>
      </c>
      <c r="E1261" s="12">
        <v>25.5</v>
      </c>
      <c r="F1261" s="12">
        <v>59.76</v>
      </c>
      <c r="G1261" s="12">
        <v>34.950000000000003</v>
      </c>
      <c r="H1261" s="12">
        <v>113.55</v>
      </c>
      <c r="I1261" s="12">
        <v>5.18</v>
      </c>
      <c r="J1261" s="12">
        <v>0.02</v>
      </c>
      <c r="K1261" s="12">
        <v>258.86</v>
      </c>
      <c r="L1261" s="12">
        <v>10</v>
      </c>
      <c r="M1261" s="13" t="s">
        <v>80</v>
      </c>
      <c r="N1261" s="12">
        <v>28</v>
      </c>
      <c r="O1261" s="13" t="s">
        <v>80</v>
      </c>
      <c r="P1261" s="13" t="s">
        <v>80</v>
      </c>
      <c r="Q1261" s="13" t="s">
        <v>80</v>
      </c>
      <c r="R1261" s="13" t="s">
        <v>80</v>
      </c>
      <c r="S1261" s="13" t="s">
        <v>80</v>
      </c>
      <c r="T1261" s="12">
        <v>38</v>
      </c>
      <c r="U1261" s="12">
        <v>11.43</v>
      </c>
      <c r="V1261" s="12">
        <v>2.78</v>
      </c>
      <c r="W1261" s="12">
        <v>17.91</v>
      </c>
      <c r="X1261" s="12">
        <v>18.809999999999999</v>
      </c>
      <c r="Y1261" s="12">
        <v>25.92</v>
      </c>
      <c r="Z1261" s="12">
        <v>30.34</v>
      </c>
      <c r="AA1261" s="12">
        <v>1.29</v>
      </c>
      <c r="AB1261" s="12">
        <v>2.17</v>
      </c>
      <c r="AC1261" s="12">
        <v>110.65</v>
      </c>
      <c r="AD1261" s="12">
        <v>21.24</v>
      </c>
      <c r="AE1261" s="12">
        <v>6.27</v>
      </c>
      <c r="AF1261" s="12">
        <v>6.63</v>
      </c>
      <c r="AG1261" s="12">
        <v>8.41</v>
      </c>
      <c r="AH1261" s="12">
        <v>7.21</v>
      </c>
      <c r="AI1261" s="12">
        <v>0.4</v>
      </c>
      <c r="AJ1261" s="13" t="s">
        <v>80</v>
      </c>
      <c r="AK1261" s="13" t="s">
        <v>80</v>
      </c>
      <c r="AL1261" s="12">
        <v>50.16</v>
      </c>
      <c r="AM1261" s="12">
        <v>8.06</v>
      </c>
      <c r="AN1261" s="12">
        <v>5.52</v>
      </c>
      <c r="AO1261" s="12">
        <v>17.55</v>
      </c>
      <c r="AP1261" s="12">
        <v>15.49</v>
      </c>
      <c r="AQ1261" s="12">
        <v>68.25</v>
      </c>
      <c r="AR1261" s="12">
        <v>6.56</v>
      </c>
      <c r="AS1261" s="13" t="s">
        <v>80</v>
      </c>
      <c r="AT1261" s="13" t="s">
        <v>80</v>
      </c>
      <c r="AU1261" s="12">
        <v>121.43</v>
      </c>
      <c r="AV1261" s="12">
        <v>26.66</v>
      </c>
      <c r="AW1261" s="12">
        <v>14.25</v>
      </c>
      <c r="AX1261" s="12">
        <v>69.42</v>
      </c>
      <c r="AY1261" s="12">
        <v>2.74</v>
      </c>
      <c r="AZ1261" s="12">
        <v>10.029999999999999</v>
      </c>
      <c r="BA1261" s="12">
        <v>76.260000000000005</v>
      </c>
      <c r="BB1261" s="12">
        <v>29.36</v>
      </c>
      <c r="BC1261" s="12">
        <v>6.98</v>
      </c>
      <c r="BD1261" s="14">
        <v>235.7</v>
      </c>
    </row>
    <row r="1262" spans="1:56" s="1" customFormat="1" ht="20.149999999999999" customHeight="1">
      <c r="A1262" s="83"/>
      <c r="B1262" s="25" t="s">
        <v>233</v>
      </c>
      <c r="C1262" s="9">
        <v>690.46</v>
      </c>
      <c r="D1262" s="9">
        <v>421.74</v>
      </c>
      <c r="E1262" s="9">
        <v>935.85</v>
      </c>
      <c r="F1262" s="9">
        <v>669.85</v>
      </c>
      <c r="G1262" s="9">
        <v>1074.6300000000001</v>
      </c>
      <c r="H1262" s="9">
        <v>5078.92</v>
      </c>
      <c r="I1262" s="9">
        <v>382.36</v>
      </c>
      <c r="J1262" s="9">
        <v>324.85000000000002</v>
      </c>
      <c r="K1262" s="9">
        <v>9578.66</v>
      </c>
      <c r="L1262" s="9">
        <v>0.03</v>
      </c>
      <c r="M1262" s="10" t="s">
        <v>80</v>
      </c>
      <c r="N1262" s="9">
        <v>0.06</v>
      </c>
      <c r="O1262" s="9">
        <v>0.05</v>
      </c>
      <c r="P1262" s="9">
        <v>0.11</v>
      </c>
      <c r="Q1262" s="9">
        <v>0.36</v>
      </c>
      <c r="R1262" s="9">
        <v>0.1</v>
      </c>
      <c r="S1262" s="9">
        <v>0.01</v>
      </c>
      <c r="T1262" s="9">
        <v>0.72</v>
      </c>
      <c r="U1262" s="9">
        <v>153.52000000000001</v>
      </c>
      <c r="V1262" s="9">
        <v>24.5</v>
      </c>
      <c r="W1262" s="9">
        <v>219.2</v>
      </c>
      <c r="X1262" s="9">
        <v>182.26</v>
      </c>
      <c r="Y1262" s="9">
        <v>86.79</v>
      </c>
      <c r="Z1262" s="9">
        <v>158.46</v>
      </c>
      <c r="AA1262" s="9">
        <v>189.61</v>
      </c>
      <c r="AB1262" s="9">
        <v>1725.05</v>
      </c>
      <c r="AC1262" s="9">
        <v>2739.39</v>
      </c>
      <c r="AD1262" s="9">
        <v>239.9</v>
      </c>
      <c r="AE1262" s="9">
        <v>4.45</v>
      </c>
      <c r="AF1262" s="9">
        <v>83.3</v>
      </c>
      <c r="AG1262" s="9">
        <v>66.05</v>
      </c>
      <c r="AH1262" s="9">
        <v>11.32</v>
      </c>
      <c r="AI1262" s="9">
        <v>51.8</v>
      </c>
      <c r="AJ1262" s="9">
        <v>7.61</v>
      </c>
      <c r="AK1262" s="9">
        <v>76.069999999999993</v>
      </c>
      <c r="AL1262" s="9">
        <v>540.5</v>
      </c>
      <c r="AM1262" s="9">
        <v>38.35</v>
      </c>
      <c r="AN1262" s="9">
        <v>2.29</v>
      </c>
      <c r="AO1262" s="9">
        <v>10.8</v>
      </c>
      <c r="AP1262" s="9">
        <v>21.28</v>
      </c>
      <c r="AQ1262" s="9">
        <v>82.46</v>
      </c>
      <c r="AR1262" s="9">
        <v>270.27</v>
      </c>
      <c r="AS1262" s="9">
        <v>115.04</v>
      </c>
      <c r="AT1262" s="10" t="s">
        <v>80</v>
      </c>
      <c r="AU1262" s="9">
        <v>540.49</v>
      </c>
      <c r="AV1262" s="9">
        <v>492.1</v>
      </c>
      <c r="AW1262" s="9">
        <v>133.13</v>
      </c>
      <c r="AX1262" s="9">
        <v>580.21</v>
      </c>
      <c r="AY1262" s="9">
        <v>589.32000000000005</v>
      </c>
      <c r="AZ1262" s="9">
        <v>1446.82</v>
      </c>
      <c r="BA1262" s="9">
        <v>1048.02</v>
      </c>
      <c r="BB1262" s="9">
        <v>774.89</v>
      </c>
      <c r="BC1262" s="9">
        <v>1305.74</v>
      </c>
      <c r="BD1262" s="11">
        <v>6370.23</v>
      </c>
    </row>
    <row r="1263" spans="1:56" s="1" customFormat="1" ht="20.149999999999999" customHeight="1">
      <c r="A1263" s="83"/>
      <c r="B1263" s="25" t="s">
        <v>234</v>
      </c>
      <c r="C1263" s="12">
        <v>399.53</v>
      </c>
      <c r="D1263" s="12">
        <v>196.57</v>
      </c>
      <c r="E1263" s="12">
        <v>526.74</v>
      </c>
      <c r="F1263" s="12">
        <v>502.93</v>
      </c>
      <c r="G1263" s="12">
        <v>1172.3</v>
      </c>
      <c r="H1263" s="12">
        <v>2118.5300000000002</v>
      </c>
      <c r="I1263" s="12">
        <v>102.69</v>
      </c>
      <c r="J1263" s="12">
        <v>183.58</v>
      </c>
      <c r="K1263" s="12">
        <v>5202.87</v>
      </c>
      <c r="L1263" s="12">
        <v>20</v>
      </c>
      <c r="M1263" s="13" t="s">
        <v>80</v>
      </c>
      <c r="N1263" s="12">
        <v>0.03</v>
      </c>
      <c r="O1263" s="12">
        <v>0.51</v>
      </c>
      <c r="P1263" s="12">
        <v>0.51</v>
      </c>
      <c r="Q1263" s="12">
        <v>1.46</v>
      </c>
      <c r="R1263" s="12">
        <v>0.63</v>
      </c>
      <c r="S1263" s="13" t="s">
        <v>80</v>
      </c>
      <c r="T1263" s="12">
        <v>23.14</v>
      </c>
      <c r="U1263" s="12">
        <v>19.41</v>
      </c>
      <c r="V1263" s="12">
        <v>4.92</v>
      </c>
      <c r="W1263" s="12">
        <v>13</v>
      </c>
      <c r="X1263" s="12">
        <v>2.5</v>
      </c>
      <c r="Y1263" s="12">
        <v>96.15</v>
      </c>
      <c r="Z1263" s="12">
        <v>566.72</v>
      </c>
      <c r="AA1263" s="12">
        <v>589.37</v>
      </c>
      <c r="AB1263" s="12">
        <v>1069.8699999999999</v>
      </c>
      <c r="AC1263" s="12">
        <v>2361.94</v>
      </c>
      <c r="AD1263" s="12">
        <v>20.16</v>
      </c>
      <c r="AE1263" s="12">
        <v>4.9000000000000004</v>
      </c>
      <c r="AF1263" s="12">
        <v>10.74</v>
      </c>
      <c r="AG1263" s="12">
        <v>0.93</v>
      </c>
      <c r="AH1263" s="13" t="s">
        <v>80</v>
      </c>
      <c r="AI1263" s="12">
        <v>0.05</v>
      </c>
      <c r="AJ1263" s="13" t="s">
        <v>80</v>
      </c>
      <c r="AK1263" s="13" t="s">
        <v>80</v>
      </c>
      <c r="AL1263" s="12">
        <v>36.78</v>
      </c>
      <c r="AM1263" s="12">
        <v>7.1</v>
      </c>
      <c r="AN1263" s="12">
        <v>0.19</v>
      </c>
      <c r="AO1263" s="12">
        <v>1.7</v>
      </c>
      <c r="AP1263" s="12">
        <v>2.68</v>
      </c>
      <c r="AQ1263" s="12">
        <v>6.51</v>
      </c>
      <c r="AR1263" s="12">
        <v>8.01</v>
      </c>
      <c r="AS1263" s="12">
        <v>0.55000000000000004</v>
      </c>
      <c r="AT1263" s="13" t="s">
        <v>80</v>
      </c>
      <c r="AU1263" s="12">
        <v>26.74</v>
      </c>
      <c r="AV1263" s="12">
        <v>138.02000000000001</v>
      </c>
      <c r="AW1263" s="12">
        <v>127.99</v>
      </c>
      <c r="AX1263" s="12">
        <v>369.2</v>
      </c>
      <c r="AY1263" s="12">
        <v>375.95</v>
      </c>
      <c r="AZ1263" s="12">
        <v>709.26</v>
      </c>
      <c r="BA1263" s="12">
        <v>1039.03</v>
      </c>
      <c r="BB1263" s="12">
        <v>244.74</v>
      </c>
      <c r="BC1263" s="12">
        <v>122.2</v>
      </c>
      <c r="BD1263" s="14">
        <v>3126.39</v>
      </c>
    </row>
    <row r="1264" spans="1:56" s="1" customFormat="1" ht="20.149999999999999" customHeight="1">
      <c r="A1264" s="83"/>
      <c r="B1264" s="25" t="s">
        <v>290</v>
      </c>
      <c r="C1264" s="9">
        <v>577.17999999999995</v>
      </c>
      <c r="D1264" s="9">
        <v>79.55</v>
      </c>
      <c r="E1264" s="9">
        <v>533.25</v>
      </c>
      <c r="F1264" s="9">
        <v>323.48</v>
      </c>
      <c r="G1264" s="9">
        <v>490.54</v>
      </c>
      <c r="H1264" s="9">
        <v>3613.64</v>
      </c>
      <c r="I1264" s="9">
        <v>513.97</v>
      </c>
      <c r="J1264" s="9">
        <v>348.58</v>
      </c>
      <c r="K1264" s="9">
        <v>6480.19</v>
      </c>
      <c r="L1264" s="10" t="s">
        <v>80</v>
      </c>
      <c r="M1264" s="10" t="s">
        <v>80</v>
      </c>
      <c r="N1264" s="9">
        <v>0.88</v>
      </c>
      <c r="O1264" s="9">
        <v>3.49</v>
      </c>
      <c r="P1264" s="9">
        <v>4.17</v>
      </c>
      <c r="Q1264" s="9">
        <v>13.9</v>
      </c>
      <c r="R1264" s="9">
        <v>6.27</v>
      </c>
      <c r="S1264" s="9">
        <v>1.71</v>
      </c>
      <c r="T1264" s="9">
        <v>30.42</v>
      </c>
      <c r="U1264" s="9">
        <v>280.63</v>
      </c>
      <c r="V1264" s="9">
        <v>126.65</v>
      </c>
      <c r="W1264" s="9">
        <v>136.85</v>
      </c>
      <c r="X1264" s="9">
        <v>88.1</v>
      </c>
      <c r="Y1264" s="9">
        <v>99.68</v>
      </c>
      <c r="Z1264" s="9">
        <v>771.84</v>
      </c>
      <c r="AA1264" s="9">
        <v>235.96</v>
      </c>
      <c r="AB1264" s="9">
        <v>474.22</v>
      </c>
      <c r="AC1264" s="9">
        <v>2213.9299999999998</v>
      </c>
      <c r="AD1264" s="9">
        <v>67.31</v>
      </c>
      <c r="AE1264" s="9">
        <v>24.79</v>
      </c>
      <c r="AF1264" s="9">
        <v>34.24</v>
      </c>
      <c r="AG1264" s="9">
        <v>18.57</v>
      </c>
      <c r="AH1264" s="9">
        <v>17.309999999999999</v>
      </c>
      <c r="AI1264" s="10" t="s">
        <v>80</v>
      </c>
      <c r="AJ1264" s="10" t="s">
        <v>80</v>
      </c>
      <c r="AK1264" s="10" t="s">
        <v>80</v>
      </c>
      <c r="AL1264" s="9">
        <v>162.22</v>
      </c>
      <c r="AM1264" s="9">
        <v>35.28</v>
      </c>
      <c r="AN1264" s="9">
        <v>35.69</v>
      </c>
      <c r="AO1264" s="9">
        <v>36.590000000000003</v>
      </c>
      <c r="AP1264" s="9">
        <v>16.440000000000001</v>
      </c>
      <c r="AQ1264" s="9">
        <v>28.64</v>
      </c>
      <c r="AR1264" s="9">
        <v>2.29</v>
      </c>
      <c r="AS1264" s="10" t="s">
        <v>80</v>
      </c>
      <c r="AT1264" s="10" t="s">
        <v>80</v>
      </c>
      <c r="AU1264" s="9">
        <v>154.93</v>
      </c>
      <c r="AV1264" s="9">
        <v>751.96</v>
      </c>
      <c r="AW1264" s="9">
        <v>79.650000000000006</v>
      </c>
      <c r="AX1264" s="9">
        <v>445.26</v>
      </c>
      <c r="AY1264" s="9">
        <v>175.14</v>
      </c>
      <c r="AZ1264" s="9">
        <v>433.24</v>
      </c>
      <c r="BA1264" s="9">
        <v>1536.57</v>
      </c>
      <c r="BB1264" s="9">
        <v>233.66</v>
      </c>
      <c r="BC1264" s="9">
        <v>350.78</v>
      </c>
      <c r="BD1264" s="11">
        <v>4006.26</v>
      </c>
    </row>
    <row r="1265" spans="1:56" s="1" customFormat="1" ht="20.149999999999999" customHeight="1">
      <c r="A1265" s="83"/>
      <c r="B1265" s="25" t="s">
        <v>235</v>
      </c>
      <c r="C1265" s="12">
        <v>278.99</v>
      </c>
      <c r="D1265" s="12">
        <v>387.32</v>
      </c>
      <c r="E1265" s="12">
        <v>790.16</v>
      </c>
      <c r="F1265" s="12">
        <v>388.77</v>
      </c>
      <c r="G1265" s="12">
        <v>665.08</v>
      </c>
      <c r="H1265" s="12">
        <v>381.16</v>
      </c>
      <c r="I1265" s="12">
        <v>5.4</v>
      </c>
      <c r="J1265" s="12">
        <v>13.48</v>
      </c>
      <c r="K1265" s="12">
        <v>2910.36</v>
      </c>
      <c r="L1265" s="12">
        <v>163</v>
      </c>
      <c r="M1265" s="13" t="s">
        <v>80</v>
      </c>
      <c r="N1265" s="12">
        <v>110</v>
      </c>
      <c r="O1265" s="12">
        <v>84.32</v>
      </c>
      <c r="P1265" s="12">
        <v>107.45</v>
      </c>
      <c r="Q1265" s="13" t="s">
        <v>80</v>
      </c>
      <c r="R1265" s="13" t="s">
        <v>80</v>
      </c>
      <c r="S1265" s="13" t="s">
        <v>80</v>
      </c>
      <c r="T1265" s="12">
        <v>464.77</v>
      </c>
      <c r="U1265" s="12">
        <v>180.79</v>
      </c>
      <c r="V1265" s="12">
        <v>158.54</v>
      </c>
      <c r="W1265" s="12">
        <v>62.76</v>
      </c>
      <c r="X1265" s="12">
        <v>80.92</v>
      </c>
      <c r="Y1265" s="12">
        <v>415.16</v>
      </c>
      <c r="Z1265" s="12">
        <v>75.400000000000006</v>
      </c>
      <c r="AA1265" s="12">
        <v>181.45</v>
      </c>
      <c r="AB1265" s="12">
        <v>195.13</v>
      </c>
      <c r="AC1265" s="12">
        <v>1350.15</v>
      </c>
      <c r="AD1265" s="12">
        <v>52.18</v>
      </c>
      <c r="AE1265" s="13" t="s">
        <v>80</v>
      </c>
      <c r="AF1265" s="13" t="s">
        <v>80</v>
      </c>
      <c r="AG1265" s="13" t="s">
        <v>80</v>
      </c>
      <c r="AH1265" s="13" t="s">
        <v>80</v>
      </c>
      <c r="AI1265" s="13" t="s">
        <v>80</v>
      </c>
      <c r="AJ1265" s="13" t="s">
        <v>80</v>
      </c>
      <c r="AK1265" s="12">
        <v>3.35</v>
      </c>
      <c r="AL1265" s="12">
        <v>55.53</v>
      </c>
      <c r="AM1265" s="12">
        <v>0.16</v>
      </c>
      <c r="AN1265" s="13" t="s">
        <v>80</v>
      </c>
      <c r="AO1265" s="13" t="s">
        <v>80</v>
      </c>
      <c r="AP1265" s="12">
        <v>76.62</v>
      </c>
      <c r="AQ1265" s="12">
        <v>60.27</v>
      </c>
      <c r="AR1265" s="12">
        <v>0.9</v>
      </c>
      <c r="AS1265" s="13" t="s">
        <v>80</v>
      </c>
      <c r="AT1265" s="13" t="s">
        <v>80</v>
      </c>
      <c r="AU1265" s="12">
        <v>137.94999999999999</v>
      </c>
      <c r="AV1265" s="12">
        <v>121.28</v>
      </c>
      <c r="AW1265" s="12">
        <v>43.81</v>
      </c>
      <c r="AX1265" s="12">
        <v>350.08</v>
      </c>
      <c r="AY1265" s="12">
        <v>355.9</v>
      </c>
      <c r="AZ1265" s="12">
        <v>354.06</v>
      </c>
      <c r="BA1265" s="12">
        <v>707.24</v>
      </c>
      <c r="BB1265" s="12">
        <v>416.21</v>
      </c>
      <c r="BC1265" s="12">
        <v>58.51</v>
      </c>
      <c r="BD1265" s="14">
        <v>2407.09</v>
      </c>
    </row>
    <row r="1266" spans="1:56" s="1" customFormat="1" ht="14.5" customHeight="1">
      <c r="A1266" s="83"/>
      <c r="B1266" s="15" t="s">
        <v>123</v>
      </c>
      <c r="C1266" s="16">
        <v>37112.765299999999</v>
      </c>
      <c r="D1266" s="16">
        <v>19316.749599999999</v>
      </c>
      <c r="E1266" s="16">
        <v>59321.394</v>
      </c>
      <c r="F1266" s="16">
        <v>48394.949099999998</v>
      </c>
      <c r="G1266" s="16">
        <v>73037.806299999997</v>
      </c>
      <c r="H1266" s="16">
        <v>159609.13529999999</v>
      </c>
      <c r="I1266" s="16">
        <v>16710.352299999999</v>
      </c>
      <c r="J1266" s="16">
        <v>14382.1603</v>
      </c>
      <c r="K1266" s="16">
        <v>427885.31219999999</v>
      </c>
      <c r="L1266" s="16">
        <v>6776.17</v>
      </c>
      <c r="M1266" s="16">
        <v>1551.48</v>
      </c>
      <c r="N1266" s="16">
        <v>7519.8832000000002</v>
      </c>
      <c r="O1266" s="16">
        <v>6195.3631999999998</v>
      </c>
      <c r="P1266" s="16">
        <v>6275.6720999999998</v>
      </c>
      <c r="Q1266" s="16">
        <v>8809.9092999999993</v>
      </c>
      <c r="R1266" s="16">
        <v>9875.0043000000005</v>
      </c>
      <c r="S1266" s="16">
        <v>2597.5300000000002</v>
      </c>
      <c r="T1266" s="16">
        <v>49601.0121</v>
      </c>
      <c r="U1266" s="16">
        <v>24568.48</v>
      </c>
      <c r="V1266" s="16">
        <v>7907.39</v>
      </c>
      <c r="W1266" s="16">
        <v>17818.428</v>
      </c>
      <c r="X1266" s="16">
        <v>11273.410599999999</v>
      </c>
      <c r="Y1266" s="16">
        <v>16187.2192</v>
      </c>
      <c r="Z1266" s="16">
        <v>39077.055899999999</v>
      </c>
      <c r="AA1266" s="16">
        <v>16355.821900000001</v>
      </c>
      <c r="AB1266" s="16">
        <v>48794.190199999997</v>
      </c>
      <c r="AC1266" s="16">
        <v>181981.9958</v>
      </c>
      <c r="AD1266" s="16">
        <v>8745.7099999999991</v>
      </c>
      <c r="AE1266" s="16">
        <v>2010.05</v>
      </c>
      <c r="AF1266" s="16">
        <v>6101.04</v>
      </c>
      <c r="AG1266" s="16">
        <v>5587.6</v>
      </c>
      <c r="AH1266" s="16">
        <v>3928.04</v>
      </c>
      <c r="AI1266" s="16">
        <v>4621.71</v>
      </c>
      <c r="AJ1266" s="16">
        <v>4312.26</v>
      </c>
      <c r="AK1266" s="16">
        <v>5141.8100000000004</v>
      </c>
      <c r="AL1266" s="16">
        <v>40448.22</v>
      </c>
      <c r="AM1266" s="16">
        <v>5633.26</v>
      </c>
      <c r="AN1266" s="16">
        <v>2929.94</v>
      </c>
      <c r="AO1266" s="16">
        <v>8819.8799999999992</v>
      </c>
      <c r="AP1266" s="16">
        <v>4798.58</v>
      </c>
      <c r="AQ1266" s="16">
        <v>8677.81</v>
      </c>
      <c r="AR1266" s="16">
        <v>6679.83</v>
      </c>
      <c r="AS1266" s="16">
        <v>7110.45</v>
      </c>
      <c r="AT1266" s="16">
        <v>1282.56</v>
      </c>
      <c r="AU1266" s="16">
        <v>45932.31</v>
      </c>
      <c r="AV1266" s="16">
        <v>20110.1407</v>
      </c>
      <c r="AW1266" s="16">
        <v>5704.8536999999997</v>
      </c>
      <c r="AX1266" s="16">
        <v>22991.208200000001</v>
      </c>
      <c r="AY1266" s="16">
        <v>22528.873599999999</v>
      </c>
      <c r="AZ1266" s="16">
        <v>34784.070500000002</v>
      </c>
      <c r="BA1266" s="16">
        <v>122231.4561</v>
      </c>
      <c r="BB1266" s="16">
        <v>34201.714999999997</v>
      </c>
      <c r="BC1266" s="16">
        <v>50153.514600000002</v>
      </c>
      <c r="BD1266" s="17">
        <v>312705.83240000001</v>
      </c>
    </row>
    <row r="1267" spans="1:56" s="1" customFormat="1" ht="20.149999999999999" customHeight="1">
      <c r="A1267" s="83"/>
      <c r="B1267" s="25" t="s">
        <v>236</v>
      </c>
      <c r="C1267" s="12">
        <v>0.71</v>
      </c>
      <c r="D1267" s="12">
        <v>0.03</v>
      </c>
      <c r="E1267" s="12">
        <v>2.67</v>
      </c>
      <c r="F1267" s="12">
        <v>0.04</v>
      </c>
      <c r="G1267" s="12">
        <v>2.3199999999999998</v>
      </c>
      <c r="H1267" s="12">
        <v>4.8499999999999996</v>
      </c>
      <c r="I1267" s="13" t="s">
        <v>80</v>
      </c>
      <c r="J1267" s="13" t="s">
        <v>80</v>
      </c>
      <c r="K1267" s="12">
        <v>10.62</v>
      </c>
      <c r="L1267" s="13" t="s">
        <v>80</v>
      </c>
      <c r="M1267" s="13" t="s">
        <v>80</v>
      </c>
      <c r="N1267" s="13" t="s">
        <v>80</v>
      </c>
      <c r="O1267" s="13" t="s">
        <v>80</v>
      </c>
      <c r="P1267" s="13" t="s">
        <v>80</v>
      </c>
      <c r="Q1267" s="13" t="s">
        <v>80</v>
      </c>
      <c r="R1267" s="13" t="s">
        <v>80</v>
      </c>
      <c r="S1267" s="13" t="s">
        <v>80</v>
      </c>
      <c r="T1267" s="12">
        <v>0</v>
      </c>
      <c r="U1267" s="12">
        <v>2.38</v>
      </c>
      <c r="V1267" s="13" t="s">
        <v>80</v>
      </c>
      <c r="W1267" s="12">
        <v>0.1</v>
      </c>
      <c r="X1267" s="13" t="s">
        <v>80</v>
      </c>
      <c r="Y1267" s="12">
        <v>4.4000000000000004</v>
      </c>
      <c r="Z1267" s="12">
        <v>1.45</v>
      </c>
      <c r="AA1267" s="13" t="s">
        <v>80</v>
      </c>
      <c r="AB1267" s="13" t="s">
        <v>80</v>
      </c>
      <c r="AC1267" s="12">
        <v>8.33</v>
      </c>
      <c r="AD1267" s="12">
        <v>10.52</v>
      </c>
      <c r="AE1267" s="13" t="s">
        <v>80</v>
      </c>
      <c r="AF1267" s="13" t="s">
        <v>80</v>
      </c>
      <c r="AG1267" s="13" t="s">
        <v>80</v>
      </c>
      <c r="AH1267" s="13" t="s">
        <v>80</v>
      </c>
      <c r="AI1267" s="13" t="s">
        <v>80</v>
      </c>
      <c r="AJ1267" s="13" t="s">
        <v>80</v>
      </c>
      <c r="AK1267" s="13" t="s">
        <v>80</v>
      </c>
      <c r="AL1267" s="12">
        <v>10.52</v>
      </c>
      <c r="AM1267" s="12">
        <v>1.5</v>
      </c>
      <c r="AN1267" s="13" t="s">
        <v>80</v>
      </c>
      <c r="AO1267" s="13" t="s">
        <v>80</v>
      </c>
      <c r="AP1267" s="13" t="s">
        <v>80</v>
      </c>
      <c r="AQ1267" s="13" t="s">
        <v>80</v>
      </c>
      <c r="AR1267" s="12">
        <v>8.52</v>
      </c>
      <c r="AS1267" s="13" t="s">
        <v>80</v>
      </c>
      <c r="AT1267" s="13" t="s">
        <v>80</v>
      </c>
      <c r="AU1267" s="12">
        <v>10.02</v>
      </c>
      <c r="AV1267" s="12">
        <v>5.5</v>
      </c>
      <c r="AW1267" s="12">
        <v>2.39</v>
      </c>
      <c r="AX1267" s="12">
        <v>12.95</v>
      </c>
      <c r="AY1267" s="12">
        <v>12.03</v>
      </c>
      <c r="AZ1267" s="12">
        <v>0.03</v>
      </c>
      <c r="BA1267" s="12">
        <v>1.1299999999999999</v>
      </c>
      <c r="BB1267" s="12">
        <v>0.02</v>
      </c>
      <c r="BC1267" s="13" t="s">
        <v>80</v>
      </c>
      <c r="BD1267" s="14">
        <v>34.049999999999997</v>
      </c>
    </row>
    <row r="1268" spans="1:56" s="1" customFormat="1" ht="20.149999999999999" customHeight="1">
      <c r="A1268" s="83"/>
      <c r="B1268" s="25" t="s">
        <v>237</v>
      </c>
      <c r="C1268" s="9">
        <v>26.53</v>
      </c>
      <c r="D1268" s="9">
        <v>4.1100000000000003</v>
      </c>
      <c r="E1268" s="9">
        <v>51.51</v>
      </c>
      <c r="F1268" s="9">
        <v>62.94</v>
      </c>
      <c r="G1268" s="9">
        <v>108.38</v>
      </c>
      <c r="H1268" s="9">
        <v>205</v>
      </c>
      <c r="I1268" s="9">
        <v>0.19</v>
      </c>
      <c r="J1268" s="9">
        <v>0.01</v>
      </c>
      <c r="K1268" s="9">
        <v>458.67</v>
      </c>
      <c r="L1268" s="9">
        <v>134</v>
      </c>
      <c r="M1268" s="10" t="s">
        <v>80</v>
      </c>
      <c r="N1268" s="10" t="s">
        <v>80</v>
      </c>
      <c r="O1268" s="10" t="s">
        <v>80</v>
      </c>
      <c r="P1268" s="10" t="s">
        <v>80</v>
      </c>
      <c r="Q1268" s="10" t="s">
        <v>80</v>
      </c>
      <c r="R1268" s="10" t="s">
        <v>80</v>
      </c>
      <c r="S1268" s="10" t="s">
        <v>80</v>
      </c>
      <c r="T1268" s="9">
        <v>134</v>
      </c>
      <c r="U1268" s="9">
        <v>9.41</v>
      </c>
      <c r="V1268" s="9">
        <v>1.06</v>
      </c>
      <c r="W1268" s="9">
        <v>27.02</v>
      </c>
      <c r="X1268" s="9">
        <v>20.12</v>
      </c>
      <c r="Y1268" s="9">
        <v>29.66</v>
      </c>
      <c r="Z1268" s="9">
        <v>52.06</v>
      </c>
      <c r="AA1268" s="9">
        <v>2.75</v>
      </c>
      <c r="AB1268" s="10" t="s">
        <v>80</v>
      </c>
      <c r="AC1268" s="9">
        <v>142.08000000000001</v>
      </c>
      <c r="AD1268" s="9">
        <v>1.36</v>
      </c>
      <c r="AE1268" s="10" t="s">
        <v>80</v>
      </c>
      <c r="AF1268" s="10" t="s">
        <v>80</v>
      </c>
      <c r="AG1268" s="10" t="s">
        <v>80</v>
      </c>
      <c r="AH1268" s="10" t="s">
        <v>80</v>
      </c>
      <c r="AI1268" s="10" t="s">
        <v>80</v>
      </c>
      <c r="AJ1268" s="10" t="s">
        <v>80</v>
      </c>
      <c r="AK1268" s="10" t="s">
        <v>80</v>
      </c>
      <c r="AL1268" s="9">
        <v>1.36</v>
      </c>
      <c r="AM1268" s="9">
        <v>1.59</v>
      </c>
      <c r="AN1268" s="9">
        <v>1.54</v>
      </c>
      <c r="AO1268" s="9">
        <v>15.82</v>
      </c>
      <c r="AP1268" s="9">
        <v>34.950000000000003</v>
      </c>
      <c r="AQ1268" s="9">
        <v>83.22</v>
      </c>
      <c r="AR1268" s="9">
        <v>9.09</v>
      </c>
      <c r="AS1268" s="9">
        <v>0.06</v>
      </c>
      <c r="AT1268" s="10" t="s">
        <v>80</v>
      </c>
      <c r="AU1268" s="9">
        <v>146.27000000000001</v>
      </c>
      <c r="AV1268" s="9">
        <v>10.65</v>
      </c>
      <c r="AW1268" s="9">
        <v>10.96</v>
      </c>
      <c r="AX1268" s="9">
        <v>44.28</v>
      </c>
      <c r="AY1268" s="9">
        <v>11.85</v>
      </c>
      <c r="AZ1268" s="9">
        <v>23.91</v>
      </c>
      <c r="BA1268" s="9">
        <v>8.9499999999999993</v>
      </c>
      <c r="BB1268" s="9">
        <v>5.41</v>
      </c>
      <c r="BC1268" s="9">
        <v>2.6</v>
      </c>
      <c r="BD1268" s="11">
        <v>118.61</v>
      </c>
    </row>
    <row r="1269" spans="1:56" s="1" customFormat="1" ht="20.149999999999999" customHeight="1">
      <c r="A1269" s="83"/>
      <c r="B1269" s="25" t="s">
        <v>287</v>
      </c>
      <c r="C1269" s="12">
        <v>97.62</v>
      </c>
      <c r="D1269" s="12">
        <v>156.35</v>
      </c>
      <c r="E1269" s="12">
        <v>278.64</v>
      </c>
      <c r="F1269" s="12">
        <v>402.98</v>
      </c>
      <c r="G1269" s="12">
        <v>500.27</v>
      </c>
      <c r="H1269" s="12">
        <v>819.89</v>
      </c>
      <c r="I1269" s="12">
        <v>4.18</v>
      </c>
      <c r="J1269" s="13" t="s">
        <v>80</v>
      </c>
      <c r="K1269" s="12">
        <v>2259.9299999999998</v>
      </c>
      <c r="L1269" s="12">
        <v>273.32</v>
      </c>
      <c r="M1269" s="13" t="s">
        <v>80</v>
      </c>
      <c r="N1269" s="12">
        <v>363</v>
      </c>
      <c r="O1269" s="12">
        <v>26.77</v>
      </c>
      <c r="P1269" s="13" t="s">
        <v>80</v>
      </c>
      <c r="Q1269" s="13" t="s">
        <v>80</v>
      </c>
      <c r="R1269" s="13" t="s">
        <v>80</v>
      </c>
      <c r="S1269" s="13" t="s">
        <v>80</v>
      </c>
      <c r="T1269" s="12">
        <v>663.09</v>
      </c>
      <c r="U1269" s="13" t="s">
        <v>80</v>
      </c>
      <c r="V1269" s="12">
        <v>49.77</v>
      </c>
      <c r="W1269" s="12">
        <v>118.59</v>
      </c>
      <c r="X1269" s="12">
        <v>250.06</v>
      </c>
      <c r="Y1269" s="13" t="s">
        <v>80</v>
      </c>
      <c r="Z1269" s="12">
        <v>269.33999999999997</v>
      </c>
      <c r="AA1269" s="12">
        <v>92.86</v>
      </c>
      <c r="AB1269" s="12">
        <v>209.89</v>
      </c>
      <c r="AC1269" s="12">
        <v>990.51</v>
      </c>
      <c r="AD1269" s="12">
        <v>353.37</v>
      </c>
      <c r="AE1269" s="12">
        <v>71.489999999999995</v>
      </c>
      <c r="AF1269" s="12">
        <v>118.53</v>
      </c>
      <c r="AG1269" s="12">
        <v>3.09</v>
      </c>
      <c r="AH1269" s="13" t="s">
        <v>80</v>
      </c>
      <c r="AI1269" s="13" t="s">
        <v>80</v>
      </c>
      <c r="AJ1269" s="13" t="s">
        <v>80</v>
      </c>
      <c r="AK1269" s="13" t="s">
        <v>80</v>
      </c>
      <c r="AL1269" s="12">
        <v>546.48</v>
      </c>
      <c r="AM1269" s="12">
        <v>127.29</v>
      </c>
      <c r="AN1269" s="12">
        <v>0.13</v>
      </c>
      <c r="AO1269" s="13" t="s">
        <v>80</v>
      </c>
      <c r="AP1269" s="12">
        <v>26.77</v>
      </c>
      <c r="AQ1269" s="13" t="s">
        <v>80</v>
      </c>
      <c r="AR1269" s="13" t="s">
        <v>80</v>
      </c>
      <c r="AS1269" s="13" t="s">
        <v>80</v>
      </c>
      <c r="AT1269" s="13" t="s">
        <v>80</v>
      </c>
      <c r="AU1269" s="12">
        <v>154.19</v>
      </c>
      <c r="AV1269" s="12">
        <v>116.09</v>
      </c>
      <c r="AW1269" s="12">
        <v>88.6</v>
      </c>
      <c r="AX1269" s="12">
        <v>524.29999999999995</v>
      </c>
      <c r="AY1269" s="12">
        <v>88.39</v>
      </c>
      <c r="AZ1269" s="12">
        <v>169.57</v>
      </c>
      <c r="BA1269" s="12">
        <v>976.2</v>
      </c>
      <c r="BB1269" s="12">
        <v>51.87</v>
      </c>
      <c r="BC1269" s="12">
        <v>2.11</v>
      </c>
      <c r="BD1269" s="14">
        <v>2017.13</v>
      </c>
    </row>
    <row r="1270" spans="1:56" s="1" customFormat="1" ht="20.149999999999999" customHeight="1">
      <c r="A1270" s="83"/>
      <c r="B1270" s="25" t="s">
        <v>240</v>
      </c>
      <c r="C1270" s="9">
        <v>397.4</v>
      </c>
      <c r="D1270" s="9">
        <v>147</v>
      </c>
      <c r="E1270" s="9">
        <v>54.4</v>
      </c>
      <c r="F1270" s="9">
        <v>54.9</v>
      </c>
      <c r="G1270" s="9">
        <v>26.4</v>
      </c>
      <c r="H1270" s="9">
        <v>1425</v>
      </c>
      <c r="I1270" s="9">
        <v>0.5</v>
      </c>
      <c r="J1270" s="9">
        <v>0.6</v>
      </c>
      <c r="K1270" s="9">
        <v>2106.1999999999998</v>
      </c>
      <c r="L1270" s="9">
        <v>365.9</v>
      </c>
      <c r="M1270" s="9">
        <v>146.30000000000001</v>
      </c>
      <c r="N1270" s="9">
        <v>524.1</v>
      </c>
      <c r="O1270" s="9">
        <v>411.9</v>
      </c>
      <c r="P1270" s="9">
        <v>8.9</v>
      </c>
      <c r="Q1270" s="10" t="s">
        <v>80</v>
      </c>
      <c r="R1270" s="9">
        <v>446</v>
      </c>
      <c r="S1270" s="9">
        <v>111.6</v>
      </c>
      <c r="T1270" s="9">
        <v>2014.7</v>
      </c>
      <c r="U1270" s="9">
        <v>281.2</v>
      </c>
      <c r="V1270" s="9">
        <v>45.7</v>
      </c>
      <c r="W1270" s="9">
        <v>55.5</v>
      </c>
      <c r="X1270" s="9">
        <v>320.8</v>
      </c>
      <c r="Y1270" s="9">
        <v>15.5</v>
      </c>
      <c r="Z1270" s="9">
        <v>742.2</v>
      </c>
      <c r="AA1270" s="9">
        <v>7</v>
      </c>
      <c r="AB1270" s="9">
        <v>195.9</v>
      </c>
      <c r="AC1270" s="9">
        <v>1663.8</v>
      </c>
      <c r="AD1270" s="9">
        <v>297</v>
      </c>
      <c r="AE1270" s="9">
        <v>99.9</v>
      </c>
      <c r="AF1270" s="9">
        <v>313.39999999999998</v>
      </c>
      <c r="AG1270" s="9">
        <v>217.9</v>
      </c>
      <c r="AH1270" s="10" t="s">
        <v>80</v>
      </c>
      <c r="AI1270" s="10" t="s">
        <v>80</v>
      </c>
      <c r="AJ1270" s="10" t="s">
        <v>80</v>
      </c>
      <c r="AK1270" s="10" t="s">
        <v>80</v>
      </c>
      <c r="AL1270" s="9">
        <v>928.2</v>
      </c>
      <c r="AM1270" s="9">
        <v>105.4</v>
      </c>
      <c r="AN1270" s="9">
        <v>146.30000000000001</v>
      </c>
      <c r="AO1270" s="9">
        <v>365.2</v>
      </c>
      <c r="AP1270" s="9">
        <v>411.9</v>
      </c>
      <c r="AQ1270" s="9">
        <v>8.9</v>
      </c>
      <c r="AR1270" s="9">
        <v>209.1</v>
      </c>
      <c r="AS1270" s="9">
        <v>446</v>
      </c>
      <c r="AT1270" s="9">
        <v>111.5</v>
      </c>
      <c r="AU1270" s="9">
        <v>1804.3</v>
      </c>
      <c r="AV1270" s="9">
        <v>540.70000000000005</v>
      </c>
      <c r="AW1270" s="9">
        <v>650.20000000000005</v>
      </c>
      <c r="AX1270" s="9">
        <v>977.8</v>
      </c>
      <c r="AY1270" s="9">
        <v>585.6</v>
      </c>
      <c r="AZ1270" s="9">
        <v>546.1</v>
      </c>
      <c r="BA1270" s="9">
        <v>62.9</v>
      </c>
      <c r="BB1270" s="9">
        <v>1.9</v>
      </c>
      <c r="BC1270" s="9">
        <v>3.9</v>
      </c>
      <c r="BD1270" s="11">
        <v>3369.1</v>
      </c>
    </row>
    <row r="1271" spans="1:56" s="1" customFormat="1" ht="20.149999999999999" customHeight="1">
      <c r="A1271" s="83"/>
      <c r="B1271" s="25" t="s">
        <v>241</v>
      </c>
      <c r="C1271" s="12">
        <v>31.69</v>
      </c>
      <c r="D1271" s="12">
        <v>6.55</v>
      </c>
      <c r="E1271" s="12">
        <v>32.57</v>
      </c>
      <c r="F1271" s="12">
        <v>50.65</v>
      </c>
      <c r="G1271" s="12">
        <v>94.96</v>
      </c>
      <c r="H1271" s="12">
        <v>109.96</v>
      </c>
      <c r="I1271" s="12">
        <v>0.45</v>
      </c>
      <c r="J1271" s="13" t="s">
        <v>80</v>
      </c>
      <c r="K1271" s="12">
        <v>326.83</v>
      </c>
      <c r="L1271" s="12">
        <v>16.899999999999999</v>
      </c>
      <c r="M1271" s="12">
        <v>0.1</v>
      </c>
      <c r="N1271" s="12">
        <v>0.73</v>
      </c>
      <c r="O1271" s="12">
        <v>0.78</v>
      </c>
      <c r="P1271" s="13" t="s">
        <v>80</v>
      </c>
      <c r="Q1271" s="13" t="s">
        <v>80</v>
      </c>
      <c r="R1271" s="13" t="s">
        <v>80</v>
      </c>
      <c r="S1271" s="13" t="s">
        <v>80</v>
      </c>
      <c r="T1271" s="12">
        <v>18.510000000000002</v>
      </c>
      <c r="U1271" s="12">
        <v>8.82</v>
      </c>
      <c r="V1271" s="12">
        <v>2.0499999999999998</v>
      </c>
      <c r="W1271" s="12">
        <v>8.27</v>
      </c>
      <c r="X1271" s="12">
        <v>12.91</v>
      </c>
      <c r="Y1271" s="12">
        <v>24.14</v>
      </c>
      <c r="Z1271" s="12">
        <v>28.11</v>
      </c>
      <c r="AA1271" s="12">
        <v>1.25</v>
      </c>
      <c r="AB1271" s="12">
        <v>43.79</v>
      </c>
      <c r="AC1271" s="12">
        <v>129.34</v>
      </c>
      <c r="AD1271" s="12">
        <v>39.380000000000003</v>
      </c>
      <c r="AE1271" s="12">
        <v>10.98</v>
      </c>
      <c r="AF1271" s="12">
        <v>31.86</v>
      </c>
      <c r="AG1271" s="12">
        <v>77.38</v>
      </c>
      <c r="AH1271" s="12">
        <v>27.12</v>
      </c>
      <c r="AI1271" s="12">
        <v>5.88</v>
      </c>
      <c r="AJ1271" s="13" t="s">
        <v>80</v>
      </c>
      <c r="AK1271" s="13" t="s">
        <v>80</v>
      </c>
      <c r="AL1271" s="12">
        <v>192.6</v>
      </c>
      <c r="AM1271" s="12">
        <v>25.95</v>
      </c>
      <c r="AN1271" s="12">
        <v>16.41</v>
      </c>
      <c r="AO1271" s="12">
        <v>24.35</v>
      </c>
      <c r="AP1271" s="12">
        <v>38.22</v>
      </c>
      <c r="AQ1271" s="12">
        <v>65.8</v>
      </c>
      <c r="AR1271" s="12">
        <v>21.38</v>
      </c>
      <c r="AS1271" s="13" t="s">
        <v>80</v>
      </c>
      <c r="AT1271" s="13" t="s">
        <v>80</v>
      </c>
      <c r="AU1271" s="12">
        <v>192.11</v>
      </c>
      <c r="AV1271" s="12">
        <v>22.99</v>
      </c>
      <c r="AW1271" s="12">
        <v>13.2</v>
      </c>
      <c r="AX1271" s="12">
        <v>35.85</v>
      </c>
      <c r="AY1271" s="12">
        <v>21.1</v>
      </c>
      <c r="AZ1271" s="12">
        <v>38.28</v>
      </c>
      <c r="BA1271" s="12">
        <v>25.32</v>
      </c>
      <c r="BB1271" s="12">
        <v>9.33</v>
      </c>
      <c r="BC1271" s="12">
        <v>2.91</v>
      </c>
      <c r="BD1271" s="14">
        <v>168.98</v>
      </c>
    </row>
    <row r="1272" spans="1:56" s="1" customFormat="1" ht="20.149999999999999" customHeight="1">
      <c r="A1272" s="83"/>
      <c r="B1272" s="25" t="s">
        <v>242</v>
      </c>
      <c r="C1272" s="9">
        <v>7.53</v>
      </c>
      <c r="D1272" s="9">
        <v>1.1299999999999999</v>
      </c>
      <c r="E1272" s="9">
        <v>11.67</v>
      </c>
      <c r="F1272" s="9">
        <v>3.92</v>
      </c>
      <c r="G1272" s="9">
        <v>14.96</v>
      </c>
      <c r="H1272" s="9">
        <v>28.93</v>
      </c>
      <c r="I1272" s="9">
        <v>19.02</v>
      </c>
      <c r="J1272" s="10" t="s">
        <v>80</v>
      </c>
      <c r="K1272" s="9">
        <v>87.16</v>
      </c>
      <c r="L1272" s="9">
        <v>0.5</v>
      </c>
      <c r="M1272" s="10" t="s">
        <v>80</v>
      </c>
      <c r="N1272" s="10" t="s">
        <v>80</v>
      </c>
      <c r="O1272" s="10" t="s">
        <v>80</v>
      </c>
      <c r="P1272" s="10" t="s">
        <v>80</v>
      </c>
      <c r="Q1272" s="10" t="s">
        <v>80</v>
      </c>
      <c r="R1272" s="10" t="s">
        <v>80</v>
      </c>
      <c r="S1272" s="10" t="s">
        <v>80</v>
      </c>
      <c r="T1272" s="9">
        <v>0.5</v>
      </c>
      <c r="U1272" s="10" t="s">
        <v>80</v>
      </c>
      <c r="V1272" s="10" t="s">
        <v>80</v>
      </c>
      <c r="W1272" s="9">
        <v>40.5</v>
      </c>
      <c r="X1272" s="10" t="s">
        <v>80</v>
      </c>
      <c r="Y1272" s="9">
        <v>14.18</v>
      </c>
      <c r="Z1272" s="9">
        <v>2.12</v>
      </c>
      <c r="AA1272" s="9">
        <v>12.86</v>
      </c>
      <c r="AB1272" s="9">
        <v>1.27</v>
      </c>
      <c r="AC1272" s="9">
        <v>70.930000000000007</v>
      </c>
      <c r="AD1272" s="9">
        <v>21.5</v>
      </c>
      <c r="AE1272" s="10" t="s">
        <v>80</v>
      </c>
      <c r="AF1272" s="10" t="s">
        <v>80</v>
      </c>
      <c r="AG1272" s="10" t="s">
        <v>80</v>
      </c>
      <c r="AH1272" s="9">
        <v>6.28</v>
      </c>
      <c r="AI1272" s="10" t="s">
        <v>80</v>
      </c>
      <c r="AJ1272" s="10" t="s">
        <v>80</v>
      </c>
      <c r="AK1272" s="10" t="s">
        <v>80</v>
      </c>
      <c r="AL1272" s="9">
        <v>27.78</v>
      </c>
      <c r="AM1272" s="10" t="s">
        <v>80</v>
      </c>
      <c r="AN1272" s="10" t="s">
        <v>80</v>
      </c>
      <c r="AO1272" s="10" t="s">
        <v>80</v>
      </c>
      <c r="AP1272" s="10" t="s">
        <v>80</v>
      </c>
      <c r="AQ1272" s="9">
        <v>12.9</v>
      </c>
      <c r="AR1272" s="10" t="s">
        <v>80</v>
      </c>
      <c r="AS1272" s="10" t="s">
        <v>80</v>
      </c>
      <c r="AT1272" s="10" t="s">
        <v>80</v>
      </c>
      <c r="AU1272" s="9">
        <v>12.9</v>
      </c>
      <c r="AV1272" s="9">
        <v>7.59</v>
      </c>
      <c r="AW1272" s="9">
        <v>0.77</v>
      </c>
      <c r="AX1272" s="9">
        <v>5.01</v>
      </c>
      <c r="AY1272" s="9">
        <v>6.5</v>
      </c>
      <c r="AZ1272" s="9">
        <v>7.55</v>
      </c>
      <c r="BA1272" s="9">
        <v>8.49</v>
      </c>
      <c r="BB1272" s="9">
        <v>1.19</v>
      </c>
      <c r="BC1272" s="9">
        <v>32.869999999999997</v>
      </c>
      <c r="BD1272" s="11">
        <v>69.97</v>
      </c>
    </row>
    <row r="1273" spans="1:56" s="1" customFormat="1" ht="20.149999999999999" customHeight="1">
      <c r="A1273" s="83"/>
      <c r="B1273" s="25" t="s">
        <v>243</v>
      </c>
      <c r="C1273" s="12">
        <v>437.41</v>
      </c>
      <c r="D1273" s="12">
        <v>622.59</v>
      </c>
      <c r="E1273" s="12">
        <v>911.58</v>
      </c>
      <c r="F1273" s="12">
        <v>102.5</v>
      </c>
      <c r="G1273" s="12">
        <v>79.48</v>
      </c>
      <c r="H1273" s="12">
        <v>158.77000000000001</v>
      </c>
      <c r="I1273" s="12">
        <v>42.27</v>
      </c>
      <c r="J1273" s="13" t="s">
        <v>80</v>
      </c>
      <c r="K1273" s="12">
        <v>2354.6</v>
      </c>
      <c r="L1273" s="12">
        <v>663.31</v>
      </c>
      <c r="M1273" s="12">
        <v>88.65</v>
      </c>
      <c r="N1273" s="12">
        <v>52.78</v>
      </c>
      <c r="O1273" s="12">
        <v>18.77</v>
      </c>
      <c r="P1273" s="12">
        <v>1.3</v>
      </c>
      <c r="Q1273" s="12">
        <v>0.42</v>
      </c>
      <c r="R1273" s="13" t="s">
        <v>80</v>
      </c>
      <c r="S1273" s="13" t="s">
        <v>80</v>
      </c>
      <c r="T1273" s="12">
        <v>825.23</v>
      </c>
      <c r="U1273" s="12">
        <v>209.69</v>
      </c>
      <c r="V1273" s="12">
        <v>158.11000000000001</v>
      </c>
      <c r="W1273" s="12">
        <v>275</v>
      </c>
      <c r="X1273" s="12">
        <v>152.82</v>
      </c>
      <c r="Y1273" s="12">
        <v>5.24</v>
      </c>
      <c r="Z1273" s="12">
        <v>179.85</v>
      </c>
      <c r="AA1273" s="13" t="s">
        <v>80</v>
      </c>
      <c r="AB1273" s="13" t="s">
        <v>80</v>
      </c>
      <c r="AC1273" s="12">
        <v>980.71</v>
      </c>
      <c r="AD1273" s="12">
        <v>152.71</v>
      </c>
      <c r="AE1273" s="12">
        <v>148.29</v>
      </c>
      <c r="AF1273" s="12">
        <v>567.75</v>
      </c>
      <c r="AG1273" s="12">
        <v>194.05</v>
      </c>
      <c r="AH1273" s="12">
        <v>1.59</v>
      </c>
      <c r="AI1273" s="13" t="s">
        <v>80</v>
      </c>
      <c r="AJ1273" s="13" t="s">
        <v>80</v>
      </c>
      <c r="AK1273" s="13" t="s">
        <v>80</v>
      </c>
      <c r="AL1273" s="12">
        <v>1064.3900000000001</v>
      </c>
      <c r="AM1273" s="12">
        <v>456.89</v>
      </c>
      <c r="AN1273" s="12">
        <v>137.28</v>
      </c>
      <c r="AO1273" s="12">
        <v>262.31</v>
      </c>
      <c r="AP1273" s="12">
        <v>22.64</v>
      </c>
      <c r="AQ1273" s="12">
        <v>19.22</v>
      </c>
      <c r="AR1273" s="12">
        <v>23</v>
      </c>
      <c r="AS1273" s="13" t="s">
        <v>80</v>
      </c>
      <c r="AT1273" s="12">
        <v>0.77</v>
      </c>
      <c r="AU1273" s="12">
        <v>922.11</v>
      </c>
      <c r="AV1273" s="12">
        <v>366.27</v>
      </c>
      <c r="AW1273" s="12">
        <v>284.33999999999997</v>
      </c>
      <c r="AX1273" s="12">
        <v>765.26</v>
      </c>
      <c r="AY1273" s="12">
        <v>449.17</v>
      </c>
      <c r="AZ1273" s="12">
        <v>470.86</v>
      </c>
      <c r="BA1273" s="12">
        <v>57.44</v>
      </c>
      <c r="BB1273" s="12">
        <v>16.37</v>
      </c>
      <c r="BC1273" s="12">
        <v>30.74</v>
      </c>
      <c r="BD1273" s="14">
        <v>2440.4499999999998</v>
      </c>
    </row>
    <row r="1274" spans="1:56" s="1" customFormat="1" ht="20.149999999999999" customHeight="1">
      <c r="A1274" s="83"/>
      <c r="B1274" s="25" t="s">
        <v>244</v>
      </c>
      <c r="C1274" s="9">
        <v>194.66</v>
      </c>
      <c r="D1274" s="9">
        <v>0.09</v>
      </c>
      <c r="E1274" s="9">
        <v>1.63</v>
      </c>
      <c r="F1274" s="9">
        <v>1.4</v>
      </c>
      <c r="G1274" s="9">
        <v>0.75</v>
      </c>
      <c r="H1274" s="9">
        <v>154.07</v>
      </c>
      <c r="I1274" s="9">
        <v>8.17</v>
      </c>
      <c r="J1274" s="10" t="s">
        <v>80</v>
      </c>
      <c r="K1274" s="9">
        <v>360.77</v>
      </c>
      <c r="L1274" s="9">
        <v>105</v>
      </c>
      <c r="M1274" s="10" t="s">
        <v>80</v>
      </c>
      <c r="N1274" s="10" t="s">
        <v>80</v>
      </c>
      <c r="O1274" s="10" t="s">
        <v>80</v>
      </c>
      <c r="P1274" s="10" t="s">
        <v>80</v>
      </c>
      <c r="Q1274" s="10" t="s">
        <v>80</v>
      </c>
      <c r="R1274" s="10" t="s">
        <v>80</v>
      </c>
      <c r="S1274" s="10" t="s">
        <v>80</v>
      </c>
      <c r="T1274" s="9">
        <v>105</v>
      </c>
      <c r="U1274" s="9">
        <v>477.71</v>
      </c>
      <c r="V1274" s="9">
        <v>97.01</v>
      </c>
      <c r="W1274" s="10" t="s">
        <v>80</v>
      </c>
      <c r="X1274" s="10" t="s">
        <v>80</v>
      </c>
      <c r="Y1274" s="10" t="s">
        <v>80</v>
      </c>
      <c r="Z1274" s="9">
        <v>4.21</v>
      </c>
      <c r="AA1274" s="9">
        <v>5.65</v>
      </c>
      <c r="AB1274" s="10" t="s">
        <v>80</v>
      </c>
      <c r="AC1274" s="9">
        <v>584.58000000000004</v>
      </c>
      <c r="AD1274" s="9">
        <v>841.58</v>
      </c>
      <c r="AE1274" s="10" t="s">
        <v>80</v>
      </c>
      <c r="AF1274" s="9">
        <v>1.54</v>
      </c>
      <c r="AG1274" s="10" t="s">
        <v>80</v>
      </c>
      <c r="AH1274" s="10" t="s">
        <v>80</v>
      </c>
      <c r="AI1274" s="9">
        <v>147.22999999999999</v>
      </c>
      <c r="AJ1274" s="10" t="s">
        <v>80</v>
      </c>
      <c r="AK1274" s="9">
        <v>16.059999999999999</v>
      </c>
      <c r="AL1274" s="9">
        <v>1006.41</v>
      </c>
      <c r="AM1274" s="10" t="s">
        <v>80</v>
      </c>
      <c r="AN1274" s="10" t="s">
        <v>80</v>
      </c>
      <c r="AO1274" s="10" t="s">
        <v>80</v>
      </c>
      <c r="AP1274" s="10" t="s">
        <v>80</v>
      </c>
      <c r="AQ1274" s="10" t="s">
        <v>80</v>
      </c>
      <c r="AR1274" s="10" t="s">
        <v>80</v>
      </c>
      <c r="AS1274" s="10" t="s">
        <v>80</v>
      </c>
      <c r="AT1274" s="10" t="s">
        <v>80</v>
      </c>
      <c r="AU1274" s="9">
        <v>0</v>
      </c>
      <c r="AV1274" s="10" t="s">
        <v>80</v>
      </c>
      <c r="AW1274" s="9">
        <v>0.02</v>
      </c>
      <c r="AX1274" s="9">
        <v>0.05</v>
      </c>
      <c r="AY1274" s="9">
        <v>7.0000000000000007E-2</v>
      </c>
      <c r="AZ1274" s="9">
        <v>0.14000000000000001</v>
      </c>
      <c r="BA1274" s="9">
        <v>0.51</v>
      </c>
      <c r="BB1274" s="9">
        <v>0.33</v>
      </c>
      <c r="BC1274" s="9">
        <v>3.21</v>
      </c>
      <c r="BD1274" s="11">
        <v>4.33</v>
      </c>
    </row>
    <row r="1275" spans="1:56" s="1" customFormat="1" ht="20.149999999999999" customHeight="1">
      <c r="A1275" s="83"/>
      <c r="B1275" s="25" t="s">
        <v>245</v>
      </c>
      <c r="C1275" s="12">
        <v>523.5</v>
      </c>
      <c r="D1275" s="12">
        <v>141.4</v>
      </c>
      <c r="E1275" s="12">
        <v>480.14</v>
      </c>
      <c r="F1275" s="12">
        <v>116.27</v>
      </c>
      <c r="G1275" s="12">
        <v>89.08</v>
      </c>
      <c r="H1275" s="12">
        <v>496.88</v>
      </c>
      <c r="I1275" s="12">
        <v>0.16</v>
      </c>
      <c r="J1275" s="12">
        <v>0.04</v>
      </c>
      <c r="K1275" s="12">
        <v>1847.47</v>
      </c>
      <c r="L1275" s="12">
        <v>743.55</v>
      </c>
      <c r="M1275" s="13" t="s">
        <v>80</v>
      </c>
      <c r="N1275" s="12">
        <v>150</v>
      </c>
      <c r="O1275" s="13" t="s">
        <v>80</v>
      </c>
      <c r="P1275" s="13" t="s">
        <v>80</v>
      </c>
      <c r="Q1275" s="13" t="s">
        <v>80</v>
      </c>
      <c r="R1275" s="13" t="s">
        <v>80</v>
      </c>
      <c r="S1275" s="13" t="s">
        <v>80</v>
      </c>
      <c r="T1275" s="12">
        <v>893.55</v>
      </c>
      <c r="U1275" s="12">
        <v>88.17</v>
      </c>
      <c r="V1275" s="13" t="s">
        <v>80</v>
      </c>
      <c r="W1275" s="12">
        <v>373.04</v>
      </c>
      <c r="X1275" s="13" t="s">
        <v>80</v>
      </c>
      <c r="Y1275" s="13" t="s">
        <v>80</v>
      </c>
      <c r="Z1275" s="12">
        <v>355.1</v>
      </c>
      <c r="AA1275" s="12">
        <v>65.430000000000007</v>
      </c>
      <c r="AB1275" s="12">
        <v>226.37</v>
      </c>
      <c r="AC1275" s="12">
        <v>1108.1099999999999</v>
      </c>
      <c r="AD1275" s="12">
        <v>493.14</v>
      </c>
      <c r="AE1275" s="12">
        <v>4.99</v>
      </c>
      <c r="AF1275" s="12">
        <v>77.48</v>
      </c>
      <c r="AG1275" s="12">
        <v>18.649999999999999</v>
      </c>
      <c r="AH1275" s="12">
        <v>4.46</v>
      </c>
      <c r="AI1275" s="13" t="s">
        <v>80</v>
      </c>
      <c r="AJ1275" s="13" t="s">
        <v>80</v>
      </c>
      <c r="AK1275" s="13" t="s">
        <v>80</v>
      </c>
      <c r="AL1275" s="12">
        <v>598.72</v>
      </c>
      <c r="AM1275" s="12">
        <v>212.13</v>
      </c>
      <c r="AN1275" s="12">
        <v>0.31</v>
      </c>
      <c r="AO1275" s="12">
        <v>3.34</v>
      </c>
      <c r="AP1275" s="12">
        <v>8.1999999999999993</v>
      </c>
      <c r="AQ1275" s="12">
        <v>19.87</v>
      </c>
      <c r="AR1275" s="12">
        <v>125.39</v>
      </c>
      <c r="AS1275" s="12">
        <v>26.16</v>
      </c>
      <c r="AT1275" s="12">
        <v>187.98</v>
      </c>
      <c r="AU1275" s="12">
        <v>583.38</v>
      </c>
      <c r="AV1275" s="12">
        <v>375.93</v>
      </c>
      <c r="AW1275" s="12">
        <v>112.92</v>
      </c>
      <c r="AX1275" s="12">
        <v>428.61</v>
      </c>
      <c r="AY1275" s="12">
        <v>131.83000000000001</v>
      </c>
      <c r="AZ1275" s="12">
        <v>120.89</v>
      </c>
      <c r="BA1275" s="12">
        <v>497.53</v>
      </c>
      <c r="BB1275" s="12">
        <v>182.78</v>
      </c>
      <c r="BC1275" s="12">
        <v>3.33</v>
      </c>
      <c r="BD1275" s="14">
        <v>1853.82</v>
      </c>
    </row>
    <row r="1276" spans="1:56" s="1" customFormat="1" ht="20.149999999999999" customHeight="1">
      <c r="A1276" s="83"/>
      <c r="B1276" s="25" t="s">
        <v>246</v>
      </c>
      <c r="C1276" s="9">
        <v>4235.8</v>
      </c>
      <c r="D1276" s="9">
        <v>1144.2</v>
      </c>
      <c r="E1276" s="9">
        <v>1941</v>
      </c>
      <c r="F1276" s="9">
        <v>959.8</v>
      </c>
      <c r="G1276" s="9">
        <v>2615</v>
      </c>
      <c r="H1276" s="9">
        <v>14685.7</v>
      </c>
      <c r="I1276" s="9">
        <v>142.19999999999999</v>
      </c>
      <c r="J1276" s="9">
        <v>2188</v>
      </c>
      <c r="K1276" s="9">
        <v>27911.7</v>
      </c>
      <c r="L1276" s="9">
        <v>2296.1</v>
      </c>
      <c r="M1276" s="10" t="s">
        <v>80</v>
      </c>
      <c r="N1276" s="9">
        <v>559.70000000000005</v>
      </c>
      <c r="O1276" s="9">
        <v>5.8</v>
      </c>
      <c r="P1276" s="9">
        <v>2370.6</v>
      </c>
      <c r="Q1276" s="9">
        <v>2811.7</v>
      </c>
      <c r="R1276" s="9">
        <v>138.5</v>
      </c>
      <c r="S1276" s="9">
        <v>0.7</v>
      </c>
      <c r="T1276" s="9">
        <v>8183.1</v>
      </c>
      <c r="U1276" s="9">
        <v>788.9</v>
      </c>
      <c r="V1276" s="9">
        <v>1318.5</v>
      </c>
      <c r="W1276" s="9">
        <v>1272.4000000000001</v>
      </c>
      <c r="X1276" s="9">
        <v>139.6</v>
      </c>
      <c r="Y1276" s="9">
        <v>407.2</v>
      </c>
      <c r="Z1276" s="9">
        <v>4465.7</v>
      </c>
      <c r="AA1276" s="9">
        <v>41.4</v>
      </c>
      <c r="AB1276" s="9">
        <v>2122</v>
      </c>
      <c r="AC1276" s="9">
        <v>10555.7</v>
      </c>
      <c r="AD1276" s="9">
        <v>2316.3000000000002</v>
      </c>
      <c r="AE1276" s="9">
        <v>612.6</v>
      </c>
      <c r="AF1276" s="9">
        <v>1109.3</v>
      </c>
      <c r="AG1276" s="9">
        <v>1621</v>
      </c>
      <c r="AH1276" s="9">
        <v>323.39999999999998</v>
      </c>
      <c r="AI1276" s="9">
        <v>167.4</v>
      </c>
      <c r="AJ1276" s="9">
        <v>137.19999999999999</v>
      </c>
      <c r="AK1276" s="10" t="s">
        <v>80</v>
      </c>
      <c r="AL1276" s="9">
        <v>6287.2</v>
      </c>
      <c r="AM1276" s="9">
        <v>1331.7</v>
      </c>
      <c r="AN1276" s="9">
        <v>63.6</v>
      </c>
      <c r="AO1276" s="9">
        <v>863.4</v>
      </c>
      <c r="AP1276" s="9">
        <v>554.20000000000005</v>
      </c>
      <c r="AQ1276" s="9">
        <v>3542.3</v>
      </c>
      <c r="AR1276" s="9">
        <v>1873.1</v>
      </c>
      <c r="AS1276" s="9">
        <v>133.80000000000001</v>
      </c>
      <c r="AT1276" s="10" t="s">
        <v>80</v>
      </c>
      <c r="AU1276" s="9">
        <v>8362.1</v>
      </c>
      <c r="AV1276" s="9">
        <v>4917.3</v>
      </c>
      <c r="AW1276" s="9">
        <v>1137</v>
      </c>
      <c r="AX1276" s="9">
        <v>2481.6999999999998</v>
      </c>
      <c r="AY1276" s="9">
        <v>2805</v>
      </c>
      <c r="AZ1276" s="9">
        <v>1635.1</v>
      </c>
      <c r="BA1276" s="9">
        <v>9038</v>
      </c>
      <c r="BB1276" s="9">
        <v>1249.3</v>
      </c>
      <c r="BC1276" s="9">
        <v>1191.9000000000001</v>
      </c>
      <c r="BD1276" s="11">
        <v>24455.3</v>
      </c>
    </row>
    <row r="1277" spans="1:56" s="1" customFormat="1" ht="20.149999999999999" customHeight="1">
      <c r="A1277" s="83"/>
      <c r="B1277" s="25" t="s">
        <v>249</v>
      </c>
      <c r="C1277" s="12">
        <v>83.92</v>
      </c>
      <c r="D1277" s="12">
        <v>38.36</v>
      </c>
      <c r="E1277" s="12">
        <v>53.68</v>
      </c>
      <c r="F1277" s="12">
        <v>15.13</v>
      </c>
      <c r="G1277" s="12">
        <v>32.1</v>
      </c>
      <c r="H1277" s="12">
        <v>148.83000000000001</v>
      </c>
      <c r="I1277" s="13" t="s">
        <v>80</v>
      </c>
      <c r="J1277" s="13" t="s">
        <v>80</v>
      </c>
      <c r="K1277" s="12">
        <v>372.02</v>
      </c>
      <c r="L1277" s="12">
        <v>237.94</v>
      </c>
      <c r="M1277" s="12">
        <v>202.88</v>
      </c>
      <c r="N1277" s="13" t="s">
        <v>80</v>
      </c>
      <c r="O1277" s="12">
        <v>22.31</v>
      </c>
      <c r="P1277" s="13" t="s">
        <v>80</v>
      </c>
      <c r="Q1277" s="13" t="s">
        <v>80</v>
      </c>
      <c r="R1277" s="13" t="s">
        <v>80</v>
      </c>
      <c r="S1277" s="13" t="s">
        <v>80</v>
      </c>
      <c r="T1277" s="12">
        <v>463.13</v>
      </c>
      <c r="U1277" s="12">
        <v>94.89</v>
      </c>
      <c r="V1277" s="12">
        <v>79.739999999999995</v>
      </c>
      <c r="W1277" s="12">
        <v>15.92</v>
      </c>
      <c r="X1277" s="12">
        <v>18.78</v>
      </c>
      <c r="Y1277" s="12">
        <v>10.27</v>
      </c>
      <c r="Z1277" s="12">
        <v>140.72</v>
      </c>
      <c r="AA1277" s="13" t="s">
        <v>80</v>
      </c>
      <c r="AB1277" s="12">
        <v>66.680000000000007</v>
      </c>
      <c r="AC1277" s="12">
        <v>427</v>
      </c>
      <c r="AD1277" s="12">
        <v>4.66</v>
      </c>
      <c r="AE1277" s="12">
        <v>57.62</v>
      </c>
      <c r="AF1277" s="12">
        <v>1.17</v>
      </c>
      <c r="AG1277" s="12">
        <v>39.08</v>
      </c>
      <c r="AH1277" s="13" t="s">
        <v>80</v>
      </c>
      <c r="AI1277" s="12">
        <v>6.01</v>
      </c>
      <c r="AJ1277" s="13" t="s">
        <v>80</v>
      </c>
      <c r="AK1277" s="12">
        <v>17.18</v>
      </c>
      <c r="AL1277" s="12">
        <v>125.72</v>
      </c>
      <c r="AM1277" s="12">
        <v>19.12</v>
      </c>
      <c r="AN1277" s="12">
        <v>29.12</v>
      </c>
      <c r="AO1277" s="12">
        <v>7.72</v>
      </c>
      <c r="AP1277" s="12">
        <v>47.1</v>
      </c>
      <c r="AQ1277" s="12">
        <v>27.41</v>
      </c>
      <c r="AR1277" s="12">
        <v>57.57</v>
      </c>
      <c r="AS1277" s="13" t="s">
        <v>80</v>
      </c>
      <c r="AT1277" s="12">
        <v>229.92</v>
      </c>
      <c r="AU1277" s="12">
        <v>417.96</v>
      </c>
      <c r="AV1277" s="12">
        <v>98.67</v>
      </c>
      <c r="AW1277" s="12">
        <v>147.82</v>
      </c>
      <c r="AX1277" s="12">
        <v>231.03</v>
      </c>
      <c r="AY1277" s="12">
        <v>184.83</v>
      </c>
      <c r="AZ1277" s="12">
        <v>120.95</v>
      </c>
      <c r="BA1277" s="12">
        <v>217.37</v>
      </c>
      <c r="BB1277" s="12">
        <v>0.6</v>
      </c>
      <c r="BC1277" s="12">
        <v>10.52</v>
      </c>
      <c r="BD1277" s="14">
        <v>1011.79</v>
      </c>
    </row>
    <row r="1278" spans="1:56" s="1" customFormat="1" ht="20.149999999999999" customHeight="1">
      <c r="A1278" s="83"/>
      <c r="B1278" s="25" t="s">
        <v>251</v>
      </c>
      <c r="C1278" s="9">
        <v>5.89</v>
      </c>
      <c r="D1278" s="9">
        <v>7.01</v>
      </c>
      <c r="E1278" s="9">
        <v>12.33</v>
      </c>
      <c r="F1278" s="9">
        <v>41.39</v>
      </c>
      <c r="G1278" s="9">
        <v>10.74</v>
      </c>
      <c r="H1278" s="9">
        <v>0.67</v>
      </c>
      <c r="I1278" s="9">
        <v>0.02</v>
      </c>
      <c r="J1278" s="10" t="s">
        <v>80</v>
      </c>
      <c r="K1278" s="9">
        <v>78.05</v>
      </c>
      <c r="L1278" s="10" t="s">
        <v>80</v>
      </c>
      <c r="M1278" s="9">
        <v>40.07</v>
      </c>
      <c r="N1278" s="9">
        <v>2.23</v>
      </c>
      <c r="O1278" s="9">
        <v>1.1100000000000001</v>
      </c>
      <c r="P1278" s="10" t="s">
        <v>80</v>
      </c>
      <c r="Q1278" s="10" t="s">
        <v>80</v>
      </c>
      <c r="R1278" s="10" t="s">
        <v>80</v>
      </c>
      <c r="S1278" s="10" t="s">
        <v>80</v>
      </c>
      <c r="T1278" s="9">
        <v>43.41</v>
      </c>
      <c r="U1278" s="9">
        <v>5.4</v>
      </c>
      <c r="V1278" s="9">
        <v>1.01</v>
      </c>
      <c r="W1278" s="9">
        <v>19.940000000000001</v>
      </c>
      <c r="X1278" s="10" t="s">
        <v>80</v>
      </c>
      <c r="Y1278" s="10" t="s">
        <v>80</v>
      </c>
      <c r="Z1278" s="9">
        <v>7.82</v>
      </c>
      <c r="AA1278" s="10" t="s">
        <v>80</v>
      </c>
      <c r="AB1278" s="10" t="s">
        <v>80</v>
      </c>
      <c r="AC1278" s="9">
        <v>34.17</v>
      </c>
      <c r="AD1278" s="9">
        <v>2.27</v>
      </c>
      <c r="AE1278" s="9">
        <v>0.31</v>
      </c>
      <c r="AF1278" s="9">
        <v>4.6399999999999997</v>
      </c>
      <c r="AG1278" s="9">
        <v>1.1599999999999999</v>
      </c>
      <c r="AH1278" s="10" t="s">
        <v>80</v>
      </c>
      <c r="AI1278" s="10" t="s">
        <v>80</v>
      </c>
      <c r="AJ1278" s="10" t="s">
        <v>80</v>
      </c>
      <c r="AK1278" s="10" t="s">
        <v>80</v>
      </c>
      <c r="AL1278" s="9">
        <v>8.3800000000000008</v>
      </c>
      <c r="AM1278" s="9">
        <v>0.06</v>
      </c>
      <c r="AN1278" s="9">
        <v>20.07</v>
      </c>
      <c r="AO1278" s="9">
        <v>2.23</v>
      </c>
      <c r="AP1278" s="9">
        <v>1.1100000000000001</v>
      </c>
      <c r="AQ1278" s="10" t="s">
        <v>80</v>
      </c>
      <c r="AR1278" s="10" t="s">
        <v>80</v>
      </c>
      <c r="AS1278" s="10" t="s">
        <v>80</v>
      </c>
      <c r="AT1278" s="10" t="s">
        <v>80</v>
      </c>
      <c r="AU1278" s="9">
        <v>23.47</v>
      </c>
      <c r="AV1278" s="9">
        <v>8.73</v>
      </c>
      <c r="AW1278" s="9">
        <v>13.91</v>
      </c>
      <c r="AX1278" s="9">
        <v>32.06</v>
      </c>
      <c r="AY1278" s="9">
        <v>24.09</v>
      </c>
      <c r="AZ1278" s="9">
        <v>12.53</v>
      </c>
      <c r="BA1278" s="9">
        <v>5.03</v>
      </c>
      <c r="BB1278" s="9">
        <v>0.15</v>
      </c>
      <c r="BC1278" s="9">
        <v>3.58</v>
      </c>
      <c r="BD1278" s="11">
        <v>100.08</v>
      </c>
    </row>
    <row r="1279" spans="1:56" s="1" customFormat="1" ht="20.149999999999999" customHeight="1">
      <c r="A1279" s="83"/>
      <c r="B1279" s="25" t="s">
        <v>252</v>
      </c>
      <c r="C1279" s="12">
        <v>431.33</v>
      </c>
      <c r="D1279" s="12">
        <v>156.28</v>
      </c>
      <c r="E1279" s="12">
        <v>427.19</v>
      </c>
      <c r="F1279" s="12">
        <v>102.36</v>
      </c>
      <c r="G1279" s="12">
        <v>310.33999999999997</v>
      </c>
      <c r="H1279" s="12">
        <v>24.51</v>
      </c>
      <c r="I1279" s="12">
        <v>0.23</v>
      </c>
      <c r="J1279" s="13" t="s">
        <v>80</v>
      </c>
      <c r="K1279" s="12">
        <v>1452.24</v>
      </c>
      <c r="L1279" s="12">
        <v>626.78</v>
      </c>
      <c r="M1279" s="13" t="s">
        <v>80</v>
      </c>
      <c r="N1279" s="13" t="s">
        <v>80</v>
      </c>
      <c r="O1279" s="13" t="s">
        <v>80</v>
      </c>
      <c r="P1279" s="13" t="s">
        <v>80</v>
      </c>
      <c r="Q1279" s="13" t="s">
        <v>80</v>
      </c>
      <c r="R1279" s="13" t="s">
        <v>80</v>
      </c>
      <c r="S1279" s="13" t="s">
        <v>80</v>
      </c>
      <c r="T1279" s="12">
        <v>626.78</v>
      </c>
      <c r="U1279" s="12">
        <v>320.92</v>
      </c>
      <c r="V1279" s="12">
        <v>40.43</v>
      </c>
      <c r="W1279" s="12">
        <v>20.09</v>
      </c>
      <c r="X1279" s="12">
        <v>13.04</v>
      </c>
      <c r="Y1279" s="12">
        <v>0.53</v>
      </c>
      <c r="Z1279" s="12">
        <v>154.32</v>
      </c>
      <c r="AA1279" s="12">
        <v>1.99</v>
      </c>
      <c r="AB1279" s="13" t="s">
        <v>80</v>
      </c>
      <c r="AC1279" s="12">
        <v>551.32000000000005</v>
      </c>
      <c r="AD1279" s="12">
        <v>300.82</v>
      </c>
      <c r="AE1279" s="12">
        <v>22.98</v>
      </c>
      <c r="AF1279" s="12">
        <v>23.64</v>
      </c>
      <c r="AG1279" s="12">
        <v>59.43</v>
      </c>
      <c r="AH1279" s="12">
        <v>392.61</v>
      </c>
      <c r="AI1279" s="12">
        <v>1.7</v>
      </c>
      <c r="AJ1279" s="13" t="s">
        <v>80</v>
      </c>
      <c r="AK1279" s="13" t="s">
        <v>80</v>
      </c>
      <c r="AL1279" s="12">
        <v>801.18</v>
      </c>
      <c r="AM1279" s="12">
        <v>159.02000000000001</v>
      </c>
      <c r="AN1279" s="12">
        <v>17.850000000000001</v>
      </c>
      <c r="AO1279" s="12">
        <v>358.01</v>
      </c>
      <c r="AP1279" s="12">
        <v>57.47</v>
      </c>
      <c r="AQ1279" s="12">
        <v>308.17</v>
      </c>
      <c r="AR1279" s="12">
        <v>1.78</v>
      </c>
      <c r="AS1279" s="12">
        <v>473.97</v>
      </c>
      <c r="AT1279" s="13" t="s">
        <v>80</v>
      </c>
      <c r="AU1279" s="12">
        <v>1376.27</v>
      </c>
      <c r="AV1279" s="12">
        <v>168.54</v>
      </c>
      <c r="AW1279" s="12">
        <v>188.52</v>
      </c>
      <c r="AX1279" s="12">
        <v>239.82</v>
      </c>
      <c r="AY1279" s="12">
        <v>183.47</v>
      </c>
      <c r="AZ1279" s="12">
        <v>3.75</v>
      </c>
      <c r="BA1279" s="12">
        <v>107.56</v>
      </c>
      <c r="BB1279" s="13" t="s">
        <v>80</v>
      </c>
      <c r="BC1279" s="13" t="s">
        <v>80</v>
      </c>
      <c r="BD1279" s="14">
        <v>891.66</v>
      </c>
    </row>
    <row r="1280" spans="1:56" s="1" customFormat="1" ht="20.149999999999999" customHeight="1">
      <c r="A1280" s="83"/>
      <c r="B1280" s="25" t="s">
        <v>253</v>
      </c>
      <c r="C1280" s="9">
        <v>1504.08</v>
      </c>
      <c r="D1280" s="9">
        <v>130.27000000000001</v>
      </c>
      <c r="E1280" s="9">
        <v>226.47</v>
      </c>
      <c r="F1280" s="9">
        <v>78.739999999999995</v>
      </c>
      <c r="G1280" s="9">
        <v>67.45</v>
      </c>
      <c r="H1280" s="9">
        <v>2372.88</v>
      </c>
      <c r="I1280" s="10" t="s">
        <v>80</v>
      </c>
      <c r="J1280" s="10" t="s">
        <v>80</v>
      </c>
      <c r="K1280" s="9">
        <v>4379.8900000000003</v>
      </c>
      <c r="L1280" s="9">
        <v>3429.96</v>
      </c>
      <c r="M1280" s="9">
        <v>120</v>
      </c>
      <c r="N1280" s="9">
        <v>221.87</v>
      </c>
      <c r="O1280" s="9">
        <v>221.72</v>
      </c>
      <c r="P1280" s="9">
        <v>557.73</v>
      </c>
      <c r="Q1280" s="9">
        <v>442.56</v>
      </c>
      <c r="R1280" s="10" t="s">
        <v>80</v>
      </c>
      <c r="S1280" s="10" t="s">
        <v>80</v>
      </c>
      <c r="T1280" s="9">
        <v>4993.84</v>
      </c>
      <c r="U1280" s="9">
        <v>1651.18</v>
      </c>
      <c r="V1280" s="9">
        <v>205.84</v>
      </c>
      <c r="W1280" s="9">
        <v>107.12</v>
      </c>
      <c r="X1280" s="9">
        <v>32.369999999999997</v>
      </c>
      <c r="Y1280" s="9">
        <v>32.369999999999997</v>
      </c>
      <c r="Z1280" s="9">
        <v>1196.19</v>
      </c>
      <c r="AA1280" s="9">
        <v>32.369999999999997</v>
      </c>
      <c r="AB1280" s="9">
        <v>3.41</v>
      </c>
      <c r="AC1280" s="9">
        <v>3260.85</v>
      </c>
      <c r="AD1280" s="9">
        <v>1749.35</v>
      </c>
      <c r="AE1280" s="9">
        <v>33.33</v>
      </c>
      <c r="AF1280" s="9">
        <v>492.87</v>
      </c>
      <c r="AG1280" s="9">
        <v>422.27</v>
      </c>
      <c r="AH1280" s="9">
        <v>690.53</v>
      </c>
      <c r="AI1280" s="9">
        <v>634.29999999999995</v>
      </c>
      <c r="AJ1280" s="10" t="s">
        <v>80</v>
      </c>
      <c r="AK1280" s="10" t="s">
        <v>80</v>
      </c>
      <c r="AL1280" s="9">
        <v>4022.65</v>
      </c>
      <c r="AM1280" s="9">
        <v>910.35</v>
      </c>
      <c r="AN1280" s="9">
        <v>5.56</v>
      </c>
      <c r="AO1280" s="9">
        <v>6.82</v>
      </c>
      <c r="AP1280" s="9">
        <v>7.09</v>
      </c>
      <c r="AQ1280" s="9">
        <v>50.09</v>
      </c>
      <c r="AR1280" s="9">
        <v>863.84</v>
      </c>
      <c r="AS1280" s="9">
        <v>196.85</v>
      </c>
      <c r="AT1280" s="10" t="s">
        <v>80</v>
      </c>
      <c r="AU1280" s="9">
        <v>2040.6</v>
      </c>
      <c r="AV1280" s="9">
        <v>1229.74</v>
      </c>
      <c r="AW1280" s="9">
        <v>254.31</v>
      </c>
      <c r="AX1280" s="9">
        <v>557.13</v>
      </c>
      <c r="AY1280" s="9">
        <v>257.5</v>
      </c>
      <c r="AZ1280" s="9">
        <v>129.18</v>
      </c>
      <c r="BA1280" s="9">
        <v>114.72</v>
      </c>
      <c r="BB1280" s="9">
        <v>23.87</v>
      </c>
      <c r="BC1280" s="9">
        <v>15.33</v>
      </c>
      <c r="BD1280" s="11">
        <v>2581.7800000000002</v>
      </c>
    </row>
    <row r="1281" spans="1:56" s="1" customFormat="1" ht="20.149999999999999" customHeight="1">
      <c r="A1281" s="83"/>
      <c r="B1281" s="25" t="s">
        <v>256</v>
      </c>
      <c r="C1281" s="12">
        <v>5615.78</v>
      </c>
      <c r="D1281" s="12">
        <v>1214.03</v>
      </c>
      <c r="E1281" s="12">
        <v>2295.5700000000002</v>
      </c>
      <c r="F1281" s="12">
        <v>1612.3</v>
      </c>
      <c r="G1281" s="12">
        <v>2296.4699999999998</v>
      </c>
      <c r="H1281" s="12">
        <v>11830.05</v>
      </c>
      <c r="I1281" s="12">
        <v>90.89</v>
      </c>
      <c r="J1281" s="12">
        <v>0.03</v>
      </c>
      <c r="K1281" s="12">
        <v>24955.119999999999</v>
      </c>
      <c r="L1281" s="12">
        <v>415.62</v>
      </c>
      <c r="M1281" s="12">
        <v>136.38999999999999</v>
      </c>
      <c r="N1281" s="12">
        <v>951.26</v>
      </c>
      <c r="O1281" s="12">
        <v>662.68</v>
      </c>
      <c r="P1281" s="13" t="s">
        <v>80</v>
      </c>
      <c r="Q1281" s="12">
        <v>950</v>
      </c>
      <c r="R1281" s="13" t="s">
        <v>80</v>
      </c>
      <c r="S1281" s="13" t="s">
        <v>80</v>
      </c>
      <c r="T1281" s="12">
        <v>3115.95</v>
      </c>
      <c r="U1281" s="12">
        <v>3559.27</v>
      </c>
      <c r="V1281" s="12">
        <v>1096.56</v>
      </c>
      <c r="W1281" s="12">
        <v>887.29</v>
      </c>
      <c r="X1281" s="12">
        <v>798.12</v>
      </c>
      <c r="Y1281" s="12">
        <v>1233.74</v>
      </c>
      <c r="Z1281" s="12">
        <v>3448.92</v>
      </c>
      <c r="AA1281" s="12">
        <v>726.28</v>
      </c>
      <c r="AB1281" s="12">
        <v>391.75</v>
      </c>
      <c r="AC1281" s="12">
        <v>12141.93</v>
      </c>
      <c r="AD1281" s="12">
        <v>1625.45</v>
      </c>
      <c r="AE1281" s="12">
        <v>473.01</v>
      </c>
      <c r="AF1281" s="12">
        <v>994.12</v>
      </c>
      <c r="AG1281" s="12">
        <v>670.75</v>
      </c>
      <c r="AH1281" s="12">
        <v>81.72</v>
      </c>
      <c r="AI1281" s="12">
        <v>302.24</v>
      </c>
      <c r="AJ1281" s="12">
        <v>17.23</v>
      </c>
      <c r="AK1281" s="12">
        <v>32.119999999999997</v>
      </c>
      <c r="AL1281" s="12">
        <v>4196.6400000000003</v>
      </c>
      <c r="AM1281" s="12">
        <v>867.45</v>
      </c>
      <c r="AN1281" s="12">
        <v>210.36</v>
      </c>
      <c r="AO1281" s="12">
        <v>1335.68</v>
      </c>
      <c r="AP1281" s="12">
        <v>1270.32</v>
      </c>
      <c r="AQ1281" s="12">
        <v>1379.56</v>
      </c>
      <c r="AR1281" s="12">
        <v>798.84</v>
      </c>
      <c r="AS1281" s="13" t="s">
        <v>80</v>
      </c>
      <c r="AT1281" s="12">
        <v>0.11</v>
      </c>
      <c r="AU1281" s="12">
        <v>5862.32</v>
      </c>
      <c r="AV1281" s="12">
        <v>2189.11</v>
      </c>
      <c r="AW1281" s="12">
        <v>1036.05</v>
      </c>
      <c r="AX1281" s="12">
        <v>2373.0300000000002</v>
      </c>
      <c r="AY1281" s="12">
        <v>1230.25</v>
      </c>
      <c r="AZ1281" s="12">
        <v>417.11</v>
      </c>
      <c r="BA1281" s="12">
        <v>3676.61</v>
      </c>
      <c r="BB1281" s="12">
        <v>1572.23</v>
      </c>
      <c r="BC1281" s="12">
        <v>4317.8999999999996</v>
      </c>
      <c r="BD1281" s="14">
        <v>16812.29</v>
      </c>
    </row>
    <row r="1282" spans="1:56" s="1" customFormat="1" ht="20.149999999999999" customHeight="1">
      <c r="A1282" s="83"/>
      <c r="B1282" s="25" t="s">
        <v>257</v>
      </c>
      <c r="C1282" s="9">
        <v>12.12</v>
      </c>
      <c r="D1282" s="9">
        <v>0.65</v>
      </c>
      <c r="E1282" s="9">
        <v>13</v>
      </c>
      <c r="F1282" s="9">
        <v>15.79</v>
      </c>
      <c r="G1282" s="9">
        <v>19.63</v>
      </c>
      <c r="H1282" s="9">
        <v>76.3</v>
      </c>
      <c r="I1282" s="10" t="s">
        <v>80</v>
      </c>
      <c r="J1282" s="10" t="s">
        <v>80</v>
      </c>
      <c r="K1282" s="9">
        <v>137.49</v>
      </c>
      <c r="L1282" s="10" t="s">
        <v>80</v>
      </c>
      <c r="M1282" s="10" t="s">
        <v>80</v>
      </c>
      <c r="N1282" s="10" t="s">
        <v>80</v>
      </c>
      <c r="O1282" s="10" t="s">
        <v>80</v>
      </c>
      <c r="P1282" s="10" t="s">
        <v>80</v>
      </c>
      <c r="Q1282" s="10" t="s">
        <v>80</v>
      </c>
      <c r="R1282" s="10" t="s">
        <v>80</v>
      </c>
      <c r="S1282" s="10" t="s">
        <v>80</v>
      </c>
      <c r="T1282" s="9">
        <v>0</v>
      </c>
      <c r="U1282" s="10" t="s">
        <v>80</v>
      </c>
      <c r="V1282" s="9">
        <v>0.55000000000000004</v>
      </c>
      <c r="W1282" s="9">
        <v>6.93</v>
      </c>
      <c r="X1282" s="9">
        <v>1</v>
      </c>
      <c r="Y1282" s="10" t="s">
        <v>80</v>
      </c>
      <c r="Z1282" s="9">
        <v>13.19</v>
      </c>
      <c r="AA1282" s="10" t="s">
        <v>80</v>
      </c>
      <c r="AB1282" s="9">
        <v>105.58</v>
      </c>
      <c r="AC1282" s="9">
        <v>127.25</v>
      </c>
      <c r="AD1282" s="9">
        <v>5.67</v>
      </c>
      <c r="AE1282" s="10" t="s">
        <v>80</v>
      </c>
      <c r="AF1282" s="10" t="s">
        <v>80</v>
      </c>
      <c r="AG1282" s="10" t="s">
        <v>80</v>
      </c>
      <c r="AH1282" s="10" t="s">
        <v>80</v>
      </c>
      <c r="AI1282" s="10" t="s">
        <v>80</v>
      </c>
      <c r="AJ1282" s="10" t="s">
        <v>80</v>
      </c>
      <c r="AK1282" s="10" t="s">
        <v>80</v>
      </c>
      <c r="AL1282" s="9">
        <v>5.67</v>
      </c>
      <c r="AM1282" s="9">
        <v>0.31</v>
      </c>
      <c r="AN1282" s="9">
        <v>4.37</v>
      </c>
      <c r="AO1282" s="9">
        <v>20.22</v>
      </c>
      <c r="AP1282" s="9">
        <v>33.950000000000003</v>
      </c>
      <c r="AQ1282" s="9">
        <v>40.229999999999997</v>
      </c>
      <c r="AR1282" s="10" t="s">
        <v>80</v>
      </c>
      <c r="AS1282" s="10" t="s">
        <v>80</v>
      </c>
      <c r="AT1282" s="10" t="s">
        <v>80</v>
      </c>
      <c r="AU1282" s="9">
        <v>99.08</v>
      </c>
      <c r="AV1282" s="9">
        <v>1.52</v>
      </c>
      <c r="AW1282" s="9">
        <v>1.71</v>
      </c>
      <c r="AX1282" s="9">
        <v>0.17</v>
      </c>
      <c r="AY1282" s="10" t="s">
        <v>80</v>
      </c>
      <c r="AZ1282" s="9">
        <v>0.28000000000000003</v>
      </c>
      <c r="BA1282" s="9">
        <v>0.33</v>
      </c>
      <c r="BB1282" s="9">
        <v>0.02</v>
      </c>
      <c r="BC1282" s="9">
        <v>142.15</v>
      </c>
      <c r="BD1282" s="11">
        <v>146.18</v>
      </c>
    </row>
    <row r="1283" spans="1:56" s="1" customFormat="1" ht="20.149999999999999" customHeight="1">
      <c r="A1283" s="83"/>
      <c r="B1283" s="25" t="s">
        <v>259</v>
      </c>
      <c r="C1283" s="12">
        <v>98.06</v>
      </c>
      <c r="D1283" s="12">
        <v>140</v>
      </c>
      <c r="E1283" s="12">
        <v>240.25</v>
      </c>
      <c r="F1283" s="12">
        <v>203</v>
      </c>
      <c r="G1283" s="12">
        <v>742</v>
      </c>
      <c r="H1283" s="12">
        <v>391.6</v>
      </c>
      <c r="I1283" s="12">
        <v>11.35</v>
      </c>
      <c r="J1283" s="13" t="s">
        <v>80</v>
      </c>
      <c r="K1283" s="12">
        <v>1826.26</v>
      </c>
      <c r="L1283" s="12">
        <v>452.23</v>
      </c>
      <c r="M1283" s="13" t="s">
        <v>80</v>
      </c>
      <c r="N1283" s="13" t="s">
        <v>80</v>
      </c>
      <c r="O1283" s="13" t="s">
        <v>80</v>
      </c>
      <c r="P1283" s="13" t="s">
        <v>80</v>
      </c>
      <c r="Q1283" s="13" t="s">
        <v>80</v>
      </c>
      <c r="R1283" s="13" t="s">
        <v>80</v>
      </c>
      <c r="S1283" s="13" t="s">
        <v>80</v>
      </c>
      <c r="T1283" s="12">
        <v>452.23</v>
      </c>
      <c r="U1283" s="12">
        <v>1055.06</v>
      </c>
      <c r="V1283" s="12">
        <v>641.54</v>
      </c>
      <c r="W1283" s="12">
        <v>148.6</v>
      </c>
      <c r="X1283" s="12">
        <v>48.77</v>
      </c>
      <c r="Y1283" s="12">
        <v>27.79</v>
      </c>
      <c r="Z1283" s="12">
        <v>241.67</v>
      </c>
      <c r="AA1283" s="13" t="s">
        <v>80</v>
      </c>
      <c r="AB1283" s="13" t="s">
        <v>80</v>
      </c>
      <c r="AC1283" s="12">
        <v>2163.4299999999998</v>
      </c>
      <c r="AD1283" s="12">
        <v>269.27999999999997</v>
      </c>
      <c r="AE1283" s="13" t="s">
        <v>80</v>
      </c>
      <c r="AF1283" s="12">
        <v>24.63</v>
      </c>
      <c r="AG1283" s="13" t="s">
        <v>80</v>
      </c>
      <c r="AH1283" s="13" t="s">
        <v>80</v>
      </c>
      <c r="AI1283" s="13" t="s">
        <v>80</v>
      </c>
      <c r="AJ1283" s="13" t="s">
        <v>80</v>
      </c>
      <c r="AK1283" s="13" t="s">
        <v>80</v>
      </c>
      <c r="AL1283" s="12">
        <v>293.91000000000003</v>
      </c>
      <c r="AM1283" s="12">
        <v>42.4</v>
      </c>
      <c r="AN1283" s="13" t="s">
        <v>80</v>
      </c>
      <c r="AO1283" s="13" t="s">
        <v>80</v>
      </c>
      <c r="AP1283" s="13" t="s">
        <v>80</v>
      </c>
      <c r="AQ1283" s="13" t="s">
        <v>80</v>
      </c>
      <c r="AR1283" s="12">
        <v>227.58</v>
      </c>
      <c r="AS1283" s="13" t="s">
        <v>80</v>
      </c>
      <c r="AT1283" s="13" t="s">
        <v>80</v>
      </c>
      <c r="AU1283" s="12">
        <v>269.98</v>
      </c>
      <c r="AV1283" s="13" t="s">
        <v>80</v>
      </c>
      <c r="AW1283" s="13" t="s">
        <v>80</v>
      </c>
      <c r="AX1283" s="12">
        <v>9</v>
      </c>
      <c r="AY1283" s="13" t="s">
        <v>80</v>
      </c>
      <c r="AZ1283" s="13" t="s">
        <v>80</v>
      </c>
      <c r="BA1283" s="13" t="s">
        <v>80</v>
      </c>
      <c r="BB1283" s="13" t="s">
        <v>80</v>
      </c>
      <c r="BC1283" s="12">
        <v>66.650000000000006</v>
      </c>
      <c r="BD1283" s="14">
        <v>75.650000000000006</v>
      </c>
    </row>
    <row r="1284" spans="1:56" s="1" customFormat="1" ht="20.149999999999999" customHeight="1">
      <c r="A1284" s="83"/>
      <c r="B1284" s="25" t="s">
        <v>261</v>
      </c>
      <c r="C1284" s="9">
        <v>6.12</v>
      </c>
      <c r="D1284" s="10" t="s">
        <v>80</v>
      </c>
      <c r="E1284" s="9">
        <v>1.25</v>
      </c>
      <c r="F1284" s="9">
        <v>37.090000000000003</v>
      </c>
      <c r="G1284" s="9">
        <v>7.94</v>
      </c>
      <c r="H1284" s="9">
        <v>0.71</v>
      </c>
      <c r="I1284" s="10" t="s">
        <v>80</v>
      </c>
      <c r="J1284" s="10" t="s">
        <v>80</v>
      </c>
      <c r="K1284" s="9">
        <v>53.11</v>
      </c>
      <c r="L1284" s="9">
        <v>53.3</v>
      </c>
      <c r="M1284" s="9">
        <v>54.26</v>
      </c>
      <c r="N1284" s="9">
        <v>176.57</v>
      </c>
      <c r="O1284" s="9">
        <v>92.06</v>
      </c>
      <c r="P1284" s="9">
        <v>15.62</v>
      </c>
      <c r="Q1284" s="10" t="s">
        <v>80</v>
      </c>
      <c r="R1284" s="10" t="s">
        <v>80</v>
      </c>
      <c r="S1284" s="10" t="s">
        <v>80</v>
      </c>
      <c r="T1284" s="9">
        <v>391.81</v>
      </c>
      <c r="U1284" s="9">
        <v>20.010000000000002</v>
      </c>
      <c r="V1284" s="10" t="s">
        <v>80</v>
      </c>
      <c r="W1284" s="9">
        <v>47.11</v>
      </c>
      <c r="X1284" s="9">
        <v>39.78</v>
      </c>
      <c r="Y1284" s="9">
        <v>23.99</v>
      </c>
      <c r="Z1284" s="9">
        <v>10.58</v>
      </c>
      <c r="AA1284" s="10" t="s">
        <v>80</v>
      </c>
      <c r="AB1284" s="10" t="s">
        <v>80</v>
      </c>
      <c r="AC1284" s="9">
        <v>141.47</v>
      </c>
      <c r="AD1284" s="9">
        <v>53.6</v>
      </c>
      <c r="AE1284" s="9">
        <v>39.880000000000003</v>
      </c>
      <c r="AF1284" s="9">
        <v>214.83</v>
      </c>
      <c r="AG1284" s="9">
        <v>59.62</v>
      </c>
      <c r="AH1284" s="10" t="s">
        <v>80</v>
      </c>
      <c r="AI1284" s="10" t="s">
        <v>80</v>
      </c>
      <c r="AJ1284" s="10" t="s">
        <v>80</v>
      </c>
      <c r="AK1284" s="10" t="s">
        <v>80</v>
      </c>
      <c r="AL1284" s="9">
        <v>367.93</v>
      </c>
      <c r="AM1284" s="9">
        <v>53.87</v>
      </c>
      <c r="AN1284" s="9">
        <v>54.26</v>
      </c>
      <c r="AO1284" s="9">
        <v>176.57</v>
      </c>
      <c r="AP1284" s="9">
        <v>131.12</v>
      </c>
      <c r="AQ1284" s="9">
        <v>18.329999999999998</v>
      </c>
      <c r="AR1284" s="10" t="s">
        <v>80</v>
      </c>
      <c r="AS1284" s="10" t="s">
        <v>80</v>
      </c>
      <c r="AT1284" s="9">
        <v>51.31</v>
      </c>
      <c r="AU1284" s="9">
        <v>485.46</v>
      </c>
      <c r="AV1284" s="9">
        <v>64.69</v>
      </c>
      <c r="AW1284" s="9">
        <v>46.32</v>
      </c>
      <c r="AX1284" s="9">
        <v>244.38</v>
      </c>
      <c r="AY1284" s="9">
        <v>65.92</v>
      </c>
      <c r="AZ1284" s="9">
        <v>0.01</v>
      </c>
      <c r="BA1284" s="9">
        <v>0.2</v>
      </c>
      <c r="BB1284" s="9">
        <v>0.32</v>
      </c>
      <c r="BC1284" s="9">
        <v>0.62</v>
      </c>
      <c r="BD1284" s="11">
        <v>422.46</v>
      </c>
    </row>
    <row r="1285" spans="1:56" s="1" customFormat="1" ht="20.149999999999999" customHeight="1">
      <c r="A1285" s="83"/>
      <c r="B1285" s="25" t="s">
        <v>262</v>
      </c>
      <c r="C1285" s="12">
        <v>10.64</v>
      </c>
      <c r="D1285" s="12">
        <v>5.6</v>
      </c>
      <c r="E1285" s="12">
        <v>0.25</v>
      </c>
      <c r="F1285" s="12">
        <v>5.3</v>
      </c>
      <c r="G1285" s="12">
        <v>6.24</v>
      </c>
      <c r="H1285" s="12">
        <v>4.92</v>
      </c>
      <c r="I1285" s="13" t="s">
        <v>80</v>
      </c>
      <c r="J1285" s="13" t="s">
        <v>80</v>
      </c>
      <c r="K1285" s="12">
        <v>32.950000000000003</v>
      </c>
      <c r="L1285" s="13" t="s">
        <v>80</v>
      </c>
      <c r="M1285" s="13" t="s">
        <v>80</v>
      </c>
      <c r="N1285" s="13" t="s">
        <v>80</v>
      </c>
      <c r="O1285" s="13" t="s">
        <v>80</v>
      </c>
      <c r="P1285" s="13" t="s">
        <v>80</v>
      </c>
      <c r="Q1285" s="13" t="s">
        <v>80</v>
      </c>
      <c r="R1285" s="13" t="s">
        <v>80</v>
      </c>
      <c r="S1285" s="13" t="s">
        <v>80</v>
      </c>
      <c r="T1285" s="12">
        <v>0</v>
      </c>
      <c r="U1285" s="12">
        <v>0.55000000000000004</v>
      </c>
      <c r="V1285" s="12">
        <v>2.37</v>
      </c>
      <c r="W1285" s="12">
        <v>7.88</v>
      </c>
      <c r="X1285" s="12">
        <v>5.3</v>
      </c>
      <c r="Y1285" s="13" t="s">
        <v>80</v>
      </c>
      <c r="Z1285" s="12">
        <v>6.5</v>
      </c>
      <c r="AA1285" s="12">
        <v>1.23</v>
      </c>
      <c r="AB1285" s="13" t="s">
        <v>80</v>
      </c>
      <c r="AC1285" s="12">
        <v>23.83</v>
      </c>
      <c r="AD1285" s="12">
        <v>2.29</v>
      </c>
      <c r="AE1285" s="12">
        <v>0.09</v>
      </c>
      <c r="AF1285" s="12">
        <v>0.24</v>
      </c>
      <c r="AG1285" s="12">
        <v>0.08</v>
      </c>
      <c r="AH1285" s="13" t="s">
        <v>80</v>
      </c>
      <c r="AI1285" s="13" t="s">
        <v>80</v>
      </c>
      <c r="AJ1285" s="13" t="s">
        <v>80</v>
      </c>
      <c r="AK1285" s="13" t="s">
        <v>80</v>
      </c>
      <c r="AL1285" s="12">
        <v>2.7</v>
      </c>
      <c r="AM1285" s="12">
        <v>2.83</v>
      </c>
      <c r="AN1285" s="12">
        <v>0.25</v>
      </c>
      <c r="AO1285" s="13" t="s">
        <v>80</v>
      </c>
      <c r="AP1285" s="13" t="s">
        <v>80</v>
      </c>
      <c r="AQ1285" s="13" t="s">
        <v>80</v>
      </c>
      <c r="AR1285" s="12">
        <v>1.84</v>
      </c>
      <c r="AS1285" s="13" t="s">
        <v>80</v>
      </c>
      <c r="AT1285" s="13" t="s">
        <v>80</v>
      </c>
      <c r="AU1285" s="12">
        <v>4.92</v>
      </c>
      <c r="AV1285" s="12">
        <v>5.15</v>
      </c>
      <c r="AW1285" s="12">
        <v>0.62</v>
      </c>
      <c r="AX1285" s="12">
        <v>2.33</v>
      </c>
      <c r="AY1285" s="12">
        <v>0.08</v>
      </c>
      <c r="AZ1285" s="13" t="s">
        <v>80</v>
      </c>
      <c r="BA1285" s="12">
        <v>0.51</v>
      </c>
      <c r="BB1285" s="12">
        <v>1.29</v>
      </c>
      <c r="BC1285" s="12">
        <v>0.54</v>
      </c>
      <c r="BD1285" s="14">
        <v>10.52</v>
      </c>
    </row>
    <row r="1286" spans="1:56" s="1" customFormat="1" ht="20.149999999999999" customHeight="1">
      <c r="A1286" s="83"/>
      <c r="B1286" s="25" t="s">
        <v>263</v>
      </c>
      <c r="C1286" s="9">
        <v>3.13</v>
      </c>
      <c r="D1286" s="9">
        <v>0.36</v>
      </c>
      <c r="E1286" s="9">
        <v>1</v>
      </c>
      <c r="F1286" s="9">
        <v>2</v>
      </c>
      <c r="G1286" s="9">
        <v>1.73</v>
      </c>
      <c r="H1286" s="9">
        <v>13.23</v>
      </c>
      <c r="I1286" s="10" t="s">
        <v>80</v>
      </c>
      <c r="J1286" s="10" t="s">
        <v>80</v>
      </c>
      <c r="K1286" s="9">
        <v>21.45</v>
      </c>
      <c r="L1286" s="9">
        <v>1</v>
      </c>
      <c r="M1286" s="10" t="s">
        <v>80</v>
      </c>
      <c r="N1286" s="10" t="s">
        <v>80</v>
      </c>
      <c r="O1286" s="10" t="s">
        <v>80</v>
      </c>
      <c r="P1286" s="10" t="s">
        <v>80</v>
      </c>
      <c r="Q1286" s="10" t="s">
        <v>80</v>
      </c>
      <c r="R1286" s="10" t="s">
        <v>80</v>
      </c>
      <c r="S1286" s="10" t="s">
        <v>80</v>
      </c>
      <c r="T1286" s="9">
        <v>1</v>
      </c>
      <c r="U1286" s="9">
        <v>10</v>
      </c>
      <c r="V1286" s="10" t="s">
        <v>80</v>
      </c>
      <c r="W1286" s="10" t="s">
        <v>80</v>
      </c>
      <c r="X1286" s="10" t="s">
        <v>80</v>
      </c>
      <c r="Y1286" s="9">
        <v>0.95</v>
      </c>
      <c r="Z1286" s="9">
        <v>6.16</v>
      </c>
      <c r="AA1286" s="9">
        <v>19.61</v>
      </c>
      <c r="AB1286" s="9">
        <v>0.35</v>
      </c>
      <c r="AC1286" s="9">
        <v>37.07</v>
      </c>
      <c r="AD1286" s="9">
        <v>15.02</v>
      </c>
      <c r="AE1286" s="9">
        <v>4.5599999999999996</v>
      </c>
      <c r="AF1286" s="9">
        <v>16.05</v>
      </c>
      <c r="AG1286" s="9">
        <v>4.0999999999999996</v>
      </c>
      <c r="AH1286" s="10" t="s">
        <v>80</v>
      </c>
      <c r="AI1286" s="10" t="s">
        <v>80</v>
      </c>
      <c r="AJ1286" s="10" t="s">
        <v>80</v>
      </c>
      <c r="AK1286" s="10" t="s">
        <v>80</v>
      </c>
      <c r="AL1286" s="9">
        <v>39.729999999999997</v>
      </c>
      <c r="AM1286" s="9">
        <v>1.06</v>
      </c>
      <c r="AN1286" s="9">
        <v>0.05</v>
      </c>
      <c r="AO1286" s="10" t="s">
        <v>80</v>
      </c>
      <c r="AP1286" s="9">
        <v>0.25</v>
      </c>
      <c r="AQ1286" s="9">
        <v>0.9</v>
      </c>
      <c r="AR1286" s="9">
        <v>5.18</v>
      </c>
      <c r="AS1286" s="10" t="s">
        <v>80</v>
      </c>
      <c r="AT1286" s="10" t="s">
        <v>80</v>
      </c>
      <c r="AU1286" s="9">
        <v>7.44</v>
      </c>
      <c r="AV1286" s="9">
        <v>5.68</v>
      </c>
      <c r="AW1286" s="9">
        <v>4.5599999999999996</v>
      </c>
      <c r="AX1286" s="9">
        <v>16.14</v>
      </c>
      <c r="AY1286" s="9">
        <v>4.1100000000000003</v>
      </c>
      <c r="AZ1286" s="9">
        <v>0.01</v>
      </c>
      <c r="BA1286" s="9">
        <v>0.04</v>
      </c>
      <c r="BB1286" s="9">
        <v>0.03</v>
      </c>
      <c r="BC1286" s="9">
        <v>0.12</v>
      </c>
      <c r="BD1286" s="11">
        <v>30.69</v>
      </c>
    </row>
    <row r="1287" spans="1:56" s="1" customFormat="1" ht="20.149999999999999" customHeight="1">
      <c r="A1287" s="83"/>
      <c r="B1287" s="25" t="s">
        <v>264</v>
      </c>
      <c r="C1287" s="12">
        <v>8.59</v>
      </c>
      <c r="D1287" s="12">
        <v>8.65</v>
      </c>
      <c r="E1287" s="12">
        <v>4.8899999999999997</v>
      </c>
      <c r="F1287" s="12">
        <v>2.92</v>
      </c>
      <c r="G1287" s="12">
        <v>0.05</v>
      </c>
      <c r="H1287" s="12">
        <v>15.19</v>
      </c>
      <c r="I1287" s="13" t="s">
        <v>80</v>
      </c>
      <c r="J1287" s="12">
        <v>0.02</v>
      </c>
      <c r="K1287" s="12">
        <v>40.31</v>
      </c>
      <c r="L1287" s="12">
        <v>30</v>
      </c>
      <c r="M1287" s="13" t="s">
        <v>80</v>
      </c>
      <c r="N1287" s="13" t="s">
        <v>80</v>
      </c>
      <c r="O1287" s="13" t="s">
        <v>80</v>
      </c>
      <c r="P1287" s="13" t="s">
        <v>80</v>
      </c>
      <c r="Q1287" s="13" t="s">
        <v>80</v>
      </c>
      <c r="R1287" s="13" t="s">
        <v>80</v>
      </c>
      <c r="S1287" s="13" t="s">
        <v>80</v>
      </c>
      <c r="T1287" s="12">
        <v>30</v>
      </c>
      <c r="U1287" s="13" t="s">
        <v>80</v>
      </c>
      <c r="V1287" s="13" t="s">
        <v>80</v>
      </c>
      <c r="W1287" s="12">
        <v>36</v>
      </c>
      <c r="X1287" s="12">
        <v>13.39</v>
      </c>
      <c r="Y1287" s="12">
        <v>18.57</v>
      </c>
      <c r="Z1287" s="12">
        <v>23.68</v>
      </c>
      <c r="AA1287" s="13" t="s">
        <v>80</v>
      </c>
      <c r="AB1287" s="13" t="s">
        <v>80</v>
      </c>
      <c r="AC1287" s="12">
        <v>91.64</v>
      </c>
      <c r="AD1287" s="12">
        <v>80.87</v>
      </c>
      <c r="AE1287" s="12">
        <v>2.14</v>
      </c>
      <c r="AF1287" s="12">
        <v>1.58</v>
      </c>
      <c r="AG1287" s="12">
        <v>36.090000000000003</v>
      </c>
      <c r="AH1287" s="13" t="s">
        <v>80</v>
      </c>
      <c r="AI1287" s="13" t="s">
        <v>80</v>
      </c>
      <c r="AJ1287" s="13" t="s">
        <v>80</v>
      </c>
      <c r="AK1287" s="13" t="s">
        <v>80</v>
      </c>
      <c r="AL1287" s="12">
        <v>120.68</v>
      </c>
      <c r="AM1287" s="12">
        <v>2.91</v>
      </c>
      <c r="AN1287" s="13" t="s">
        <v>80</v>
      </c>
      <c r="AO1287" s="12">
        <v>1.1200000000000001</v>
      </c>
      <c r="AP1287" s="13" t="s">
        <v>80</v>
      </c>
      <c r="AQ1287" s="12">
        <v>0.05</v>
      </c>
      <c r="AR1287" s="13" t="s">
        <v>80</v>
      </c>
      <c r="AS1287" s="13" t="s">
        <v>80</v>
      </c>
      <c r="AT1287" s="13" t="s">
        <v>80</v>
      </c>
      <c r="AU1287" s="12">
        <v>4.08</v>
      </c>
      <c r="AV1287" s="12">
        <v>88.5</v>
      </c>
      <c r="AW1287" s="12">
        <v>44.99</v>
      </c>
      <c r="AX1287" s="12">
        <v>30.93</v>
      </c>
      <c r="AY1287" s="12">
        <v>39.54</v>
      </c>
      <c r="AZ1287" s="12">
        <v>34.5</v>
      </c>
      <c r="BA1287" s="12">
        <v>45.03</v>
      </c>
      <c r="BB1287" s="12">
        <v>37.06</v>
      </c>
      <c r="BC1287" s="12">
        <v>7.45</v>
      </c>
      <c r="BD1287" s="14">
        <v>328</v>
      </c>
    </row>
    <row r="1288" spans="1:56" s="1" customFormat="1" ht="20.149999999999999" customHeight="1">
      <c r="A1288" s="83"/>
      <c r="B1288" s="25" t="s">
        <v>265</v>
      </c>
      <c r="C1288" s="9">
        <v>281.26</v>
      </c>
      <c r="D1288" s="9">
        <v>73.569999999999993</v>
      </c>
      <c r="E1288" s="9">
        <v>89.35</v>
      </c>
      <c r="F1288" s="9">
        <v>24.76</v>
      </c>
      <c r="G1288" s="9">
        <v>32.18</v>
      </c>
      <c r="H1288" s="9">
        <v>283.14</v>
      </c>
      <c r="I1288" s="10" t="s">
        <v>80</v>
      </c>
      <c r="J1288" s="10" t="s">
        <v>80</v>
      </c>
      <c r="K1288" s="9">
        <v>784.26</v>
      </c>
      <c r="L1288" s="9">
        <v>142</v>
      </c>
      <c r="M1288" s="10" t="s">
        <v>80</v>
      </c>
      <c r="N1288" s="9">
        <v>89.23</v>
      </c>
      <c r="O1288" s="10" t="s">
        <v>80</v>
      </c>
      <c r="P1288" s="9">
        <v>44.61</v>
      </c>
      <c r="Q1288" s="10" t="s">
        <v>80</v>
      </c>
      <c r="R1288" s="10" t="s">
        <v>80</v>
      </c>
      <c r="S1288" s="10" t="s">
        <v>80</v>
      </c>
      <c r="T1288" s="9">
        <v>275.83999999999997</v>
      </c>
      <c r="U1288" s="9">
        <v>37.78</v>
      </c>
      <c r="V1288" s="9">
        <v>19.7</v>
      </c>
      <c r="W1288" s="9">
        <v>149.1</v>
      </c>
      <c r="X1288" s="9">
        <v>85.73</v>
      </c>
      <c r="Y1288" s="9">
        <v>56.78</v>
      </c>
      <c r="Z1288" s="9">
        <v>102.75</v>
      </c>
      <c r="AA1288" s="10" t="s">
        <v>80</v>
      </c>
      <c r="AB1288" s="10" t="s">
        <v>80</v>
      </c>
      <c r="AC1288" s="9">
        <v>451.84</v>
      </c>
      <c r="AD1288" s="9">
        <v>127.69</v>
      </c>
      <c r="AE1288" s="10" t="s">
        <v>80</v>
      </c>
      <c r="AF1288" s="9">
        <v>0.51</v>
      </c>
      <c r="AG1288" s="9">
        <v>20.059999999999999</v>
      </c>
      <c r="AH1288" s="9">
        <v>6.76</v>
      </c>
      <c r="AI1288" s="9">
        <v>118.98</v>
      </c>
      <c r="AJ1288" s="9">
        <v>23.96</v>
      </c>
      <c r="AK1288" s="10" t="s">
        <v>80</v>
      </c>
      <c r="AL1288" s="9">
        <v>297.95999999999998</v>
      </c>
      <c r="AM1288" s="9">
        <v>77.489999999999995</v>
      </c>
      <c r="AN1288" s="9">
        <v>6.17</v>
      </c>
      <c r="AO1288" s="9">
        <v>91.97</v>
      </c>
      <c r="AP1288" s="9">
        <v>28.88</v>
      </c>
      <c r="AQ1288" s="9">
        <v>15.35</v>
      </c>
      <c r="AR1288" s="9">
        <v>123.2</v>
      </c>
      <c r="AS1288" s="9">
        <v>23.96</v>
      </c>
      <c r="AT1288" s="10" t="s">
        <v>80</v>
      </c>
      <c r="AU1288" s="9">
        <v>367.02</v>
      </c>
      <c r="AV1288" s="9">
        <v>346.94</v>
      </c>
      <c r="AW1288" s="9">
        <v>67.56</v>
      </c>
      <c r="AX1288" s="9">
        <v>200.78</v>
      </c>
      <c r="AY1288" s="9">
        <v>203.07</v>
      </c>
      <c r="AZ1288" s="9">
        <v>76.97</v>
      </c>
      <c r="BA1288" s="9">
        <v>103.59</v>
      </c>
      <c r="BB1288" s="9">
        <v>24.83</v>
      </c>
      <c r="BC1288" s="9">
        <v>9.76</v>
      </c>
      <c r="BD1288" s="11">
        <v>1033.5</v>
      </c>
    </row>
    <row r="1289" spans="1:56" s="1" customFormat="1" ht="20.149999999999999" customHeight="1">
      <c r="A1289" s="83"/>
      <c r="B1289" s="25" t="s">
        <v>267</v>
      </c>
      <c r="C1289" s="12">
        <v>1.23</v>
      </c>
      <c r="D1289" s="12">
        <v>1.1100000000000001</v>
      </c>
      <c r="E1289" s="12">
        <v>3.72</v>
      </c>
      <c r="F1289" s="12">
        <v>0.74</v>
      </c>
      <c r="G1289" s="12">
        <v>1.75</v>
      </c>
      <c r="H1289" s="12">
        <v>6.51</v>
      </c>
      <c r="I1289" s="12">
        <v>0.01</v>
      </c>
      <c r="J1289" s="13" t="s">
        <v>80</v>
      </c>
      <c r="K1289" s="12">
        <v>15.07</v>
      </c>
      <c r="L1289" s="13" t="s">
        <v>80</v>
      </c>
      <c r="M1289" s="13" t="s">
        <v>80</v>
      </c>
      <c r="N1289" s="12">
        <v>26.77</v>
      </c>
      <c r="O1289" s="13" t="s">
        <v>80</v>
      </c>
      <c r="P1289" s="13" t="s">
        <v>80</v>
      </c>
      <c r="Q1289" s="13" t="s">
        <v>80</v>
      </c>
      <c r="R1289" s="13" t="s">
        <v>80</v>
      </c>
      <c r="S1289" s="13" t="s">
        <v>80</v>
      </c>
      <c r="T1289" s="12">
        <v>26.77</v>
      </c>
      <c r="U1289" s="13" t="s">
        <v>80</v>
      </c>
      <c r="V1289" s="12">
        <v>1.79</v>
      </c>
      <c r="W1289" s="13" t="s">
        <v>80</v>
      </c>
      <c r="X1289" s="12">
        <v>4.74</v>
      </c>
      <c r="Y1289" s="13" t="s">
        <v>80</v>
      </c>
      <c r="Z1289" s="12">
        <v>9.92</v>
      </c>
      <c r="AA1289" s="13" t="s">
        <v>80</v>
      </c>
      <c r="AB1289" s="13" t="s">
        <v>80</v>
      </c>
      <c r="AC1289" s="12">
        <v>16.45</v>
      </c>
      <c r="AD1289" s="12">
        <v>0.79</v>
      </c>
      <c r="AE1289" s="12">
        <v>0.14000000000000001</v>
      </c>
      <c r="AF1289" s="13" t="s">
        <v>80</v>
      </c>
      <c r="AG1289" s="13" t="s">
        <v>80</v>
      </c>
      <c r="AH1289" s="13" t="s">
        <v>80</v>
      </c>
      <c r="AI1289" s="13" t="s">
        <v>80</v>
      </c>
      <c r="AJ1289" s="13" t="s">
        <v>80</v>
      </c>
      <c r="AK1289" s="13" t="s">
        <v>80</v>
      </c>
      <c r="AL1289" s="12">
        <v>0.93</v>
      </c>
      <c r="AM1289" s="12">
        <v>0.31</v>
      </c>
      <c r="AN1289" s="13" t="s">
        <v>80</v>
      </c>
      <c r="AO1289" s="12">
        <v>26.99</v>
      </c>
      <c r="AP1289" s="12">
        <v>0.05</v>
      </c>
      <c r="AQ1289" s="13" t="s">
        <v>80</v>
      </c>
      <c r="AR1289" s="13" t="s">
        <v>80</v>
      </c>
      <c r="AS1289" s="13" t="s">
        <v>80</v>
      </c>
      <c r="AT1289" s="13" t="s">
        <v>80</v>
      </c>
      <c r="AU1289" s="12">
        <v>27.35</v>
      </c>
      <c r="AV1289" s="12">
        <v>0.14000000000000001</v>
      </c>
      <c r="AW1289" s="12">
        <v>0.14000000000000001</v>
      </c>
      <c r="AX1289" s="12">
        <v>6.47</v>
      </c>
      <c r="AY1289" s="12">
        <v>0.4</v>
      </c>
      <c r="AZ1289" s="12">
        <v>0.01</v>
      </c>
      <c r="BA1289" s="13" t="s">
        <v>80</v>
      </c>
      <c r="BB1289" s="13" t="s">
        <v>80</v>
      </c>
      <c r="BC1289" s="13" t="s">
        <v>80</v>
      </c>
      <c r="BD1289" s="14">
        <v>7.16</v>
      </c>
    </row>
    <row r="1290" spans="1:56" s="1" customFormat="1" ht="20.149999999999999" customHeight="1">
      <c r="A1290" s="83"/>
      <c r="B1290" s="25" t="s">
        <v>268</v>
      </c>
      <c r="C1290" s="9">
        <v>2734.2</v>
      </c>
      <c r="D1290" s="9">
        <v>986.48</v>
      </c>
      <c r="E1290" s="9">
        <v>2358.71</v>
      </c>
      <c r="F1290" s="9">
        <v>439.83</v>
      </c>
      <c r="G1290" s="9">
        <v>889.37</v>
      </c>
      <c r="H1290" s="9">
        <v>3428.34</v>
      </c>
      <c r="I1290" s="9">
        <v>12.2</v>
      </c>
      <c r="J1290" s="9">
        <v>1014.64</v>
      </c>
      <c r="K1290" s="9">
        <v>11863.77</v>
      </c>
      <c r="L1290" s="9">
        <v>3506.16</v>
      </c>
      <c r="M1290" s="9">
        <v>236</v>
      </c>
      <c r="N1290" s="9">
        <v>2106.85</v>
      </c>
      <c r="O1290" s="9">
        <v>1147.04</v>
      </c>
      <c r="P1290" s="9">
        <v>133.85</v>
      </c>
      <c r="Q1290" s="10" t="s">
        <v>80</v>
      </c>
      <c r="R1290" s="10" t="s">
        <v>80</v>
      </c>
      <c r="S1290" s="10" t="s">
        <v>80</v>
      </c>
      <c r="T1290" s="9">
        <v>7129.9</v>
      </c>
      <c r="U1290" s="9">
        <v>480.58</v>
      </c>
      <c r="V1290" s="9">
        <v>55.13</v>
      </c>
      <c r="W1290" s="9">
        <v>458.69</v>
      </c>
      <c r="X1290" s="9">
        <v>495.52</v>
      </c>
      <c r="Y1290" s="9">
        <v>749.36</v>
      </c>
      <c r="Z1290" s="9">
        <v>969.27</v>
      </c>
      <c r="AA1290" s="9">
        <v>1372.88</v>
      </c>
      <c r="AB1290" s="9">
        <v>371.49</v>
      </c>
      <c r="AC1290" s="9">
        <v>4952.92</v>
      </c>
      <c r="AD1290" s="9">
        <v>1027.3499999999999</v>
      </c>
      <c r="AE1290" s="9">
        <v>401.59</v>
      </c>
      <c r="AF1290" s="9">
        <v>1855.54</v>
      </c>
      <c r="AG1290" s="9">
        <v>1213.55</v>
      </c>
      <c r="AH1290" s="9">
        <v>39.24</v>
      </c>
      <c r="AI1290" s="10" t="s">
        <v>80</v>
      </c>
      <c r="AJ1290" s="10" t="s">
        <v>80</v>
      </c>
      <c r="AK1290" s="10" t="s">
        <v>80</v>
      </c>
      <c r="AL1290" s="9">
        <v>4537.2700000000004</v>
      </c>
      <c r="AM1290" s="9">
        <v>1274.8</v>
      </c>
      <c r="AN1290" s="9">
        <v>2.27</v>
      </c>
      <c r="AO1290" s="9">
        <v>1755.95</v>
      </c>
      <c r="AP1290" s="9">
        <v>1186.19</v>
      </c>
      <c r="AQ1290" s="9">
        <v>406.27</v>
      </c>
      <c r="AR1290" s="9">
        <v>128.97999999999999</v>
      </c>
      <c r="AS1290" s="9">
        <v>572.63</v>
      </c>
      <c r="AT1290" s="9">
        <v>428.9</v>
      </c>
      <c r="AU1290" s="9">
        <v>5755.99</v>
      </c>
      <c r="AV1290" s="9">
        <v>1576.92</v>
      </c>
      <c r="AW1290" s="9">
        <v>760.64</v>
      </c>
      <c r="AX1290" s="9">
        <v>3154.61</v>
      </c>
      <c r="AY1290" s="9">
        <v>2441.92</v>
      </c>
      <c r="AZ1290" s="9">
        <v>1169.75</v>
      </c>
      <c r="BA1290" s="9">
        <v>3759.34</v>
      </c>
      <c r="BB1290" s="9">
        <v>485.97</v>
      </c>
      <c r="BC1290" s="9">
        <v>1864.06</v>
      </c>
      <c r="BD1290" s="11">
        <v>15213.21</v>
      </c>
    </row>
    <row r="1291" spans="1:56" s="1" customFormat="1" ht="20.149999999999999" customHeight="1">
      <c r="A1291" s="83"/>
      <c r="B1291" s="25" t="s">
        <v>270</v>
      </c>
      <c r="C1291" s="12">
        <v>18.97</v>
      </c>
      <c r="D1291" s="12">
        <v>16.48</v>
      </c>
      <c r="E1291" s="12">
        <v>61.58</v>
      </c>
      <c r="F1291" s="12">
        <v>59.08</v>
      </c>
      <c r="G1291" s="12">
        <v>81.7</v>
      </c>
      <c r="H1291" s="12">
        <v>26.14</v>
      </c>
      <c r="I1291" s="12">
        <v>0.41</v>
      </c>
      <c r="J1291" s="12">
        <v>0.04</v>
      </c>
      <c r="K1291" s="12">
        <v>264.39999999999998</v>
      </c>
      <c r="L1291" s="12">
        <v>39</v>
      </c>
      <c r="M1291" s="13" t="s">
        <v>80</v>
      </c>
      <c r="N1291" s="13" t="s">
        <v>80</v>
      </c>
      <c r="O1291" s="13" t="s">
        <v>80</v>
      </c>
      <c r="P1291" s="13" t="s">
        <v>80</v>
      </c>
      <c r="Q1291" s="13" t="s">
        <v>80</v>
      </c>
      <c r="R1291" s="13" t="s">
        <v>80</v>
      </c>
      <c r="S1291" s="13" t="s">
        <v>80</v>
      </c>
      <c r="T1291" s="12">
        <v>39</v>
      </c>
      <c r="U1291" s="12">
        <v>26.03</v>
      </c>
      <c r="V1291" s="12">
        <v>4.3099999999999996</v>
      </c>
      <c r="W1291" s="12">
        <v>17.440000000000001</v>
      </c>
      <c r="X1291" s="12">
        <v>18.78</v>
      </c>
      <c r="Y1291" s="12">
        <v>23.43</v>
      </c>
      <c r="Z1291" s="12">
        <v>23.95</v>
      </c>
      <c r="AA1291" s="12">
        <v>1.67</v>
      </c>
      <c r="AB1291" s="12">
        <v>3.31</v>
      </c>
      <c r="AC1291" s="12">
        <v>118.92</v>
      </c>
      <c r="AD1291" s="12">
        <v>26.37</v>
      </c>
      <c r="AE1291" s="12">
        <v>15.11</v>
      </c>
      <c r="AF1291" s="12">
        <v>0.1</v>
      </c>
      <c r="AG1291" s="12">
        <v>0.2</v>
      </c>
      <c r="AH1291" s="12">
        <v>0.78</v>
      </c>
      <c r="AI1291" s="12">
        <v>0.1</v>
      </c>
      <c r="AJ1291" s="13" t="s">
        <v>80</v>
      </c>
      <c r="AK1291" s="13" t="s">
        <v>80</v>
      </c>
      <c r="AL1291" s="12">
        <v>42.66</v>
      </c>
      <c r="AM1291" s="12">
        <v>9.3699999999999992</v>
      </c>
      <c r="AN1291" s="13" t="s">
        <v>80</v>
      </c>
      <c r="AO1291" s="12">
        <v>7.0000000000000007E-2</v>
      </c>
      <c r="AP1291" s="12">
        <v>0.26</v>
      </c>
      <c r="AQ1291" s="12">
        <v>2.4700000000000002</v>
      </c>
      <c r="AR1291" s="12">
        <v>0.28999999999999998</v>
      </c>
      <c r="AS1291" s="13" t="s">
        <v>80</v>
      </c>
      <c r="AT1291" s="13" t="s">
        <v>80</v>
      </c>
      <c r="AU1291" s="12">
        <v>12.46</v>
      </c>
      <c r="AV1291" s="12">
        <v>7.16</v>
      </c>
      <c r="AW1291" s="12">
        <v>2.5</v>
      </c>
      <c r="AX1291" s="12">
        <v>38.76</v>
      </c>
      <c r="AY1291" s="12">
        <v>25.19</v>
      </c>
      <c r="AZ1291" s="12">
        <v>94.62</v>
      </c>
      <c r="BA1291" s="12">
        <v>45.81</v>
      </c>
      <c r="BB1291" s="12">
        <v>9.64</v>
      </c>
      <c r="BC1291" s="12">
        <v>1.39</v>
      </c>
      <c r="BD1291" s="14">
        <v>225.07</v>
      </c>
    </row>
    <row r="1292" spans="1:56" s="1" customFormat="1" ht="20.149999999999999" customHeight="1">
      <c r="A1292" s="83"/>
      <c r="B1292" s="25" t="s">
        <v>271</v>
      </c>
      <c r="C1292" s="9">
        <v>62.2</v>
      </c>
      <c r="D1292" s="9">
        <v>5.9</v>
      </c>
      <c r="E1292" s="9">
        <v>0.65</v>
      </c>
      <c r="F1292" s="10" t="s">
        <v>80</v>
      </c>
      <c r="G1292" s="10" t="s">
        <v>80</v>
      </c>
      <c r="H1292" s="9">
        <v>79.73</v>
      </c>
      <c r="I1292" s="10" t="s">
        <v>80</v>
      </c>
      <c r="J1292" s="9">
        <v>0.96</v>
      </c>
      <c r="K1292" s="9">
        <v>149.44</v>
      </c>
      <c r="L1292" s="9">
        <v>15</v>
      </c>
      <c r="M1292" s="9">
        <v>13.38</v>
      </c>
      <c r="N1292" s="9">
        <v>31.23</v>
      </c>
      <c r="O1292" s="9">
        <v>22.31</v>
      </c>
      <c r="P1292" s="10" t="s">
        <v>80</v>
      </c>
      <c r="Q1292" s="10" t="s">
        <v>80</v>
      </c>
      <c r="R1292" s="10" t="s">
        <v>80</v>
      </c>
      <c r="S1292" s="10" t="s">
        <v>80</v>
      </c>
      <c r="T1292" s="9">
        <v>81.92</v>
      </c>
      <c r="U1292" s="9">
        <v>8</v>
      </c>
      <c r="V1292" s="9">
        <v>30.48</v>
      </c>
      <c r="W1292" s="9">
        <v>61.92</v>
      </c>
      <c r="X1292" s="9">
        <v>28.89</v>
      </c>
      <c r="Y1292" s="9">
        <v>12.56</v>
      </c>
      <c r="Z1292" s="9">
        <v>24.3</v>
      </c>
      <c r="AA1292" s="10" t="s">
        <v>80</v>
      </c>
      <c r="AB1292" s="9">
        <v>15.52</v>
      </c>
      <c r="AC1292" s="9">
        <v>181.67</v>
      </c>
      <c r="AD1292" s="9">
        <v>69</v>
      </c>
      <c r="AE1292" s="9">
        <v>13.38</v>
      </c>
      <c r="AF1292" s="9">
        <v>8.93</v>
      </c>
      <c r="AG1292" s="10" t="s">
        <v>80</v>
      </c>
      <c r="AH1292" s="10" t="s">
        <v>80</v>
      </c>
      <c r="AI1292" s="10" t="s">
        <v>80</v>
      </c>
      <c r="AJ1292" s="10" t="s">
        <v>80</v>
      </c>
      <c r="AK1292" s="10" t="s">
        <v>80</v>
      </c>
      <c r="AL1292" s="9">
        <v>91.31</v>
      </c>
      <c r="AM1292" s="9">
        <v>10.56</v>
      </c>
      <c r="AN1292" s="9">
        <v>13.38</v>
      </c>
      <c r="AO1292" s="9">
        <v>31.23</v>
      </c>
      <c r="AP1292" s="9">
        <v>22.31</v>
      </c>
      <c r="AQ1292" s="10" t="s">
        <v>80</v>
      </c>
      <c r="AR1292" s="9">
        <v>42.23</v>
      </c>
      <c r="AS1292" s="10" t="s">
        <v>80</v>
      </c>
      <c r="AT1292" s="10" t="s">
        <v>80</v>
      </c>
      <c r="AU1292" s="9">
        <v>119.71</v>
      </c>
      <c r="AV1292" s="9">
        <v>0.28000000000000003</v>
      </c>
      <c r="AW1292" s="9">
        <v>14.38</v>
      </c>
      <c r="AX1292" s="9">
        <v>14.76</v>
      </c>
      <c r="AY1292" s="9">
        <v>14.49</v>
      </c>
      <c r="AZ1292" s="9">
        <v>30.59</v>
      </c>
      <c r="BA1292" s="9">
        <v>7.24</v>
      </c>
      <c r="BB1292" s="9">
        <v>6.3</v>
      </c>
      <c r="BC1292" s="9">
        <v>3.04</v>
      </c>
      <c r="BD1292" s="11">
        <v>91.08</v>
      </c>
    </row>
    <row r="1293" spans="1:56" s="1" customFormat="1" ht="20.149999999999999" customHeight="1">
      <c r="A1293" s="83"/>
      <c r="B1293" s="25" t="s">
        <v>272</v>
      </c>
      <c r="C1293" s="12">
        <v>92.2</v>
      </c>
      <c r="D1293" s="12">
        <v>6.73</v>
      </c>
      <c r="E1293" s="12">
        <v>43.46</v>
      </c>
      <c r="F1293" s="12">
        <v>351.82</v>
      </c>
      <c r="G1293" s="12">
        <v>418.86</v>
      </c>
      <c r="H1293" s="12">
        <v>29.85</v>
      </c>
      <c r="I1293" s="13" t="s">
        <v>80</v>
      </c>
      <c r="J1293" s="13" t="s">
        <v>80</v>
      </c>
      <c r="K1293" s="12">
        <v>942.92</v>
      </c>
      <c r="L1293" s="12">
        <v>495.38</v>
      </c>
      <c r="M1293" s="13" t="s">
        <v>80</v>
      </c>
      <c r="N1293" s="13" t="s">
        <v>80</v>
      </c>
      <c r="O1293" s="13" t="s">
        <v>80</v>
      </c>
      <c r="P1293" s="13" t="s">
        <v>80</v>
      </c>
      <c r="Q1293" s="13" t="s">
        <v>80</v>
      </c>
      <c r="R1293" s="13" t="s">
        <v>80</v>
      </c>
      <c r="S1293" s="13" t="s">
        <v>80</v>
      </c>
      <c r="T1293" s="12">
        <v>495.38</v>
      </c>
      <c r="U1293" s="12">
        <v>260.02</v>
      </c>
      <c r="V1293" s="12">
        <v>180</v>
      </c>
      <c r="W1293" s="12">
        <v>183.64</v>
      </c>
      <c r="X1293" s="12">
        <v>31.77</v>
      </c>
      <c r="Y1293" s="12">
        <v>238.18</v>
      </c>
      <c r="Z1293" s="12">
        <v>162.32</v>
      </c>
      <c r="AA1293" s="12">
        <v>31.5</v>
      </c>
      <c r="AB1293" s="13" t="s">
        <v>80</v>
      </c>
      <c r="AC1293" s="12">
        <v>1087.43</v>
      </c>
      <c r="AD1293" s="12">
        <v>15.56</v>
      </c>
      <c r="AE1293" s="13" t="s">
        <v>80</v>
      </c>
      <c r="AF1293" s="12">
        <v>308.18</v>
      </c>
      <c r="AG1293" s="12">
        <v>16.77</v>
      </c>
      <c r="AH1293" s="12">
        <v>0.34</v>
      </c>
      <c r="AI1293" s="13" t="s">
        <v>80</v>
      </c>
      <c r="AJ1293" s="13" t="s">
        <v>80</v>
      </c>
      <c r="AK1293" s="13" t="s">
        <v>80</v>
      </c>
      <c r="AL1293" s="12">
        <v>340.85</v>
      </c>
      <c r="AM1293" s="12">
        <v>11.38</v>
      </c>
      <c r="AN1293" s="13" t="s">
        <v>80</v>
      </c>
      <c r="AO1293" s="12">
        <v>1.1299999999999999</v>
      </c>
      <c r="AP1293" s="12">
        <v>269.82</v>
      </c>
      <c r="AQ1293" s="12">
        <v>405.51</v>
      </c>
      <c r="AR1293" s="13" t="s">
        <v>80</v>
      </c>
      <c r="AS1293" s="13" t="s">
        <v>80</v>
      </c>
      <c r="AT1293" s="12">
        <v>0.03</v>
      </c>
      <c r="AU1293" s="12">
        <v>687.87</v>
      </c>
      <c r="AV1293" s="12">
        <v>22.55</v>
      </c>
      <c r="AW1293" s="12">
        <v>7.87</v>
      </c>
      <c r="AX1293" s="12">
        <v>56.5</v>
      </c>
      <c r="AY1293" s="12">
        <v>57.56</v>
      </c>
      <c r="AZ1293" s="12">
        <v>11.79</v>
      </c>
      <c r="BA1293" s="12">
        <v>69.099999999999994</v>
      </c>
      <c r="BB1293" s="12">
        <v>15.05</v>
      </c>
      <c r="BC1293" s="12">
        <v>30.42</v>
      </c>
      <c r="BD1293" s="14">
        <v>270.83999999999997</v>
      </c>
    </row>
    <row r="1294" spans="1:56" s="1" customFormat="1" ht="20.149999999999999" customHeight="1">
      <c r="A1294" s="83"/>
      <c r="B1294" s="25" t="s">
        <v>273</v>
      </c>
      <c r="C1294" s="9">
        <v>2.5499999999999998</v>
      </c>
      <c r="D1294" s="9">
        <v>1.77</v>
      </c>
      <c r="E1294" s="9">
        <v>3.02</v>
      </c>
      <c r="F1294" s="9">
        <v>0.84</v>
      </c>
      <c r="G1294" s="9">
        <v>1.06</v>
      </c>
      <c r="H1294" s="9">
        <v>10.36</v>
      </c>
      <c r="I1294" s="9">
        <v>0.19</v>
      </c>
      <c r="J1294" s="9">
        <v>0.23</v>
      </c>
      <c r="K1294" s="9">
        <v>20.02</v>
      </c>
      <c r="L1294" s="10" t="s">
        <v>80</v>
      </c>
      <c r="M1294" s="10" t="s">
        <v>80</v>
      </c>
      <c r="N1294" s="10" t="s">
        <v>80</v>
      </c>
      <c r="O1294" s="10" t="s">
        <v>80</v>
      </c>
      <c r="P1294" s="10" t="s">
        <v>80</v>
      </c>
      <c r="Q1294" s="10" t="s">
        <v>80</v>
      </c>
      <c r="R1294" s="10" t="s">
        <v>80</v>
      </c>
      <c r="S1294" s="10" t="s">
        <v>80</v>
      </c>
      <c r="T1294" s="9">
        <v>0</v>
      </c>
      <c r="U1294" s="9">
        <v>0.65</v>
      </c>
      <c r="V1294" s="10" t="s">
        <v>80</v>
      </c>
      <c r="W1294" s="10" t="s">
        <v>80</v>
      </c>
      <c r="X1294" s="10" t="s">
        <v>80</v>
      </c>
      <c r="Y1294" s="9">
        <v>2</v>
      </c>
      <c r="Z1294" s="9">
        <v>0.94</v>
      </c>
      <c r="AA1294" s="9">
        <v>0.1</v>
      </c>
      <c r="AB1294" s="9">
        <v>3.35</v>
      </c>
      <c r="AC1294" s="9">
        <v>7.04</v>
      </c>
      <c r="AD1294" s="9">
        <v>2.19</v>
      </c>
      <c r="AE1294" s="9">
        <v>1.75</v>
      </c>
      <c r="AF1294" s="9">
        <v>2.19</v>
      </c>
      <c r="AG1294" s="10" t="s">
        <v>80</v>
      </c>
      <c r="AH1294" s="10" t="s">
        <v>80</v>
      </c>
      <c r="AI1294" s="9">
        <v>2.63</v>
      </c>
      <c r="AJ1294" s="10" t="s">
        <v>80</v>
      </c>
      <c r="AK1294" s="10" t="s">
        <v>80</v>
      </c>
      <c r="AL1294" s="9">
        <v>8.76</v>
      </c>
      <c r="AM1294" s="10" t="s">
        <v>80</v>
      </c>
      <c r="AN1294" s="10" t="s">
        <v>80</v>
      </c>
      <c r="AO1294" s="10" t="s">
        <v>80</v>
      </c>
      <c r="AP1294" s="10" t="s">
        <v>80</v>
      </c>
      <c r="AQ1294" s="10" t="s">
        <v>80</v>
      </c>
      <c r="AR1294" s="10" t="s">
        <v>80</v>
      </c>
      <c r="AS1294" s="10" t="s">
        <v>80</v>
      </c>
      <c r="AT1294" s="10" t="s">
        <v>80</v>
      </c>
      <c r="AU1294" s="9">
        <v>0</v>
      </c>
      <c r="AV1294" s="9">
        <v>1.39</v>
      </c>
      <c r="AW1294" s="10" t="s">
        <v>80</v>
      </c>
      <c r="AX1294" s="10" t="s">
        <v>80</v>
      </c>
      <c r="AY1294" s="10" t="s">
        <v>80</v>
      </c>
      <c r="AZ1294" s="9">
        <v>1.32</v>
      </c>
      <c r="BA1294" s="10" t="s">
        <v>80</v>
      </c>
      <c r="BB1294" s="9">
        <v>0.28999999999999998</v>
      </c>
      <c r="BC1294" s="10" t="s">
        <v>80</v>
      </c>
      <c r="BD1294" s="11">
        <v>3</v>
      </c>
    </row>
    <row r="1295" spans="1:56" s="1" customFormat="1" ht="20.149999999999999" customHeight="1">
      <c r="A1295" s="83"/>
      <c r="B1295" s="25" t="s">
        <v>274</v>
      </c>
      <c r="C1295" s="12">
        <v>5318.71</v>
      </c>
      <c r="D1295" s="12">
        <v>998.19</v>
      </c>
      <c r="E1295" s="12">
        <v>5715.57</v>
      </c>
      <c r="F1295" s="12">
        <v>1512.69</v>
      </c>
      <c r="G1295" s="12">
        <v>2121.96</v>
      </c>
      <c r="H1295" s="12">
        <v>12709.59</v>
      </c>
      <c r="I1295" s="12">
        <v>81.349999999999994</v>
      </c>
      <c r="J1295" s="12">
        <v>1.74</v>
      </c>
      <c r="K1295" s="12">
        <v>28459.8</v>
      </c>
      <c r="L1295" s="12">
        <v>2319.89</v>
      </c>
      <c r="M1295" s="12">
        <v>359.07</v>
      </c>
      <c r="N1295" s="12">
        <v>2132.41</v>
      </c>
      <c r="O1295" s="12">
        <v>1743.72</v>
      </c>
      <c r="P1295" s="12">
        <v>74.900000000000006</v>
      </c>
      <c r="Q1295" s="12">
        <v>1286.79</v>
      </c>
      <c r="R1295" s="13" t="s">
        <v>80</v>
      </c>
      <c r="S1295" s="13" t="s">
        <v>80</v>
      </c>
      <c r="T1295" s="12">
        <v>7916.78</v>
      </c>
      <c r="U1295" s="12">
        <v>2944.1</v>
      </c>
      <c r="V1295" s="12">
        <v>109.58</v>
      </c>
      <c r="W1295" s="12">
        <v>2471.0100000000002</v>
      </c>
      <c r="X1295" s="12">
        <v>1280.73</v>
      </c>
      <c r="Y1295" s="12">
        <v>474.96</v>
      </c>
      <c r="Z1295" s="12">
        <v>3177.83</v>
      </c>
      <c r="AA1295" s="12">
        <v>126.76</v>
      </c>
      <c r="AB1295" s="12">
        <v>46.75</v>
      </c>
      <c r="AC1295" s="12">
        <v>10631.72</v>
      </c>
      <c r="AD1295" s="12">
        <v>3253.03</v>
      </c>
      <c r="AE1295" s="12">
        <v>572.67999999999995</v>
      </c>
      <c r="AF1295" s="12">
        <v>1739.24</v>
      </c>
      <c r="AG1295" s="12">
        <v>2367.39</v>
      </c>
      <c r="AH1295" s="12">
        <v>296.43</v>
      </c>
      <c r="AI1295" s="12">
        <v>100.35</v>
      </c>
      <c r="AJ1295" s="13" t="s">
        <v>80</v>
      </c>
      <c r="AK1295" s="13" t="s">
        <v>80</v>
      </c>
      <c r="AL1295" s="12">
        <v>8329.1200000000008</v>
      </c>
      <c r="AM1295" s="12">
        <v>2612.59</v>
      </c>
      <c r="AN1295" s="12">
        <v>405.28</v>
      </c>
      <c r="AO1295" s="12">
        <v>1723.74</v>
      </c>
      <c r="AP1295" s="12">
        <v>1920.42</v>
      </c>
      <c r="AQ1295" s="12">
        <v>744.87</v>
      </c>
      <c r="AR1295" s="12">
        <v>1929.58</v>
      </c>
      <c r="AS1295" s="12">
        <v>552.23</v>
      </c>
      <c r="AT1295" s="13" t="s">
        <v>80</v>
      </c>
      <c r="AU1295" s="12">
        <v>9888.7099999999991</v>
      </c>
      <c r="AV1295" s="12">
        <v>2942.55</v>
      </c>
      <c r="AW1295" s="12">
        <v>997.53</v>
      </c>
      <c r="AX1295" s="12">
        <v>3498.56</v>
      </c>
      <c r="AY1295" s="12">
        <v>2548.52</v>
      </c>
      <c r="AZ1295" s="12">
        <v>1078.47</v>
      </c>
      <c r="BA1295" s="12">
        <v>6366.42</v>
      </c>
      <c r="BB1295" s="12">
        <v>1497.56</v>
      </c>
      <c r="BC1295" s="12">
        <v>5147.12</v>
      </c>
      <c r="BD1295" s="14">
        <v>24076.73</v>
      </c>
    </row>
    <row r="1296" spans="1:56" s="1" customFormat="1" ht="14.5" customHeight="1">
      <c r="A1296" s="83"/>
      <c r="B1296" s="15" t="s">
        <v>169</v>
      </c>
      <c r="C1296" s="16">
        <v>22243.83</v>
      </c>
      <c r="D1296" s="16">
        <v>6014.89</v>
      </c>
      <c r="E1296" s="16">
        <v>15317.75</v>
      </c>
      <c r="F1296" s="16">
        <v>6261.18</v>
      </c>
      <c r="G1296" s="16">
        <v>10573.17</v>
      </c>
      <c r="H1296" s="16">
        <v>49541.599999999999</v>
      </c>
      <c r="I1296" s="16">
        <v>413.79</v>
      </c>
      <c r="J1296" s="16">
        <v>3206.31</v>
      </c>
      <c r="K1296" s="16">
        <v>113572.52</v>
      </c>
      <c r="L1296" s="16">
        <v>16362.84</v>
      </c>
      <c r="M1296" s="16">
        <v>1397.1</v>
      </c>
      <c r="N1296" s="16">
        <v>7388.73</v>
      </c>
      <c r="O1296" s="16">
        <v>4376.97</v>
      </c>
      <c r="P1296" s="16">
        <v>3207.51</v>
      </c>
      <c r="Q1296" s="16">
        <v>5491.47</v>
      </c>
      <c r="R1296" s="16">
        <v>584.5</v>
      </c>
      <c r="S1296" s="16">
        <v>112.3</v>
      </c>
      <c r="T1296" s="16">
        <v>38921.42</v>
      </c>
      <c r="U1296" s="16">
        <v>12340.72</v>
      </c>
      <c r="V1296" s="16">
        <v>4141.2299999999996</v>
      </c>
      <c r="W1296" s="16">
        <v>6809.1</v>
      </c>
      <c r="X1296" s="16">
        <v>3813.02</v>
      </c>
      <c r="Y1296" s="16">
        <v>3405.8</v>
      </c>
      <c r="Z1296" s="16">
        <v>15821.17</v>
      </c>
      <c r="AA1296" s="16">
        <v>2543.59</v>
      </c>
      <c r="AB1296" s="16">
        <v>3807.41</v>
      </c>
      <c r="AC1296" s="16">
        <v>52682.04</v>
      </c>
      <c r="AD1296" s="16">
        <v>13158.12</v>
      </c>
      <c r="AE1296" s="16">
        <v>2586.8200000000002</v>
      </c>
      <c r="AF1296" s="16">
        <v>7908.32</v>
      </c>
      <c r="AG1296" s="16">
        <v>7042.62</v>
      </c>
      <c r="AH1296" s="16">
        <v>1871.26</v>
      </c>
      <c r="AI1296" s="16">
        <v>1486.82</v>
      </c>
      <c r="AJ1296" s="16">
        <v>178.39</v>
      </c>
      <c r="AK1296" s="16">
        <v>65.36</v>
      </c>
      <c r="AL1296" s="16">
        <v>34297.71</v>
      </c>
      <c r="AM1296" s="16">
        <v>8318.33</v>
      </c>
      <c r="AN1296" s="16">
        <v>1134.56</v>
      </c>
      <c r="AO1296" s="16">
        <v>7073.87</v>
      </c>
      <c r="AP1296" s="16">
        <v>6073.22</v>
      </c>
      <c r="AQ1296" s="16">
        <v>7151.42</v>
      </c>
      <c r="AR1296" s="16">
        <v>6450.49</v>
      </c>
      <c r="AS1296" s="16">
        <v>2425.66</v>
      </c>
      <c r="AT1296" s="16">
        <v>1010.52</v>
      </c>
      <c r="AU1296" s="16">
        <v>39638.07</v>
      </c>
      <c r="AV1296" s="16">
        <v>15121.28</v>
      </c>
      <c r="AW1296" s="16">
        <v>5889.83</v>
      </c>
      <c r="AX1296" s="16">
        <v>15982.27</v>
      </c>
      <c r="AY1296" s="16">
        <v>11392.48</v>
      </c>
      <c r="AZ1296" s="16">
        <v>6194.27</v>
      </c>
      <c r="BA1296" s="16">
        <v>25195.37</v>
      </c>
      <c r="BB1296" s="16">
        <v>5193.71</v>
      </c>
      <c r="BC1296" s="16">
        <v>12894.22</v>
      </c>
      <c r="BD1296" s="17">
        <v>97863.43</v>
      </c>
    </row>
    <row r="1297" spans="1:56" s="1" customFormat="1" ht="14.5" customHeight="1">
      <c r="A1297" s="20">
        <v>2006</v>
      </c>
      <c r="B1297" s="15" t="s">
        <v>178</v>
      </c>
      <c r="C1297" s="21">
        <v>200589.2953</v>
      </c>
      <c r="D1297" s="21">
        <v>75082.579599999997</v>
      </c>
      <c r="E1297" s="21">
        <v>190422.34400000001</v>
      </c>
      <c r="F1297" s="21">
        <v>174430.7691</v>
      </c>
      <c r="G1297" s="21">
        <v>301885.92629999999</v>
      </c>
      <c r="H1297" s="21">
        <v>698152.48529999994</v>
      </c>
      <c r="I1297" s="21">
        <v>205028.34229999999</v>
      </c>
      <c r="J1297" s="21">
        <v>303850.8003</v>
      </c>
      <c r="K1297" s="16">
        <v>2149442.5422</v>
      </c>
      <c r="L1297" s="21">
        <v>45821.26</v>
      </c>
      <c r="M1297" s="21">
        <v>9481.98</v>
      </c>
      <c r="N1297" s="21">
        <v>24796.093199999999</v>
      </c>
      <c r="O1297" s="21">
        <v>20836.783200000002</v>
      </c>
      <c r="P1297" s="21">
        <v>14987.3421</v>
      </c>
      <c r="Q1297" s="21">
        <v>38346.279300000002</v>
      </c>
      <c r="R1297" s="21">
        <v>23878.534299999999</v>
      </c>
      <c r="S1297" s="21">
        <v>20721.62</v>
      </c>
      <c r="T1297" s="16">
        <v>198869.8921</v>
      </c>
      <c r="U1297" s="21">
        <v>52283.51</v>
      </c>
      <c r="V1297" s="21">
        <v>19702.23</v>
      </c>
      <c r="W1297" s="21">
        <v>47208.627999999997</v>
      </c>
      <c r="X1297" s="21">
        <v>32291.910599999999</v>
      </c>
      <c r="Y1297" s="21">
        <v>33050.529199999997</v>
      </c>
      <c r="Z1297" s="21">
        <v>147101.3559</v>
      </c>
      <c r="AA1297" s="21">
        <v>126774.6119</v>
      </c>
      <c r="AB1297" s="21">
        <v>411743.10019999999</v>
      </c>
      <c r="AC1297" s="16">
        <v>870155.87580000004</v>
      </c>
      <c r="AD1297" s="21">
        <v>64125.54</v>
      </c>
      <c r="AE1297" s="21">
        <v>18044.64</v>
      </c>
      <c r="AF1297" s="21">
        <v>46515.69</v>
      </c>
      <c r="AG1297" s="21">
        <v>35535.83</v>
      </c>
      <c r="AH1297" s="21">
        <v>17366.330000000002</v>
      </c>
      <c r="AI1297" s="21">
        <v>21574.75</v>
      </c>
      <c r="AJ1297" s="21">
        <v>16464.21</v>
      </c>
      <c r="AK1297" s="21">
        <v>12262.9</v>
      </c>
      <c r="AL1297" s="16">
        <v>231889.89</v>
      </c>
      <c r="AM1297" s="21">
        <v>48249.34</v>
      </c>
      <c r="AN1297" s="21">
        <v>17207.3</v>
      </c>
      <c r="AO1297" s="21">
        <v>39495.9</v>
      </c>
      <c r="AP1297" s="21">
        <v>32195.62</v>
      </c>
      <c r="AQ1297" s="21">
        <v>40885.67</v>
      </c>
      <c r="AR1297" s="21">
        <v>38579.800000000003</v>
      </c>
      <c r="AS1297" s="21">
        <v>18710.509999999998</v>
      </c>
      <c r="AT1297" s="21">
        <v>6596.9</v>
      </c>
      <c r="AU1297" s="16">
        <v>241921.04</v>
      </c>
      <c r="AV1297" s="21">
        <v>156962.33069999999</v>
      </c>
      <c r="AW1297" s="21">
        <v>41727.8537</v>
      </c>
      <c r="AX1297" s="21">
        <v>120167.17819999999</v>
      </c>
      <c r="AY1297" s="21">
        <v>105975.0036</v>
      </c>
      <c r="AZ1297" s="21">
        <v>133355.17050000001</v>
      </c>
      <c r="BA1297" s="21">
        <v>527151.71609999996</v>
      </c>
      <c r="BB1297" s="21">
        <v>164915.345</v>
      </c>
      <c r="BC1297" s="21">
        <v>253985.37460000001</v>
      </c>
      <c r="BD1297" s="17">
        <v>1504239.9724000001</v>
      </c>
    </row>
    <row r="1298" spans="1:56" s="1" customFormat="1" ht="20.149999999999999" customHeight="1">
      <c r="A1298" s="83">
        <v>2005</v>
      </c>
      <c r="B1298" s="25" t="s">
        <v>291</v>
      </c>
      <c r="C1298" s="9">
        <v>1863.13</v>
      </c>
      <c r="D1298" s="9">
        <v>739.25</v>
      </c>
      <c r="E1298" s="9">
        <v>1624.33</v>
      </c>
      <c r="F1298" s="9">
        <v>1120.97</v>
      </c>
      <c r="G1298" s="9">
        <v>2471.15</v>
      </c>
      <c r="H1298" s="9">
        <v>10492.89</v>
      </c>
      <c r="I1298" s="9">
        <v>521.71</v>
      </c>
      <c r="J1298" s="9">
        <v>204.97</v>
      </c>
      <c r="K1298" s="9">
        <v>19038.400000000001</v>
      </c>
      <c r="L1298" s="9">
        <v>135.52000000000001</v>
      </c>
      <c r="M1298" s="9">
        <v>100.61</v>
      </c>
      <c r="N1298" s="9">
        <v>379.69</v>
      </c>
      <c r="O1298" s="10" t="s">
        <v>80</v>
      </c>
      <c r="P1298" s="10" t="s">
        <v>80</v>
      </c>
      <c r="Q1298" s="10" t="s">
        <v>80</v>
      </c>
      <c r="R1298" s="10" t="s">
        <v>80</v>
      </c>
      <c r="S1298" s="10" t="s">
        <v>80</v>
      </c>
      <c r="T1298" s="9">
        <v>615.82000000000005</v>
      </c>
      <c r="U1298" s="9">
        <v>0.05</v>
      </c>
      <c r="V1298" s="10" t="s">
        <v>80</v>
      </c>
      <c r="W1298" s="9">
        <v>28.72</v>
      </c>
      <c r="X1298" s="9">
        <v>250.55</v>
      </c>
      <c r="Y1298" s="9">
        <v>75.930000000000007</v>
      </c>
      <c r="Z1298" s="9">
        <v>1347.42</v>
      </c>
      <c r="AA1298" s="9">
        <v>2020.01</v>
      </c>
      <c r="AB1298" s="9">
        <v>4639.8100000000004</v>
      </c>
      <c r="AC1298" s="9">
        <v>8362.49</v>
      </c>
      <c r="AD1298" s="9">
        <v>148.59</v>
      </c>
      <c r="AE1298" s="9">
        <v>57.51</v>
      </c>
      <c r="AF1298" s="9">
        <v>431.16</v>
      </c>
      <c r="AG1298" s="9">
        <v>136.56</v>
      </c>
      <c r="AH1298" s="9">
        <v>8.44</v>
      </c>
      <c r="AI1298" s="10" t="s">
        <v>80</v>
      </c>
      <c r="AJ1298" s="10" t="s">
        <v>80</v>
      </c>
      <c r="AK1298" s="10" t="s">
        <v>80</v>
      </c>
      <c r="AL1298" s="9">
        <v>782.26</v>
      </c>
      <c r="AM1298" s="9">
        <v>155.16999999999999</v>
      </c>
      <c r="AN1298" s="9">
        <v>102.42</v>
      </c>
      <c r="AO1298" s="9">
        <v>385.48</v>
      </c>
      <c r="AP1298" s="9">
        <v>11.52</v>
      </c>
      <c r="AQ1298" s="9">
        <v>30.35</v>
      </c>
      <c r="AR1298" s="9">
        <v>49.28</v>
      </c>
      <c r="AS1298" s="10" t="s">
        <v>80</v>
      </c>
      <c r="AT1298" s="10" t="s">
        <v>80</v>
      </c>
      <c r="AU1298" s="9">
        <v>734.22</v>
      </c>
      <c r="AV1298" s="9">
        <v>618.92999999999995</v>
      </c>
      <c r="AW1298" s="9">
        <v>470.41</v>
      </c>
      <c r="AX1298" s="9">
        <v>575.41999999999996</v>
      </c>
      <c r="AY1298" s="9">
        <v>389.77</v>
      </c>
      <c r="AZ1298" s="9">
        <v>446.3</v>
      </c>
      <c r="BA1298" s="9">
        <v>6664.52</v>
      </c>
      <c r="BB1298" s="9">
        <v>1174.3499999999999</v>
      </c>
      <c r="BC1298" s="9">
        <v>1669.38</v>
      </c>
      <c r="BD1298" s="11">
        <v>12009.08</v>
      </c>
    </row>
    <row r="1299" spans="1:56" s="1" customFormat="1" ht="20.149999999999999" customHeight="1">
      <c r="A1299" s="83"/>
      <c r="B1299" s="25" t="s">
        <v>180</v>
      </c>
      <c r="C1299" s="12">
        <v>2161.31</v>
      </c>
      <c r="D1299" s="12">
        <v>729.29</v>
      </c>
      <c r="E1299" s="12">
        <v>2243.64</v>
      </c>
      <c r="F1299" s="12">
        <v>3035.45</v>
      </c>
      <c r="G1299" s="12">
        <v>6075.06</v>
      </c>
      <c r="H1299" s="12">
        <v>6876.54</v>
      </c>
      <c r="I1299" s="12">
        <v>3768.02</v>
      </c>
      <c r="J1299" s="12">
        <v>3760.33</v>
      </c>
      <c r="K1299" s="12">
        <v>28649.64</v>
      </c>
      <c r="L1299" s="12">
        <v>66.33</v>
      </c>
      <c r="M1299" s="13" t="s">
        <v>80</v>
      </c>
      <c r="N1299" s="12">
        <v>2.35</v>
      </c>
      <c r="O1299" s="12">
        <v>1.1499999999999999</v>
      </c>
      <c r="P1299" s="12">
        <v>1.4</v>
      </c>
      <c r="Q1299" s="12">
        <v>0.94</v>
      </c>
      <c r="R1299" s="12">
        <v>0.25</v>
      </c>
      <c r="S1299" s="12">
        <v>0.08</v>
      </c>
      <c r="T1299" s="12">
        <v>72.5</v>
      </c>
      <c r="U1299" s="12">
        <v>38.770000000000003</v>
      </c>
      <c r="V1299" s="12">
        <v>767.62</v>
      </c>
      <c r="W1299" s="12">
        <v>525.34</v>
      </c>
      <c r="X1299" s="12">
        <v>500.46</v>
      </c>
      <c r="Y1299" s="12">
        <v>306.56</v>
      </c>
      <c r="Z1299" s="12">
        <v>1726.99</v>
      </c>
      <c r="AA1299" s="12">
        <v>2278.38</v>
      </c>
      <c r="AB1299" s="12">
        <v>8460.6299999999992</v>
      </c>
      <c r="AC1299" s="12">
        <v>14604.75</v>
      </c>
      <c r="AD1299" s="12">
        <v>302.72000000000003</v>
      </c>
      <c r="AE1299" s="12">
        <v>124.29</v>
      </c>
      <c r="AF1299" s="12">
        <v>537.21</v>
      </c>
      <c r="AG1299" s="12">
        <v>83.25</v>
      </c>
      <c r="AH1299" s="12">
        <v>13.01</v>
      </c>
      <c r="AI1299" s="12">
        <v>68.86</v>
      </c>
      <c r="AJ1299" s="13" t="s">
        <v>80</v>
      </c>
      <c r="AK1299" s="13" t="s">
        <v>80</v>
      </c>
      <c r="AL1299" s="12">
        <v>1129.3399999999999</v>
      </c>
      <c r="AM1299" s="12">
        <v>160.91999999999999</v>
      </c>
      <c r="AN1299" s="12">
        <v>3.59</v>
      </c>
      <c r="AO1299" s="12">
        <v>623.39</v>
      </c>
      <c r="AP1299" s="12">
        <v>80.08</v>
      </c>
      <c r="AQ1299" s="12">
        <v>72.36</v>
      </c>
      <c r="AR1299" s="12">
        <v>82.72</v>
      </c>
      <c r="AS1299" s="13" t="s">
        <v>80</v>
      </c>
      <c r="AT1299" s="13" t="s">
        <v>80</v>
      </c>
      <c r="AU1299" s="12">
        <v>1023.06</v>
      </c>
      <c r="AV1299" s="12">
        <v>2352.9899999999998</v>
      </c>
      <c r="AW1299" s="12">
        <v>391.54</v>
      </c>
      <c r="AX1299" s="12">
        <v>555.11</v>
      </c>
      <c r="AY1299" s="12">
        <v>460.21</v>
      </c>
      <c r="AZ1299" s="12">
        <v>432.42</v>
      </c>
      <c r="BA1299" s="12">
        <v>4554.1000000000004</v>
      </c>
      <c r="BB1299" s="12">
        <v>3212.57</v>
      </c>
      <c r="BC1299" s="12">
        <v>3068.15</v>
      </c>
      <c r="BD1299" s="14">
        <v>15027.09</v>
      </c>
    </row>
    <row r="1300" spans="1:56" s="1" customFormat="1" ht="20.149999999999999" customHeight="1">
      <c r="A1300" s="83"/>
      <c r="B1300" s="25" t="s">
        <v>94</v>
      </c>
      <c r="C1300" s="9">
        <v>20718.37</v>
      </c>
      <c r="D1300" s="9">
        <v>1596.02</v>
      </c>
      <c r="E1300" s="9">
        <v>6962.35</v>
      </c>
      <c r="F1300" s="9">
        <v>9257.6200000000008</v>
      </c>
      <c r="G1300" s="9">
        <v>55760.17</v>
      </c>
      <c r="H1300" s="9">
        <v>102493.78</v>
      </c>
      <c r="I1300" s="9">
        <v>80550.33</v>
      </c>
      <c r="J1300" s="9">
        <v>75460.08</v>
      </c>
      <c r="K1300" s="9">
        <v>352798.71999999997</v>
      </c>
      <c r="L1300" s="9">
        <v>638.46</v>
      </c>
      <c r="M1300" s="10" t="s">
        <v>80</v>
      </c>
      <c r="N1300" s="9">
        <v>34.200000000000003</v>
      </c>
      <c r="O1300" s="9">
        <v>133.13</v>
      </c>
      <c r="P1300" s="9">
        <v>105.79</v>
      </c>
      <c r="Q1300" s="9">
        <v>227.59</v>
      </c>
      <c r="R1300" s="9">
        <v>98.46</v>
      </c>
      <c r="S1300" s="9">
        <v>4.43</v>
      </c>
      <c r="T1300" s="9">
        <v>1242.06</v>
      </c>
      <c r="U1300" s="9">
        <v>7219.46</v>
      </c>
      <c r="V1300" s="9">
        <v>140.19</v>
      </c>
      <c r="W1300" s="9">
        <v>2524.16</v>
      </c>
      <c r="X1300" s="9">
        <v>17442.78</v>
      </c>
      <c r="Y1300" s="9">
        <v>2281.73</v>
      </c>
      <c r="Z1300" s="9">
        <v>29065.439999999999</v>
      </c>
      <c r="AA1300" s="9">
        <v>34419.050000000003</v>
      </c>
      <c r="AB1300" s="9">
        <v>99363.59</v>
      </c>
      <c r="AC1300" s="9">
        <v>192456.4</v>
      </c>
      <c r="AD1300" s="9">
        <v>17877.599999999999</v>
      </c>
      <c r="AE1300" s="9">
        <v>1259.27</v>
      </c>
      <c r="AF1300" s="9">
        <v>3758.47</v>
      </c>
      <c r="AG1300" s="9">
        <v>5139.5200000000004</v>
      </c>
      <c r="AH1300" s="9">
        <v>3107.47</v>
      </c>
      <c r="AI1300" s="9">
        <v>3273.27</v>
      </c>
      <c r="AJ1300" s="9">
        <v>2656.8</v>
      </c>
      <c r="AK1300" s="9">
        <v>737.43</v>
      </c>
      <c r="AL1300" s="9">
        <v>37809.83</v>
      </c>
      <c r="AM1300" s="9">
        <v>10232.9</v>
      </c>
      <c r="AN1300" s="9">
        <v>1558.54</v>
      </c>
      <c r="AO1300" s="9">
        <v>4498.59</v>
      </c>
      <c r="AP1300" s="9">
        <v>3629.37</v>
      </c>
      <c r="AQ1300" s="9">
        <v>5034.57</v>
      </c>
      <c r="AR1300" s="9">
        <v>6249.46</v>
      </c>
      <c r="AS1300" s="9">
        <v>8.39</v>
      </c>
      <c r="AT1300" s="9">
        <v>2.96</v>
      </c>
      <c r="AU1300" s="9">
        <v>31214.78</v>
      </c>
      <c r="AV1300" s="9">
        <v>46116.45</v>
      </c>
      <c r="AW1300" s="9">
        <v>1964.21</v>
      </c>
      <c r="AX1300" s="9">
        <v>5682.01</v>
      </c>
      <c r="AY1300" s="9">
        <v>5333.98</v>
      </c>
      <c r="AZ1300" s="9">
        <v>6135.58</v>
      </c>
      <c r="BA1300" s="9">
        <v>70596.94</v>
      </c>
      <c r="BB1300" s="9">
        <v>18153.16</v>
      </c>
      <c r="BC1300" s="9">
        <v>24492.62</v>
      </c>
      <c r="BD1300" s="11">
        <v>178474.95</v>
      </c>
    </row>
    <row r="1301" spans="1:56" s="1" customFormat="1" ht="20.149999999999999" customHeight="1">
      <c r="A1301" s="83"/>
      <c r="B1301" s="25" t="s">
        <v>292</v>
      </c>
      <c r="C1301" s="12">
        <v>370</v>
      </c>
      <c r="D1301" s="12">
        <v>75</v>
      </c>
      <c r="E1301" s="12">
        <v>982</v>
      </c>
      <c r="F1301" s="12">
        <v>656</v>
      </c>
      <c r="G1301" s="12">
        <v>1958</v>
      </c>
      <c r="H1301" s="12">
        <v>5006</v>
      </c>
      <c r="I1301" s="12">
        <v>130</v>
      </c>
      <c r="J1301" s="12">
        <v>4630</v>
      </c>
      <c r="K1301" s="12">
        <v>13807</v>
      </c>
      <c r="L1301" s="12">
        <v>105</v>
      </c>
      <c r="M1301" s="13" t="s">
        <v>80</v>
      </c>
      <c r="N1301" s="12">
        <v>121</v>
      </c>
      <c r="O1301" s="12">
        <v>7</v>
      </c>
      <c r="P1301" s="12">
        <v>48</v>
      </c>
      <c r="Q1301" s="12">
        <v>20</v>
      </c>
      <c r="R1301" s="12">
        <v>198</v>
      </c>
      <c r="S1301" s="12">
        <v>4</v>
      </c>
      <c r="T1301" s="12">
        <v>503</v>
      </c>
      <c r="U1301" s="12">
        <v>934</v>
      </c>
      <c r="V1301" s="12">
        <v>199</v>
      </c>
      <c r="W1301" s="12">
        <v>236</v>
      </c>
      <c r="X1301" s="12">
        <v>54</v>
      </c>
      <c r="Y1301" s="12">
        <v>44</v>
      </c>
      <c r="Z1301" s="12">
        <v>727</v>
      </c>
      <c r="AA1301" s="12">
        <v>1044</v>
      </c>
      <c r="AB1301" s="12">
        <v>2660</v>
      </c>
      <c r="AC1301" s="12">
        <v>5898</v>
      </c>
      <c r="AD1301" s="12">
        <v>37</v>
      </c>
      <c r="AE1301" s="12">
        <v>40</v>
      </c>
      <c r="AF1301" s="12">
        <v>410</v>
      </c>
      <c r="AG1301" s="12">
        <v>241</v>
      </c>
      <c r="AH1301" s="12">
        <v>66</v>
      </c>
      <c r="AI1301" s="13" t="s">
        <v>80</v>
      </c>
      <c r="AJ1301" s="12">
        <v>5</v>
      </c>
      <c r="AK1301" s="13" t="s">
        <v>80</v>
      </c>
      <c r="AL1301" s="12">
        <v>799</v>
      </c>
      <c r="AM1301" s="12">
        <v>103</v>
      </c>
      <c r="AN1301" s="12">
        <v>86</v>
      </c>
      <c r="AO1301" s="12">
        <v>280</v>
      </c>
      <c r="AP1301" s="12">
        <v>8</v>
      </c>
      <c r="AQ1301" s="12">
        <v>84</v>
      </c>
      <c r="AR1301" s="12">
        <v>50</v>
      </c>
      <c r="AS1301" s="12">
        <v>188</v>
      </c>
      <c r="AT1301" s="13" t="s">
        <v>80</v>
      </c>
      <c r="AU1301" s="12">
        <v>799</v>
      </c>
      <c r="AV1301" s="12">
        <v>442</v>
      </c>
      <c r="AW1301" s="12">
        <v>216</v>
      </c>
      <c r="AX1301" s="12">
        <v>399</v>
      </c>
      <c r="AY1301" s="12">
        <v>337</v>
      </c>
      <c r="AZ1301" s="12">
        <v>586</v>
      </c>
      <c r="BA1301" s="12">
        <v>3883</v>
      </c>
      <c r="BB1301" s="12">
        <v>1279</v>
      </c>
      <c r="BC1301" s="12">
        <v>1899</v>
      </c>
      <c r="BD1301" s="14">
        <v>9041</v>
      </c>
    </row>
    <row r="1302" spans="1:56" s="1" customFormat="1" ht="20.149999999999999" customHeight="1">
      <c r="A1302" s="83"/>
      <c r="B1302" s="25" t="s">
        <v>181</v>
      </c>
      <c r="C1302" s="9">
        <v>373.73</v>
      </c>
      <c r="D1302" s="9">
        <v>71.28</v>
      </c>
      <c r="E1302" s="9">
        <v>679.6</v>
      </c>
      <c r="F1302" s="9">
        <v>210.93</v>
      </c>
      <c r="G1302" s="9">
        <v>1065.43</v>
      </c>
      <c r="H1302" s="9">
        <v>5731.29</v>
      </c>
      <c r="I1302" s="9">
        <v>2842.33</v>
      </c>
      <c r="J1302" s="9">
        <v>2610.58</v>
      </c>
      <c r="K1302" s="9">
        <v>13585.17</v>
      </c>
      <c r="L1302" s="9">
        <v>116.23</v>
      </c>
      <c r="M1302" s="9">
        <v>90</v>
      </c>
      <c r="N1302" s="9">
        <v>103.56</v>
      </c>
      <c r="O1302" s="9">
        <v>9.19</v>
      </c>
      <c r="P1302" s="9">
        <v>0.17</v>
      </c>
      <c r="Q1302" s="9">
        <v>0.16</v>
      </c>
      <c r="R1302" s="9">
        <v>0.17</v>
      </c>
      <c r="S1302" s="9">
        <v>0.1</v>
      </c>
      <c r="T1302" s="9">
        <v>319.58</v>
      </c>
      <c r="U1302" s="9">
        <v>188.94</v>
      </c>
      <c r="V1302" s="9">
        <v>119.26</v>
      </c>
      <c r="W1302" s="9">
        <v>752.52</v>
      </c>
      <c r="X1302" s="9">
        <v>200.56</v>
      </c>
      <c r="Y1302" s="9">
        <v>342.15</v>
      </c>
      <c r="Z1302" s="9">
        <v>1616.81</v>
      </c>
      <c r="AA1302" s="9">
        <v>784.05</v>
      </c>
      <c r="AB1302" s="9">
        <v>1791.9</v>
      </c>
      <c r="AC1302" s="9">
        <v>5796.19</v>
      </c>
      <c r="AD1302" s="9">
        <v>287.81</v>
      </c>
      <c r="AE1302" s="9">
        <v>189.93</v>
      </c>
      <c r="AF1302" s="9">
        <v>166.54</v>
      </c>
      <c r="AG1302" s="9">
        <v>109.8</v>
      </c>
      <c r="AH1302" s="9">
        <v>4.62</v>
      </c>
      <c r="AI1302" s="9">
        <v>10.220000000000001</v>
      </c>
      <c r="AJ1302" s="9">
        <v>1.5</v>
      </c>
      <c r="AK1302" s="9">
        <v>3.96</v>
      </c>
      <c r="AL1302" s="9">
        <v>774.38</v>
      </c>
      <c r="AM1302" s="9">
        <v>78.81</v>
      </c>
      <c r="AN1302" s="9">
        <v>122.66</v>
      </c>
      <c r="AO1302" s="9">
        <v>127.8</v>
      </c>
      <c r="AP1302" s="9">
        <v>60.26</v>
      </c>
      <c r="AQ1302" s="9">
        <v>62.47</v>
      </c>
      <c r="AR1302" s="9">
        <v>28.26</v>
      </c>
      <c r="AS1302" s="10" t="s">
        <v>80</v>
      </c>
      <c r="AT1302" s="10" t="s">
        <v>80</v>
      </c>
      <c r="AU1302" s="9">
        <v>480.26</v>
      </c>
      <c r="AV1302" s="9">
        <v>429.72</v>
      </c>
      <c r="AW1302" s="9">
        <v>69.260000000000005</v>
      </c>
      <c r="AX1302" s="9">
        <v>562.5</v>
      </c>
      <c r="AY1302" s="9">
        <v>582.23</v>
      </c>
      <c r="AZ1302" s="9">
        <v>650.30999999999995</v>
      </c>
      <c r="BA1302" s="9">
        <v>4268.51</v>
      </c>
      <c r="BB1302" s="9">
        <v>1035.3800000000001</v>
      </c>
      <c r="BC1302" s="9">
        <v>1183.3499999999999</v>
      </c>
      <c r="BD1302" s="11">
        <v>8781.26</v>
      </c>
    </row>
    <row r="1303" spans="1:56" s="1" customFormat="1" ht="20.149999999999999" customHeight="1">
      <c r="A1303" s="83"/>
      <c r="B1303" s="25" t="s">
        <v>182</v>
      </c>
      <c r="C1303" s="12">
        <v>1973.96</v>
      </c>
      <c r="D1303" s="12">
        <v>536.66999999999996</v>
      </c>
      <c r="E1303" s="12">
        <v>4069.13</v>
      </c>
      <c r="F1303" s="12">
        <v>3819.81</v>
      </c>
      <c r="G1303" s="12">
        <v>4668.33</v>
      </c>
      <c r="H1303" s="12">
        <v>6648.14</v>
      </c>
      <c r="I1303" s="12">
        <v>2379.6999999999998</v>
      </c>
      <c r="J1303" s="12">
        <v>2076.71</v>
      </c>
      <c r="K1303" s="12">
        <v>26172.45</v>
      </c>
      <c r="L1303" s="12">
        <v>0.11</v>
      </c>
      <c r="M1303" s="13" t="s">
        <v>80</v>
      </c>
      <c r="N1303" s="12">
        <v>0.01</v>
      </c>
      <c r="O1303" s="12">
        <v>4.0599999999999996</v>
      </c>
      <c r="P1303" s="12">
        <v>4</v>
      </c>
      <c r="Q1303" s="12">
        <v>13.5</v>
      </c>
      <c r="R1303" s="12">
        <v>0.25</v>
      </c>
      <c r="S1303" s="12">
        <v>0.1</v>
      </c>
      <c r="T1303" s="12">
        <v>22.03</v>
      </c>
      <c r="U1303" s="12">
        <v>178.53</v>
      </c>
      <c r="V1303" s="12">
        <v>37.369999999999997</v>
      </c>
      <c r="W1303" s="12">
        <v>1109.21</v>
      </c>
      <c r="X1303" s="12">
        <v>481.61</v>
      </c>
      <c r="Y1303" s="12">
        <v>336.8</v>
      </c>
      <c r="Z1303" s="12">
        <v>1198.95</v>
      </c>
      <c r="AA1303" s="12">
        <v>2384.7399999999998</v>
      </c>
      <c r="AB1303" s="12">
        <v>6954.67</v>
      </c>
      <c r="AC1303" s="12">
        <v>12681.88</v>
      </c>
      <c r="AD1303" s="12">
        <v>120.73</v>
      </c>
      <c r="AE1303" s="12">
        <v>74.760000000000005</v>
      </c>
      <c r="AF1303" s="12">
        <v>425.09</v>
      </c>
      <c r="AG1303" s="12">
        <v>284.91000000000003</v>
      </c>
      <c r="AH1303" s="12">
        <v>10.09</v>
      </c>
      <c r="AI1303" s="12">
        <v>40.04</v>
      </c>
      <c r="AJ1303" s="12">
        <v>22.19</v>
      </c>
      <c r="AK1303" s="12">
        <v>4.46</v>
      </c>
      <c r="AL1303" s="12">
        <v>982.27</v>
      </c>
      <c r="AM1303" s="12">
        <v>11.72</v>
      </c>
      <c r="AN1303" s="12">
        <v>113.86</v>
      </c>
      <c r="AO1303" s="12">
        <v>452.52</v>
      </c>
      <c r="AP1303" s="12">
        <v>28.85</v>
      </c>
      <c r="AQ1303" s="12">
        <v>88.37</v>
      </c>
      <c r="AR1303" s="12">
        <v>161.83000000000001</v>
      </c>
      <c r="AS1303" s="12">
        <v>3.49</v>
      </c>
      <c r="AT1303" s="12">
        <v>0.28999999999999998</v>
      </c>
      <c r="AU1303" s="12">
        <v>860.93</v>
      </c>
      <c r="AV1303" s="12">
        <v>1468.3</v>
      </c>
      <c r="AW1303" s="12">
        <v>574.99</v>
      </c>
      <c r="AX1303" s="12">
        <v>1181.8399999999999</v>
      </c>
      <c r="AY1303" s="12">
        <v>1412.07</v>
      </c>
      <c r="AZ1303" s="12">
        <v>2044.81</v>
      </c>
      <c r="BA1303" s="12">
        <v>3508.25</v>
      </c>
      <c r="BB1303" s="12">
        <v>1978.22</v>
      </c>
      <c r="BC1303" s="12">
        <v>2255.09</v>
      </c>
      <c r="BD1303" s="14">
        <v>14423.57</v>
      </c>
    </row>
    <row r="1304" spans="1:56" s="1" customFormat="1" ht="20.149999999999999" customHeight="1">
      <c r="A1304" s="83"/>
      <c r="B1304" s="25" t="s">
        <v>293</v>
      </c>
      <c r="C1304" s="9">
        <v>711.7</v>
      </c>
      <c r="D1304" s="9">
        <v>134.16</v>
      </c>
      <c r="E1304" s="9">
        <v>352.92</v>
      </c>
      <c r="F1304" s="9">
        <v>429.79</v>
      </c>
      <c r="G1304" s="9">
        <v>717.41</v>
      </c>
      <c r="H1304" s="9">
        <v>3955.82</v>
      </c>
      <c r="I1304" s="9">
        <v>1669.12</v>
      </c>
      <c r="J1304" s="9">
        <v>4642.12</v>
      </c>
      <c r="K1304" s="9">
        <v>12613.04</v>
      </c>
      <c r="L1304" s="9">
        <v>0.03</v>
      </c>
      <c r="M1304" s="9">
        <v>0.1</v>
      </c>
      <c r="N1304" s="9">
        <v>62.5</v>
      </c>
      <c r="O1304" s="9">
        <v>62.5</v>
      </c>
      <c r="P1304" s="9">
        <v>37.5</v>
      </c>
      <c r="Q1304" s="10" t="s">
        <v>80</v>
      </c>
      <c r="R1304" s="10" t="s">
        <v>80</v>
      </c>
      <c r="S1304" s="10" t="s">
        <v>80</v>
      </c>
      <c r="T1304" s="9">
        <v>162.63</v>
      </c>
      <c r="U1304" s="9">
        <v>48.59</v>
      </c>
      <c r="V1304" s="10" t="s">
        <v>80</v>
      </c>
      <c r="W1304" s="9">
        <v>50.62</v>
      </c>
      <c r="X1304" s="9">
        <v>1</v>
      </c>
      <c r="Y1304" s="9">
        <v>48.44</v>
      </c>
      <c r="Z1304" s="9">
        <v>825.67</v>
      </c>
      <c r="AA1304" s="9">
        <v>1367.29</v>
      </c>
      <c r="AB1304" s="9">
        <v>3743.97</v>
      </c>
      <c r="AC1304" s="9">
        <v>6085.58</v>
      </c>
      <c r="AD1304" s="9">
        <v>126.11</v>
      </c>
      <c r="AE1304" s="9">
        <v>132.25</v>
      </c>
      <c r="AF1304" s="9">
        <v>358.15</v>
      </c>
      <c r="AG1304" s="9">
        <v>316.64999999999998</v>
      </c>
      <c r="AH1304" s="9">
        <v>41.47</v>
      </c>
      <c r="AI1304" s="10" t="s">
        <v>80</v>
      </c>
      <c r="AJ1304" s="10" t="s">
        <v>80</v>
      </c>
      <c r="AK1304" s="10" t="s">
        <v>80</v>
      </c>
      <c r="AL1304" s="9">
        <v>974.63</v>
      </c>
      <c r="AM1304" s="9">
        <v>256.73</v>
      </c>
      <c r="AN1304" s="9">
        <v>139.01</v>
      </c>
      <c r="AO1304" s="9">
        <v>243.35</v>
      </c>
      <c r="AP1304" s="9">
        <v>63.36</v>
      </c>
      <c r="AQ1304" s="9">
        <v>64</v>
      </c>
      <c r="AR1304" s="9">
        <v>208.18</v>
      </c>
      <c r="AS1304" s="10" t="s">
        <v>80</v>
      </c>
      <c r="AT1304" s="10" t="s">
        <v>80</v>
      </c>
      <c r="AU1304" s="9">
        <v>974.63</v>
      </c>
      <c r="AV1304" s="9">
        <v>1840.1</v>
      </c>
      <c r="AW1304" s="9">
        <v>78.52</v>
      </c>
      <c r="AX1304" s="9">
        <v>498.84</v>
      </c>
      <c r="AY1304" s="9">
        <v>265.41000000000003</v>
      </c>
      <c r="AZ1304" s="9">
        <v>154.44</v>
      </c>
      <c r="BA1304" s="9">
        <v>3785.45</v>
      </c>
      <c r="BB1304" s="9">
        <v>40.53</v>
      </c>
      <c r="BC1304" s="9">
        <v>50.77</v>
      </c>
      <c r="BD1304" s="11">
        <v>6714.06</v>
      </c>
    </row>
    <row r="1305" spans="1:56" s="1" customFormat="1" ht="20.149999999999999" customHeight="1">
      <c r="A1305" s="83"/>
      <c r="B1305" s="25" t="s">
        <v>183</v>
      </c>
      <c r="C1305" s="12">
        <v>1656.63</v>
      </c>
      <c r="D1305" s="12">
        <v>359.97</v>
      </c>
      <c r="E1305" s="12">
        <v>1779.13</v>
      </c>
      <c r="F1305" s="12">
        <v>2439.59</v>
      </c>
      <c r="G1305" s="12">
        <v>5882.26</v>
      </c>
      <c r="H1305" s="12">
        <v>6716.98</v>
      </c>
      <c r="I1305" s="12">
        <v>2365.3000000000002</v>
      </c>
      <c r="J1305" s="12">
        <v>2933.15</v>
      </c>
      <c r="K1305" s="12">
        <v>24133.01</v>
      </c>
      <c r="L1305" s="13" t="s">
        <v>80</v>
      </c>
      <c r="M1305" s="13" t="s">
        <v>80</v>
      </c>
      <c r="N1305" s="12">
        <v>122.85</v>
      </c>
      <c r="O1305" s="12">
        <v>0.36</v>
      </c>
      <c r="P1305" s="12">
        <v>0.56999999999999995</v>
      </c>
      <c r="Q1305" s="12">
        <v>1.71</v>
      </c>
      <c r="R1305" s="12">
        <v>0.95</v>
      </c>
      <c r="S1305" s="12">
        <v>0.7</v>
      </c>
      <c r="T1305" s="12">
        <v>127.14</v>
      </c>
      <c r="U1305" s="12">
        <v>205</v>
      </c>
      <c r="V1305" s="12">
        <v>70</v>
      </c>
      <c r="W1305" s="12">
        <v>105.91</v>
      </c>
      <c r="X1305" s="12">
        <v>303.99</v>
      </c>
      <c r="Y1305" s="12">
        <v>166.95</v>
      </c>
      <c r="Z1305" s="12">
        <v>1000.43</v>
      </c>
      <c r="AA1305" s="12">
        <v>2207.23</v>
      </c>
      <c r="AB1305" s="12">
        <v>6532.61</v>
      </c>
      <c r="AC1305" s="12">
        <v>10592.12</v>
      </c>
      <c r="AD1305" s="12">
        <v>337.36</v>
      </c>
      <c r="AE1305" s="12">
        <v>85.49</v>
      </c>
      <c r="AF1305" s="12">
        <v>280.2</v>
      </c>
      <c r="AG1305" s="12">
        <v>304.14</v>
      </c>
      <c r="AH1305" s="12">
        <v>187.87</v>
      </c>
      <c r="AI1305" s="12">
        <v>301.92</v>
      </c>
      <c r="AJ1305" s="12">
        <v>68.319999999999993</v>
      </c>
      <c r="AK1305" s="12">
        <v>87.71</v>
      </c>
      <c r="AL1305" s="12">
        <v>1653.01</v>
      </c>
      <c r="AM1305" s="12">
        <v>386.11</v>
      </c>
      <c r="AN1305" s="12">
        <v>19.309999999999999</v>
      </c>
      <c r="AO1305" s="12">
        <v>91.57</v>
      </c>
      <c r="AP1305" s="12">
        <v>149.12</v>
      </c>
      <c r="AQ1305" s="12">
        <v>309.18</v>
      </c>
      <c r="AR1305" s="12">
        <v>682.14</v>
      </c>
      <c r="AS1305" s="12">
        <v>15.69</v>
      </c>
      <c r="AT1305" s="13" t="s">
        <v>80</v>
      </c>
      <c r="AU1305" s="12">
        <v>1653.12</v>
      </c>
      <c r="AV1305" s="12">
        <v>1949.32</v>
      </c>
      <c r="AW1305" s="12">
        <v>418.54</v>
      </c>
      <c r="AX1305" s="12">
        <v>603.92999999999995</v>
      </c>
      <c r="AY1305" s="12">
        <v>305.87</v>
      </c>
      <c r="AZ1305" s="12">
        <v>544.57000000000005</v>
      </c>
      <c r="BA1305" s="12">
        <v>7420.59</v>
      </c>
      <c r="BB1305" s="12">
        <v>1416.65</v>
      </c>
      <c r="BC1305" s="12">
        <v>2188.86</v>
      </c>
      <c r="BD1305" s="14">
        <v>14848.33</v>
      </c>
    </row>
    <row r="1306" spans="1:56" s="1" customFormat="1" ht="14.5" customHeight="1">
      <c r="A1306" s="83"/>
      <c r="B1306" s="15" t="s">
        <v>184</v>
      </c>
      <c r="C1306" s="16">
        <v>29828.83</v>
      </c>
      <c r="D1306" s="16">
        <v>4241.6400000000003</v>
      </c>
      <c r="E1306" s="16">
        <v>18693.099999999999</v>
      </c>
      <c r="F1306" s="16">
        <v>20970.16</v>
      </c>
      <c r="G1306" s="16">
        <v>78597.81</v>
      </c>
      <c r="H1306" s="16">
        <v>147921.44</v>
      </c>
      <c r="I1306" s="16">
        <v>94226.51</v>
      </c>
      <c r="J1306" s="16">
        <v>96317.94</v>
      </c>
      <c r="K1306" s="16">
        <v>490797.43</v>
      </c>
      <c r="L1306" s="16">
        <v>1061.68</v>
      </c>
      <c r="M1306" s="16">
        <v>190.71</v>
      </c>
      <c r="N1306" s="16">
        <v>826.16</v>
      </c>
      <c r="O1306" s="16">
        <v>217.39</v>
      </c>
      <c r="P1306" s="16">
        <v>197.43</v>
      </c>
      <c r="Q1306" s="16">
        <v>263.89999999999998</v>
      </c>
      <c r="R1306" s="16">
        <v>298.08</v>
      </c>
      <c r="S1306" s="16">
        <v>9.41</v>
      </c>
      <c r="T1306" s="16">
        <v>3064.76</v>
      </c>
      <c r="U1306" s="16">
        <v>8813.34</v>
      </c>
      <c r="V1306" s="16">
        <v>1333.44</v>
      </c>
      <c r="W1306" s="16">
        <v>5332.48</v>
      </c>
      <c r="X1306" s="16">
        <v>19234.95</v>
      </c>
      <c r="Y1306" s="16">
        <v>3602.56</v>
      </c>
      <c r="Z1306" s="16">
        <v>37508.71</v>
      </c>
      <c r="AA1306" s="16">
        <v>46504.75</v>
      </c>
      <c r="AB1306" s="16">
        <v>134147.18</v>
      </c>
      <c r="AC1306" s="16">
        <v>256477.41</v>
      </c>
      <c r="AD1306" s="16">
        <v>19237.919999999998</v>
      </c>
      <c r="AE1306" s="16">
        <v>1963.5</v>
      </c>
      <c r="AF1306" s="16">
        <v>6366.82</v>
      </c>
      <c r="AG1306" s="16">
        <v>6615.83</v>
      </c>
      <c r="AH1306" s="16">
        <v>3438.97</v>
      </c>
      <c r="AI1306" s="16">
        <v>3694.31</v>
      </c>
      <c r="AJ1306" s="16">
        <v>2753.81</v>
      </c>
      <c r="AK1306" s="16">
        <v>833.56</v>
      </c>
      <c r="AL1306" s="16">
        <v>44904.72</v>
      </c>
      <c r="AM1306" s="16">
        <v>11385.36</v>
      </c>
      <c r="AN1306" s="16">
        <v>2145.39</v>
      </c>
      <c r="AO1306" s="16">
        <v>6702.7</v>
      </c>
      <c r="AP1306" s="16">
        <v>4030.56</v>
      </c>
      <c r="AQ1306" s="16">
        <v>5745.3</v>
      </c>
      <c r="AR1306" s="16">
        <v>7511.87</v>
      </c>
      <c r="AS1306" s="16">
        <v>215.57</v>
      </c>
      <c r="AT1306" s="16">
        <v>3.25</v>
      </c>
      <c r="AU1306" s="16">
        <v>37740</v>
      </c>
      <c r="AV1306" s="16">
        <v>55217.81</v>
      </c>
      <c r="AW1306" s="16">
        <v>4183.47</v>
      </c>
      <c r="AX1306" s="16">
        <v>10058.65</v>
      </c>
      <c r="AY1306" s="16">
        <v>9086.5400000000009</v>
      </c>
      <c r="AZ1306" s="16">
        <v>10994.43</v>
      </c>
      <c r="BA1306" s="16">
        <v>104681.36</v>
      </c>
      <c r="BB1306" s="16">
        <v>28289.86</v>
      </c>
      <c r="BC1306" s="16">
        <v>36807.22</v>
      </c>
      <c r="BD1306" s="17">
        <v>259319.34</v>
      </c>
    </row>
    <row r="1307" spans="1:56" s="1" customFormat="1" ht="20.149999999999999" customHeight="1">
      <c r="A1307" s="83"/>
      <c r="B1307" s="25" t="s">
        <v>294</v>
      </c>
      <c r="C1307" s="12">
        <v>682.04</v>
      </c>
      <c r="D1307" s="12">
        <v>459.25</v>
      </c>
      <c r="E1307" s="12">
        <v>2461.04</v>
      </c>
      <c r="F1307" s="12">
        <v>2569.7800000000002</v>
      </c>
      <c r="G1307" s="12">
        <v>5257.88</v>
      </c>
      <c r="H1307" s="12">
        <v>10878.12</v>
      </c>
      <c r="I1307" s="12">
        <v>6750.08</v>
      </c>
      <c r="J1307" s="12">
        <v>11703.89</v>
      </c>
      <c r="K1307" s="12">
        <v>40762.080000000002</v>
      </c>
      <c r="L1307" s="13" t="s">
        <v>80</v>
      </c>
      <c r="M1307" s="13" t="s">
        <v>80</v>
      </c>
      <c r="N1307" s="12">
        <v>99.75</v>
      </c>
      <c r="O1307" s="12">
        <v>24.08</v>
      </c>
      <c r="P1307" s="12">
        <v>5.66</v>
      </c>
      <c r="Q1307" s="13" t="s">
        <v>80</v>
      </c>
      <c r="R1307" s="13" t="s">
        <v>80</v>
      </c>
      <c r="S1307" s="13" t="s">
        <v>80</v>
      </c>
      <c r="T1307" s="12">
        <v>129.49</v>
      </c>
      <c r="U1307" s="12">
        <v>1320.68</v>
      </c>
      <c r="V1307" s="12">
        <v>60.23</v>
      </c>
      <c r="W1307" s="12">
        <v>256.41000000000003</v>
      </c>
      <c r="X1307" s="12">
        <v>446.13</v>
      </c>
      <c r="Y1307" s="12">
        <v>79.83</v>
      </c>
      <c r="Z1307" s="12">
        <v>1350.67</v>
      </c>
      <c r="AA1307" s="12">
        <v>3627.42</v>
      </c>
      <c r="AB1307" s="12">
        <v>11846.91</v>
      </c>
      <c r="AC1307" s="12">
        <v>18988.28</v>
      </c>
      <c r="AD1307" s="12">
        <v>131.62</v>
      </c>
      <c r="AE1307" s="12">
        <v>7.8</v>
      </c>
      <c r="AF1307" s="12">
        <v>189.49</v>
      </c>
      <c r="AG1307" s="12">
        <v>19.989999999999998</v>
      </c>
      <c r="AH1307" s="13" t="s">
        <v>80</v>
      </c>
      <c r="AI1307" s="13" t="s">
        <v>80</v>
      </c>
      <c r="AJ1307" s="13" t="s">
        <v>80</v>
      </c>
      <c r="AK1307" s="13" t="s">
        <v>80</v>
      </c>
      <c r="AL1307" s="12">
        <v>348.9</v>
      </c>
      <c r="AM1307" s="12">
        <v>154.96</v>
      </c>
      <c r="AN1307" s="12">
        <v>0.4</v>
      </c>
      <c r="AO1307" s="12">
        <v>122.09</v>
      </c>
      <c r="AP1307" s="12">
        <v>11.42</v>
      </c>
      <c r="AQ1307" s="12">
        <v>20.3</v>
      </c>
      <c r="AR1307" s="12">
        <v>39</v>
      </c>
      <c r="AS1307" s="12">
        <v>0.73</v>
      </c>
      <c r="AT1307" s="13" t="s">
        <v>80</v>
      </c>
      <c r="AU1307" s="12">
        <v>348.9</v>
      </c>
      <c r="AV1307" s="12">
        <v>749.22</v>
      </c>
      <c r="AW1307" s="12">
        <v>393.02</v>
      </c>
      <c r="AX1307" s="12">
        <v>1461.58</v>
      </c>
      <c r="AY1307" s="12">
        <v>2054.58</v>
      </c>
      <c r="AZ1307" s="12">
        <v>1363.56</v>
      </c>
      <c r="BA1307" s="12">
        <v>7301.98</v>
      </c>
      <c r="BB1307" s="12">
        <v>2912.1</v>
      </c>
      <c r="BC1307" s="12">
        <v>4914.78</v>
      </c>
      <c r="BD1307" s="14">
        <v>21150.82</v>
      </c>
    </row>
    <row r="1308" spans="1:56" s="1" customFormat="1" ht="20.149999999999999" customHeight="1">
      <c r="A1308" s="83"/>
      <c r="B1308" s="25" t="s">
        <v>295</v>
      </c>
      <c r="C1308" s="9">
        <v>1600.96</v>
      </c>
      <c r="D1308" s="9">
        <v>825.97</v>
      </c>
      <c r="E1308" s="9">
        <v>3333.81</v>
      </c>
      <c r="F1308" s="9">
        <v>3012.95</v>
      </c>
      <c r="G1308" s="9">
        <v>4174.99</v>
      </c>
      <c r="H1308" s="9">
        <v>13434.2</v>
      </c>
      <c r="I1308" s="9">
        <v>730.97</v>
      </c>
      <c r="J1308" s="9">
        <v>436.86</v>
      </c>
      <c r="K1308" s="9">
        <v>27550.71</v>
      </c>
      <c r="L1308" s="9">
        <v>65.19</v>
      </c>
      <c r="M1308" s="9">
        <v>43.85</v>
      </c>
      <c r="N1308" s="9">
        <v>100.83</v>
      </c>
      <c r="O1308" s="9">
        <v>405.84</v>
      </c>
      <c r="P1308" s="9">
        <v>72.260000000000005</v>
      </c>
      <c r="Q1308" s="9">
        <v>199.84</v>
      </c>
      <c r="R1308" s="9">
        <v>78.430000000000007</v>
      </c>
      <c r="S1308" s="9">
        <v>17</v>
      </c>
      <c r="T1308" s="9">
        <v>983.24</v>
      </c>
      <c r="U1308" s="9">
        <v>381.11</v>
      </c>
      <c r="V1308" s="9">
        <v>568.49</v>
      </c>
      <c r="W1308" s="9">
        <v>327.57</v>
      </c>
      <c r="X1308" s="9">
        <v>528.32000000000005</v>
      </c>
      <c r="Y1308" s="9">
        <v>244.18</v>
      </c>
      <c r="Z1308" s="9">
        <v>1333.03</v>
      </c>
      <c r="AA1308" s="9">
        <v>1328.4</v>
      </c>
      <c r="AB1308" s="9">
        <v>5935.18</v>
      </c>
      <c r="AC1308" s="9">
        <v>10646.28</v>
      </c>
      <c r="AD1308" s="9">
        <v>155.44999999999999</v>
      </c>
      <c r="AE1308" s="9">
        <v>71.77</v>
      </c>
      <c r="AF1308" s="9">
        <v>536.32000000000005</v>
      </c>
      <c r="AG1308" s="9">
        <v>308.64999999999998</v>
      </c>
      <c r="AH1308" s="9">
        <v>51.16</v>
      </c>
      <c r="AI1308" s="9">
        <v>1.25</v>
      </c>
      <c r="AJ1308" s="10" t="s">
        <v>80</v>
      </c>
      <c r="AK1308" s="10" t="s">
        <v>80</v>
      </c>
      <c r="AL1308" s="9">
        <v>1124.5999999999999</v>
      </c>
      <c r="AM1308" s="9">
        <v>75.44</v>
      </c>
      <c r="AN1308" s="9">
        <v>46.67</v>
      </c>
      <c r="AO1308" s="9">
        <v>132.79</v>
      </c>
      <c r="AP1308" s="9">
        <v>393.53</v>
      </c>
      <c r="AQ1308" s="9">
        <v>126.74</v>
      </c>
      <c r="AR1308" s="9">
        <v>70.459999999999994</v>
      </c>
      <c r="AS1308" s="9">
        <v>1.59</v>
      </c>
      <c r="AT1308" s="10" t="s">
        <v>80</v>
      </c>
      <c r="AU1308" s="9">
        <v>847.22</v>
      </c>
      <c r="AV1308" s="9">
        <v>495.55</v>
      </c>
      <c r="AW1308" s="9">
        <v>541.23</v>
      </c>
      <c r="AX1308" s="9">
        <v>1456.54</v>
      </c>
      <c r="AY1308" s="9">
        <v>1755.57</v>
      </c>
      <c r="AZ1308" s="9">
        <v>2263.46</v>
      </c>
      <c r="BA1308" s="9">
        <v>7271.35</v>
      </c>
      <c r="BB1308" s="9">
        <v>2139.15</v>
      </c>
      <c r="BC1308" s="9">
        <v>1593.99</v>
      </c>
      <c r="BD1308" s="11">
        <v>17516.84</v>
      </c>
    </row>
    <row r="1309" spans="1:56" s="1" customFormat="1" ht="20.149999999999999" customHeight="1">
      <c r="A1309" s="83"/>
      <c r="B1309" s="25" t="s">
        <v>82</v>
      </c>
      <c r="C1309" s="12">
        <v>7263.91</v>
      </c>
      <c r="D1309" s="12">
        <v>4746.29</v>
      </c>
      <c r="E1309" s="12">
        <v>8217.1299999999992</v>
      </c>
      <c r="F1309" s="12">
        <v>9100.99</v>
      </c>
      <c r="G1309" s="12">
        <v>10313.030000000001</v>
      </c>
      <c r="H1309" s="12">
        <v>39086.25</v>
      </c>
      <c r="I1309" s="12">
        <v>1974.28</v>
      </c>
      <c r="J1309" s="12">
        <v>631.58000000000004</v>
      </c>
      <c r="K1309" s="12">
        <v>81333.460000000006</v>
      </c>
      <c r="L1309" s="12">
        <v>519.74</v>
      </c>
      <c r="M1309" s="12">
        <v>0.02</v>
      </c>
      <c r="N1309" s="12">
        <v>459.33</v>
      </c>
      <c r="O1309" s="12">
        <v>27.41</v>
      </c>
      <c r="P1309" s="12">
        <v>24.13</v>
      </c>
      <c r="Q1309" s="12">
        <v>539.59</v>
      </c>
      <c r="R1309" s="12">
        <v>66.17</v>
      </c>
      <c r="S1309" s="12">
        <v>4.4400000000000004</v>
      </c>
      <c r="T1309" s="12">
        <v>1640.83</v>
      </c>
      <c r="U1309" s="12">
        <v>125.23</v>
      </c>
      <c r="V1309" s="12">
        <v>279.13</v>
      </c>
      <c r="W1309" s="12">
        <v>959.41</v>
      </c>
      <c r="X1309" s="12">
        <v>1088.77</v>
      </c>
      <c r="Y1309" s="12">
        <v>568.48</v>
      </c>
      <c r="Z1309" s="12">
        <v>4815.58</v>
      </c>
      <c r="AA1309" s="12">
        <v>6906.79</v>
      </c>
      <c r="AB1309" s="12">
        <v>22331.05</v>
      </c>
      <c r="AC1309" s="12">
        <v>37074.44</v>
      </c>
      <c r="AD1309" s="12">
        <v>2488.52</v>
      </c>
      <c r="AE1309" s="12">
        <v>1385.6</v>
      </c>
      <c r="AF1309" s="12">
        <v>3764.05</v>
      </c>
      <c r="AG1309" s="12">
        <v>2264.63</v>
      </c>
      <c r="AH1309" s="12">
        <v>2893.93</v>
      </c>
      <c r="AI1309" s="12">
        <v>2847.57</v>
      </c>
      <c r="AJ1309" s="12">
        <v>2615.12</v>
      </c>
      <c r="AK1309" s="12">
        <v>969.18</v>
      </c>
      <c r="AL1309" s="12">
        <v>19228.599999999999</v>
      </c>
      <c r="AM1309" s="12">
        <v>2477.7600000000002</v>
      </c>
      <c r="AN1309" s="12">
        <v>2277.42</v>
      </c>
      <c r="AO1309" s="12">
        <v>3207.36</v>
      </c>
      <c r="AP1309" s="12">
        <v>2169.29</v>
      </c>
      <c r="AQ1309" s="12">
        <v>2564.0500000000002</v>
      </c>
      <c r="AR1309" s="12">
        <v>5025.2700000000004</v>
      </c>
      <c r="AS1309" s="12">
        <v>578.52</v>
      </c>
      <c r="AT1309" s="12">
        <v>1980.16</v>
      </c>
      <c r="AU1309" s="12">
        <v>20279.830000000002</v>
      </c>
      <c r="AV1309" s="12">
        <v>5048.34</v>
      </c>
      <c r="AW1309" s="12">
        <v>777.37</v>
      </c>
      <c r="AX1309" s="12">
        <v>4233.26</v>
      </c>
      <c r="AY1309" s="12">
        <v>3369.51</v>
      </c>
      <c r="AZ1309" s="12">
        <v>4470.4399999999996</v>
      </c>
      <c r="BA1309" s="12">
        <v>15357.06</v>
      </c>
      <c r="BB1309" s="12">
        <v>5128.6899999999996</v>
      </c>
      <c r="BC1309" s="12">
        <v>5015.71</v>
      </c>
      <c r="BD1309" s="14">
        <v>43400.38</v>
      </c>
    </row>
    <row r="1310" spans="1:56" s="1" customFormat="1" ht="20.149999999999999" customHeight="1">
      <c r="A1310" s="83"/>
      <c r="B1310" s="25" t="s">
        <v>83</v>
      </c>
      <c r="C1310" s="9">
        <v>12773.34</v>
      </c>
      <c r="D1310" s="9">
        <v>4285.32</v>
      </c>
      <c r="E1310" s="9">
        <v>7903.12</v>
      </c>
      <c r="F1310" s="9">
        <v>7026.03</v>
      </c>
      <c r="G1310" s="9">
        <v>8863.1</v>
      </c>
      <c r="H1310" s="9">
        <v>29162.36</v>
      </c>
      <c r="I1310" s="9">
        <v>5312.23</v>
      </c>
      <c r="J1310" s="9">
        <v>3495.94</v>
      </c>
      <c r="K1310" s="9">
        <v>78821.440000000002</v>
      </c>
      <c r="L1310" s="9">
        <v>2520.96</v>
      </c>
      <c r="M1310" s="9">
        <v>409.18</v>
      </c>
      <c r="N1310" s="9">
        <v>2159.91</v>
      </c>
      <c r="O1310" s="9">
        <v>376.01</v>
      </c>
      <c r="P1310" s="9">
        <v>148.5</v>
      </c>
      <c r="Q1310" s="9">
        <v>82.23</v>
      </c>
      <c r="R1310" s="9">
        <v>58.72</v>
      </c>
      <c r="S1310" s="9">
        <v>206.44</v>
      </c>
      <c r="T1310" s="9">
        <v>5961.95</v>
      </c>
      <c r="U1310" s="9">
        <v>306.47000000000003</v>
      </c>
      <c r="V1310" s="9">
        <v>166.56</v>
      </c>
      <c r="W1310" s="9">
        <v>1170.67</v>
      </c>
      <c r="X1310" s="9">
        <v>1117.3399999999999</v>
      </c>
      <c r="Y1310" s="9">
        <v>2001.23</v>
      </c>
      <c r="Z1310" s="9">
        <v>4297.67</v>
      </c>
      <c r="AA1310" s="9">
        <v>4693.92</v>
      </c>
      <c r="AB1310" s="9">
        <v>14448.76</v>
      </c>
      <c r="AC1310" s="9">
        <v>28202.62</v>
      </c>
      <c r="AD1310" s="9">
        <v>242.69</v>
      </c>
      <c r="AE1310" s="9">
        <v>216.72</v>
      </c>
      <c r="AF1310" s="9">
        <v>1379.36</v>
      </c>
      <c r="AG1310" s="9">
        <v>1562.57</v>
      </c>
      <c r="AH1310" s="9">
        <v>570.28</v>
      </c>
      <c r="AI1310" s="9">
        <v>182.6</v>
      </c>
      <c r="AJ1310" s="9">
        <v>56.11</v>
      </c>
      <c r="AK1310" s="9">
        <v>46.05</v>
      </c>
      <c r="AL1310" s="9">
        <v>4256.38</v>
      </c>
      <c r="AM1310" s="9">
        <v>847.15</v>
      </c>
      <c r="AN1310" s="9">
        <v>208.39</v>
      </c>
      <c r="AO1310" s="9">
        <v>1007.74</v>
      </c>
      <c r="AP1310" s="9">
        <v>777.64</v>
      </c>
      <c r="AQ1310" s="9">
        <v>1394.19</v>
      </c>
      <c r="AR1310" s="9">
        <v>1849.81</v>
      </c>
      <c r="AS1310" s="9">
        <v>19.04</v>
      </c>
      <c r="AT1310" s="9">
        <v>10.45</v>
      </c>
      <c r="AU1310" s="9">
        <v>6114.41</v>
      </c>
      <c r="AV1310" s="9">
        <v>7161.81</v>
      </c>
      <c r="AW1310" s="9">
        <v>1433.95</v>
      </c>
      <c r="AX1310" s="9">
        <v>4916.97</v>
      </c>
      <c r="AY1310" s="9">
        <v>5941.5</v>
      </c>
      <c r="AZ1310" s="9">
        <v>6851.36</v>
      </c>
      <c r="BA1310" s="9">
        <v>17577.12</v>
      </c>
      <c r="BB1310" s="9">
        <v>6096.76</v>
      </c>
      <c r="BC1310" s="9">
        <v>6033.11</v>
      </c>
      <c r="BD1310" s="11">
        <v>56012.58</v>
      </c>
    </row>
    <row r="1311" spans="1:56" s="1" customFormat="1" ht="20.149999999999999" customHeight="1">
      <c r="A1311" s="83"/>
      <c r="B1311" s="25" t="s">
        <v>84</v>
      </c>
      <c r="C1311" s="12">
        <v>1139.3699999999999</v>
      </c>
      <c r="D1311" s="12">
        <v>335.79</v>
      </c>
      <c r="E1311" s="12">
        <v>1315.37</v>
      </c>
      <c r="F1311" s="12">
        <v>1321.22</v>
      </c>
      <c r="G1311" s="12">
        <v>9034.4699999999993</v>
      </c>
      <c r="H1311" s="12">
        <v>13294.6</v>
      </c>
      <c r="I1311" s="12">
        <v>1627.72</v>
      </c>
      <c r="J1311" s="12">
        <v>775.64</v>
      </c>
      <c r="K1311" s="12">
        <v>28844.18</v>
      </c>
      <c r="L1311" s="12">
        <v>150.07</v>
      </c>
      <c r="M1311" s="13" t="s">
        <v>80</v>
      </c>
      <c r="N1311" s="12">
        <v>350.47</v>
      </c>
      <c r="O1311" s="12">
        <v>24</v>
      </c>
      <c r="P1311" s="12">
        <v>30.5</v>
      </c>
      <c r="Q1311" s="12">
        <v>93.92</v>
      </c>
      <c r="R1311" s="12">
        <v>62.92</v>
      </c>
      <c r="S1311" s="12">
        <v>9.26</v>
      </c>
      <c r="T1311" s="12">
        <v>721.14</v>
      </c>
      <c r="U1311" s="12">
        <v>57.02</v>
      </c>
      <c r="V1311" s="12">
        <v>35.090000000000003</v>
      </c>
      <c r="W1311" s="12">
        <v>200.97</v>
      </c>
      <c r="X1311" s="12">
        <v>143.91999999999999</v>
      </c>
      <c r="Y1311" s="12">
        <v>190.14</v>
      </c>
      <c r="Z1311" s="12">
        <v>2185.1999999999998</v>
      </c>
      <c r="AA1311" s="12">
        <v>2279.4299999999998</v>
      </c>
      <c r="AB1311" s="12">
        <v>9387.7900000000009</v>
      </c>
      <c r="AC1311" s="12">
        <v>14479.56</v>
      </c>
      <c r="AD1311" s="12">
        <v>261.20999999999998</v>
      </c>
      <c r="AE1311" s="12">
        <v>22.61</v>
      </c>
      <c r="AF1311" s="12">
        <v>127.08</v>
      </c>
      <c r="AG1311" s="12">
        <v>172.69</v>
      </c>
      <c r="AH1311" s="12">
        <v>9.52</v>
      </c>
      <c r="AI1311" s="12">
        <v>8.23</v>
      </c>
      <c r="AJ1311" s="12">
        <v>2.83</v>
      </c>
      <c r="AK1311" s="13" t="s">
        <v>80</v>
      </c>
      <c r="AL1311" s="12">
        <v>604.16999999999996</v>
      </c>
      <c r="AM1311" s="12">
        <v>43.53</v>
      </c>
      <c r="AN1311" s="12">
        <v>0.83</v>
      </c>
      <c r="AO1311" s="12">
        <v>121.82</v>
      </c>
      <c r="AP1311" s="12">
        <v>3.13</v>
      </c>
      <c r="AQ1311" s="12">
        <v>7.87</v>
      </c>
      <c r="AR1311" s="12">
        <v>1.29</v>
      </c>
      <c r="AS1311" s="13" t="s">
        <v>80</v>
      </c>
      <c r="AT1311" s="13" t="s">
        <v>80</v>
      </c>
      <c r="AU1311" s="12">
        <v>178.47</v>
      </c>
      <c r="AV1311" s="12">
        <v>656.52</v>
      </c>
      <c r="AW1311" s="12">
        <v>129.91999999999999</v>
      </c>
      <c r="AX1311" s="12">
        <v>1438.7</v>
      </c>
      <c r="AY1311" s="12">
        <v>509.55</v>
      </c>
      <c r="AZ1311" s="12">
        <v>359.54</v>
      </c>
      <c r="BA1311" s="12">
        <v>4155.2</v>
      </c>
      <c r="BB1311" s="12">
        <v>1623.49</v>
      </c>
      <c r="BC1311" s="12">
        <v>4188.72</v>
      </c>
      <c r="BD1311" s="14">
        <v>13061.64</v>
      </c>
    </row>
    <row r="1312" spans="1:56" s="1" customFormat="1" ht="20.149999999999999" customHeight="1">
      <c r="A1312" s="83"/>
      <c r="B1312" s="25" t="s">
        <v>296</v>
      </c>
      <c r="C1312" s="9">
        <v>5738.2</v>
      </c>
      <c r="D1312" s="9">
        <v>3545.19</v>
      </c>
      <c r="E1312" s="9">
        <v>8287.3700000000008</v>
      </c>
      <c r="F1312" s="9">
        <v>7657</v>
      </c>
      <c r="G1312" s="9">
        <v>13238.53</v>
      </c>
      <c r="H1312" s="9">
        <v>30144.28</v>
      </c>
      <c r="I1312" s="9">
        <v>8458.8700000000008</v>
      </c>
      <c r="J1312" s="9">
        <v>19838.98</v>
      </c>
      <c r="K1312" s="9">
        <v>96908.42</v>
      </c>
      <c r="L1312" s="9">
        <v>13.12</v>
      </c>
      <c r="M1312" s="10" t="s">
        <v>80</v>
      </c>
      <c r="N1312" s="9">
        <v>88.41</v>
      </c>
      <c r="O1312" s="9">
        <v>0.97</v>
      </c>
      <c r="P1312" s="9">
        <v>1.7</v>
      </c>
      <c r="Q1312" s="9">
        <v>5.71</v>
      </c>
      <c r="R1312" s="9">
        <v>3.34</v>
      </c>
      <c r="S1312" s="9">
        <v>0.92</v>
      </c>
      <c r="T1312" s="9">
        <v>114.17</v>
      </c>
      <c r="U1312" s="9">
        <v>138.97</v>
      </c>
      <c r="V1312" s="9">
        <v>145.53</v>
      </c>
      <c r="W1312" s="9">
        <v>1381.68</v>
      </c>
      <c r="X1312" s="9">
        <v>2703.38</v>
      </c>
      <c r="Y1312" s="9">
        <v>392.84</v>
      </c>
      <c r="Z1312" s="9">
        <v>3603.85</v>
      </c>
      <c r="AA1312" s="9">
        <v>4492.6899999999996</v>
      </c>
      <c r="AB1312" s="9">
        <v>25194.94</v>
      </c>
      <c r="AC1312" s="9">
        <v>38053.879999999997</v>
      </c>
      <c r="AD1312" s="9">
        <v>2594.06</v>
      </c>
      <c r="AE1312" s="9">
        <v>613.80999999999995</v>
      </c>
      <c r="AF1312" s="9">
        <v>3018.99</v>
      </c>
      <c r="AG1312" s="9">
        <v>1714.59</v>
      </c>
      <c r="AH1312" s="9">
        <v>635.15</v>
      </c>
      <c r="AI1312" s="9">
        <v>293.07</v>
      </c>
      <c r="AJ1312" s="9">
        <v>319.73</v>
      </c>
      <c r="AK1312" s="9">
        <v>505.04</v>
      </c>
      <c r="AL1312" s="9">
        <v>9694.44</v>
      </c>
      <c r="AM1312" s="9">
        <v>1558.7</v>
      </c>
      <c r="AN1312" s="9">
        <v>243.11</v>
      </c>
      <c r="AO1312" s="9">
        <v>1477.47</v>
      </c>
      <c r="AP1312" s="9">
        <v>752.3</v>
      </c>
      <c r="AQ1312" s="9">
        <v>1119.69</v>
      </c>
      <c r="AR1312" s="9">
        <v>1694.49</v>
      </c>
      <c r="AS1312" s="9">
        <v>13</v>
      </c>
      <c r="AT1312" s="9">
        <v>808</v>
      </c>
      <c r="AU1312" s="9">
        <v>7666.76</v>
      </c>
      <c r="AV1312" s="9">
        <v>6831.33</v>
      </c>
      <c r="AW1312" s="9">
        <v>3878.96</v>
      </c>
      <c r="AX1312" s="9">
        <v>7311.33</v>
      </c>
      <c r="AY1312" s="9">
        <v>4480.91</v>
      </c>
      <c r="AZ1312" s="9">
        <v>8118.59</v>
      </c>
      <c r="BA1312" s="9">
        <v>15592.27</v>
      </c>
      <c r="BB1312" s="9">
        <v>6299.76</v>
      </c>
      <c r="BC1312" s="9">
        <v>7908.25</v>
      </c>
      <c r="BD1312" s="11">
        <v>60421.4</v>
      </c>
    </row>
    <row r="1313" spans="1:56" s="1" customFormat="1" ht="20.149999999999999" customHeight="1">
      <c r="A1313" s="83"/>
      <c r="B1313" s="25" t="s">
        <v>86</v>
      </c>
      <c r="C1313" s="12">
        <v>1001.54</v>
      </c>
      <c r="D1313" s="12">
        <v>1059.42</v>
      </c>
      <c r="E1313" s="12">
        <v>1944.7</v>
      </c>
      <c r="F1313" s="12">
        <v>3456.39</v>
      </c>
      <c r="G1313" s="12">
        <v>3677.1</v>
      </c>
      <c r="H1313" s="12">
        <v>17147.53</v>
      </c>
      <c r="I1313" s="12">
        <v>10678.74</v>
      </c>
      <c r="J1313" s="12">
        <v>20977.91</v>
      </c>
      <c r="K1313" s="12">
        <v>59943.33</v>
      </c>
      <c r="L1313" s="12">
        <v>22.32</v>
      </c>
      <c r="M1313" s="12">
        <v>5.46</v>
      </c>
      <c r="N1313" s="12">
        <v>0.04</v>
      </c>
      <c r="O1313" s="12">
        <v>18.66</v>
      </c>
      <c r="P1313" s="12">
        <v>32.159999999999997</v>
      </c>
      <c r="Q1313" s="12">
        <v>40.4</v>
      </c>
      <c r="R1313" s="12">
        <v>9.51</v>
      </c>
      <c r="S1313" s="12">
        <v>11.14</v>
      </c>
      <c r="T1313" s="12">
        <v>139.69</v>
      </c>
      <c r="U1313" s="12">
        <v>60.39</v>
      </c>
      <c r="V1313" s="12">
        <v>237.88</v>
      </c>
      <c r="W1313" s="12">
        <v>703.05</v>
      </c>
      <c r="X1313" s="12">
        <v>662.46</v>
      </c>
      <c r="Y1313" s="12">
        <v>1133.4100000000001</v>
      </c>
      <c r="Z1313" s="12">
        <v>4555.6000000000004</v>
      </c>
      <c r="AA1313" s="12">
        <v>4590.04</v>
      </c>
      <c r="AB1313" s="12">
        <v>18891.919999999998</v>
      </c>
      <c r="AC1313" s="12">
        <v>30834.75</v>
      </c>
      <c r="AD1313" s="12">
        <v>440.62</v>
      </c>
      <c r="AE1313" s="12">
        <v>64.78</v>
      </c>
      <c r="AF1313" s="12">
        <v>133.80000000000001</v>
      </c>
      <c r="AG1313" s="12">
        <v>212.76</v>
      </c>
      <c r="AH1313" s="12">
        <v>15.01</v>
      </c>
      <c r="AI1313" s="12">
        <v>10.6</v>
      </c>
      <c r="AJ1313" s="13" t="s">
        <v>80</v>
      </c>
      <c r="AK1313" s="13" t="s">
        <v>80</v>
      </c>
      <c r="AL1313" s="12">
        <v>877.57</v>
      </c>
      <c r="AM1313" s="12">
        <v>256.2</v>
      </c>
      <c r="AN1313" s="12">
        <v>10.73</v>
      </c>
      <c r="AO1313" s="12">
        <v>33.43</v>
      </c>
      <c r="AP1313" s="12">
        <v>51.93</v>
      </c>
      <c r="AQ1313" s="12">
        <v>169.17</v>
      </c>
      <c r="AR1313" s="12">
        <v>370.44</v>
      </c>
      <c r="AS1313" s="13" t="s">
        <v>80</v>
      </c>
      <c r="AT1313" s="13" t="s">
        <v>80</v>
      </c>
      <c r="AU1313" s="12">
        <v>891.9</v>
      </c>
      <c r="AV1313" s="12">
        <v>1252.6500000000001</v>
      </c>
      <c r="AW1313" s="12">
        <v>704.48</v>
      </c>
      <c r="AX1313" s="12">
        <v>1050.3399999999999</v>
      </c>
      <c r="AY1313" s="12">
        <v>1765.49</v>
      </c>
      <c r="AZ1313" s="12">
        <v>1699.89</v>
      </c>
      <c r="BA1313" s="12">
        <v>14819.26</v>
      </c>
      <c r="BB1313" s="12">
        <v>2603.5500000000002</v>
      </c>
      <c r="BC1313" s="12">
        <v>2835.6</v>
      </c>
      <c r="BD1313" s="14">
        <v>26731.26</v>
      </c>
    </row>
    <row r="1314" spans="1:56" s="1" customFormat="1" ht="20.149999999999999" customHeight="1">
      <c r="A1314" s="83"/>
      <c r="B1314" s="25" t="s">
        <v>297</v>
      </c>
      <c r="C1314" s="9">
        <v>1659.6</v>
      </c>
      <c r="D1314" s="9">
        <v>585.22</v>
      </c>
      <c r="E1314" s="9">
        <v>3662.58</v>
      </c>
      <c r="F1314" s="9">
        <v>3054.2</v>
      </c>
      <c r="G1314" s="9">
        <v>4210.83</v>
      </c>
      <c r="H1314" s="9">
        <v>13266.27</v>
      </c>
      <c r="I1314" s="9">
        <v>468.6</v>
      </c>
      <c r="J1314" s="9">
        <v>325.85000000000002</v>
      </c>
      <c r="K1314" s="9">
        <v>27233.15</v>
      </c>
      <c r="L1314" s="9">
        <v>191.32</v>
      </c>
      <c r="M1314" s="9">
        <v>37.51</v>
      </c>
      <c r="N1314" s="9">
        <v>211.2</v>
      </c>
      <c r="O1314" s="9">
        <v>535.16999999999996</v>
      </c>
      <c r="P1314" s="9">
        <v>301.13</v>
      </c>
      <c r="Q1314" s="9">
        <v>17.350000000000001</v>
      </c>
      <c r="R1314" s="9">
        <v>4.16</v>
      </c>
      <c r="S1314" s="9">
        <v>0.05</v>
      </c>
      <c r="T1314" s="9">
        <v>1297.8900000000001</v>
      </c>
      <c r="U1314" s="9">
        <v>29.12</v>
      </c>
      <c r="V1314" s="9">
        <v>50.08</v>
      </c>
      <c r="W1314" s="9">
        <v>907.3</v>
      </c>
      <c r="X1314" s="9">
        <v>910.45</v>
      </c>
      <c r="Y1314" s="9">
        <v>966.46</v>
      </c>
      <c r="Z1314" s="9">
        <v>1295.1500000000001</v>
      </c>
      <c r="AA1314" s="9">
        <v>1580.57</v>
      </c>
      <c r="AB1314" s="9">
        <v>4521.9799999999996</v>
      </c>
      <c r="AC1314" s="9">
        <v>10261.11</v>
      </c>
      <c r="AD1314" s="9">
        <v>740.56</v>
      </c>
      <c r="AE1314" s="9">
        <v>78.849999999999994</v>
      </c>
      <c r="AF1314" s="9">
        <v>695.09</v>
      </c>
      <c r="AG1314" s="9">
        <v>498.51</v>
      </c>
      <c r="AH1314" s="9">
        <v>528.17999999999995</v>
      </c>
      <c r="AI1314" s="9">
        <v>249.89</v>
      </c>
      <c r="AJ1314" s="9">
        <v>52.32</v>
      </c>
      <c r="AK1314" s="10" t="s">
        <v>80</v>
      </c>
      <c r="AL1314" s="9">
        <v>2843.4</v>
      </c>
      <c r="AM1314" s="9">
        <v>714.89</v>
      </c>
      <c r="AN1314" s="9">
        <v>55.57</v>
      </c>
      <c r="AO1314" s="9">
        <v>381.35</v>
      </c>
      <c r="AP1314" s="9">
        <v>341.99</v>
      </c>
      <c r="AQ1314" s="9">
        <v>849.16</v>
      </c>
      <c r="AR1314" s="9">
        <v>500.44</v>
      </c>
      <c r="AS1314" s="10" t="s">
        <v>80</v>
      </c>
      <c r="AT1314" s="10" t="s">
        <v>80</v>
      </c>
      <c r="AU1314" s="9">
        <v>2843.4</v>
      </c>
      <c r="AV1314" s="9">
        <v>1266.8</v>
      </c>
      <c r="AW1314" s="9">
        <v>1098.1300000000001</v>
      </c>
      <c r="AX1314" s="9">
        <v>1102.02</v>
      </c>
      <c r="AY1314" s="9">
        <v>1432.94</v>
      </c>
      <c r="AZ1314" s="9">
        <v>2267.98</v>
      </c>
      <c r="BA1314" s="9">
        <v>4639.05</v>
      </c>
      <c r="BB1314" s="9">
        <v>1708.84</v>
      </c>
      <c r="BC1314" s="9">
        <v>5030.62</v>
      </c>
      <c r="BD1314" s="11">
        <v>18546.38</v>
      </c>
    </row>
    <row r="1315" spans="1:56" s="1" customFormat="1" ht="20.149999999999999" customHeight="1">
      <c r="A1315" s="83"/>
      <c r="B1315" s="25" t="s">
        <v>298</v>
      </c>
      <c r="C1315" s="12">
        <v>1283.1199999999999</v>
      </c>
      <c r="D1315" s="12">
        <v>621.05999999999995</v>
      </c>
      <c r="E1315" s="12">
        <v>1925.93</v>
      </c>
      <c r="F1315" s="12">
        <v>1366.79</v>
      </c>
      <c r="G1315" s="12">
        <v>2351.79</v>
      </c>
      <c r="H1315" s="12">
        <v>11380.6</v>
      </c>
      <c r="I1315" s="12">
        <v>727.06</v>
      </c>
      <c r="J1315" s="12">
        <v>439.74</v>
      </c>
      <c r="K1315" s="12">
        <v>20096.09</v>
      </c>
      <c r="L1315" s="12">
        <v>0.47</v>
      </c>
      <c r="M1315" s="12">
        <v>109.25</v>
      </c>
      <c r="N1315" s="12">
        <v>211.17</v>
      </c>
      <c r="O1315" s="12">
        <v>13.31</v>
      </c>
      <c r="P1315" s="12">
        <v>7.0000000000000007E-2</v>
      </c>
      <c r="Q1315" s="12">
        <v>0.37</v>
      </c>
      <c r="R1315" s="12">
        <v>0.27</v>
      </c>
      <c r="S1315" s="12">
        <v>7.0000000000000007E-2</v>
      </c>
      <c r="T1315" s="12">
        <v>334.98</v>
      </c>
      <c r="U1315" s="12">
        <v>37.270000000000003</v>
      </c>
      <c r="V1315" s="12">
        <v>6.33</v>
      </c>
      <c r="W1315" s="12">
        <v>123.44</v>
      </c>
      <c r="X1315" s="12">
        <v>130.1</v>
      </c>
      <c r="Y1315" s="12">
        <v>189.3</v>
      </c>
      <c r="Z1315" s="12">
        <v>709.61</v>
      </c>
      <c r="AA1315" s="12">
        <v>1337.75</v>
      </c>
      <c r="AB1315" s="12">
        <v>7163.15</v>
      </c>
      <c r="AC1315" s="12">
        <v>9696.9500000000007</v>
      </c>
      <c r="AD1315" s="12">
        <v>176.47</v>
      </c>
      <c r="AE1315" s="12">
        <v>88.45</v>
      </c>
      <c r="AF1315" s="12">
        <v>317.38</v>
      </c>
      <c r="AG1315" s="12">
        <v>285.41000000000003</v>
      </c>
      <c r="AH1315" s="12">
        <v>11.89</v>
      </c>
      <c r="AI1315" s="13" t="s">
        <v>80</v>
      </c>
      <c r="AJ1315" s="13" t="s">
        <v>80</v>
      </c>
      <c r="AK1315" s="13" t="s">
        <v>80</v>
      </c>
      <c r="AL1315" s="12">
        <v>879.6</v>
      </c>
      <c r="AM1315" s="12">
        <v>69.59</v>
      </c>
      <c r="AN1315" s="12">
        <v>113.67</v>
      </c>
      <c r="AO1315" s="12">
        <v>225.53</v>
      </c>
      <c r="AP1315" s="12">
        <v>38.78</v>
      </c>
      <c r="AQ1315" s="12">
        <v>66.69</v>
      </c>
      <c r="AR1315" s="12">
        <v>147.77000000000001</v>
      </c>
      <c r="AS1315" s="13" t="s">
        <v>80</v>
      </c>
      <c r="AT1315" s="13" t="s">
        <v>80</v>
      </c>
      <c r="AU1315" s="12">
        <v>662.03</v>
      </c>
      <c r="AV1315" s="12">
        <v>849.01</v>
      </c>
      <c r="AW1315" s="12">
        <v>159.47999999999999</v>
      </c>
      <c r="AX1315" s="12">
        <v>542.76</v>
      </c>
      <c r="AY1315" s="12">
        <v>641.92999999999995</v>
      </c>
      <c r="AZ1315" s="12">
        <v>1099.21</v>
      </c>
      <c r="BA1315" s="12">
        <v>4962.62</v>
      </c>
      <c r="BB1315" s="12">
        <v>894.15</v>
      </c>
      <c r="BC1315" s="12">
        <v>2159.4299999999998</v>
      </c>
      <c r="BD1315" s="14">
        <v>11308.59</v>
      </c>
    </row>
    <row r="1316" spans="1:56" s="1" customFormat="1" ht="20.149999999999999" customHeight="1">
      <c r="A1316" s="83"/>
      <c r="B1316" s="25" t="s">
        <v>109</v>
      </c>
      <c r="C1316" s="9">
        <v>2095.81</v>
      </c>
      <c r="D1316" s="9">
        <v>557.47</v>
      </c>
      <c r="E1316" s="9">
        <v>1346.84</v>
      </c>
      <c r="F1316" s="9">
        <v>900.29</v>
      </c>
      <c r="G1316" s="9">
        <v>1053.56</v>
      </c>
      <c r="H1316" s="9">
        <v>7657.11</v>
      </c>
      <c r="I1316" s="9">
        <v>735.37</v>
      </c>
      <c r="J1316" s="9">
        <v>541.27</v>
      </c>
      <c r="K1316" s="9">
        <v>14887.72</v>
      </c>
      <c r="L1316" s="9">
        <v>1765.92</v>
      </c>
      <c r="M1316" s="9">
        <v>869.28</v>
      </c>
      <c r="N1316" s="9">
        <v>1450.28</v>
      </c>
      <c r="O1316" s="9">
        <v>1520.02</v>
      </c>
      <c r="P1316" s="9">
        <v>5480.55</v>
      </c>
      <c r="Q1316" s="9">
        <v>12000.86</v>
      </c>
      <c r="R1316" s="9">
        <v>7727.15</v>
      </c>
      <c r="S1316" s="9">
        <v>17181.580000000002</v>
      </c>
      <c r="T1316" s="9">
        <v>47995.64</v>
      </c>
      <c r="U1316" s="9">
        <v>733.45</v>
      </c>
      <c r="V1316" s="9">
        <v>602.22</v>
      </c>
      <c r="W1316" s="9">
        <v>1354.72</v>
      </c>
      <c r="X1316" s="9">
        <v>976.1</v>
      </c>
      <c r="Y1316" s="9">
        <v>1453.93</v>
      </c>
      <c r="Z1316" s="9">
        <v>4409.49</v>
      </c>
      <c r="AA1316" s="9">
        <v>4445.16</v>
      </c>
      <c r="AB1316" s="9">
        <v>11079.62</v>
      </c>
      <c r="AC1316" s="9">
        <v>25054.69</v>
      </c>
      <c r="AD1316" s="9">
        <v>272.83999999999997</v>
      </c>
      <c r="AE1316" s="9">
        <v>133.38</v>
      </c>
      <c r="AF1316" s="9">
        <v>429.84</v>
      </c>
      <c r="AG1316" s="9">
        <v>382.35</v>
      </c>
      <c r="AH1316" s="9">
        <v>349.09</v>
      </c>
      <c r="AI1316" s="9">
        <v>1053.1500000000001</v>
      </c>
      <c r="AJ1316" s="9">
        <v>595.11</v>
      </c>
      <c r="AK1316" s="9">
        <v>1344.8</v>
      </c>
      <c r="AL1316" s="9">
        <v>4560.5600000000004</v>
      </c>
      <c r="AM1316" s="9">
        <v>11.98</v>
      </c>
      <c r="AN1316" s="9">
        <v>2.94</v>
      </c>
      <c r="AO1316" s="9">
        <v>107.44</v>
      </c>
      <c r="AP1316" s="9">
        <v>247.01</v>
      </c>
      <c r="AQ1316" s="9">
        <v>831.41</v>
      </c>
      <c r="AR1316" s="9">
        <v>1487.76</v>
      </c>
      <c r="AS1316" s="9">
        <v>3320.36</v>
      </c>
      <c r="AT1316" s="9">
        <v>93.75</v>
      </c>
      <c r="AU1316" s="9">
        <v>6102.65</v>
      </c>
      <c r="AV1316" s="9">
        <v>1572.5</v>
      </c>
      <c r="AW1316" s="9">
        <v>690.6</v>
      </c>
      <c r="AX1316" s="9">
        <v>2173.35</v>
      </c>
      <c r="AY1316" s="9">
        <v>2362.5500000000002</v>
      </c>
      <c r="AZ1316" s="9">
        <v>3556.01</v>
      </c>
      <c r="BA1316" s="9">
        <v>9065.48</v>
      </c>
      <c r="BB1316" s="9">
        <v>6370.58</v>
      </c>
      <c r="BC1316" s="9">
        <v>15598.3</v>
      </c>
      <c r="BD1316" s="11">
        <v>41389.370000000003</v>
      </c>
    </row>
    <row r="1317" spans="1:56" s="1" customFormat="1" ht="20.149999999999999" customHeight="1">
      <c r="A1317" s="83"/>
      <c r="B1317" s="25" t="s">
        <v>299</v>
      </c>
      <c r="C1317" s="12">
        <v>3548.43</v>
      </c>
      <c r="D1317" s="12">
        <v>1089.01</v>
      </c>
      <c r="E1317" s="12">
        <v>3055.67</v>
      </c>
      <c r="F1317" s="12">
        <v>3382.68</v>
      </c>
      <c r="G1317" s="12">
        <v>4100.71</v>
      </c>
      <c r="H1317" s="12">
        <v>16921.68</v>
      </c>
      <c r="I1317" s="12">
        <v>1395.13</v>
      </c>
      <c r="J1317" s="12">
        <v>1315.12</v>
      </c>
      <c r="K1317" s="12">
        <v>34808.43</v>
      </c>
      <c r="L1317" s="12">
        <v>464.15</v>
      </c>
      <c r="M1317" s="12">
        <v>11.91</v>
      </c>
      <c r="N1317" s="12">
        <v>12.24</v>
      </c>
      <c r="O1317" s="12">
        <v>37.299999999999997</v>
      </c>
      <c r="P1317" s="12">
        <v>29.42</v>
      </c>
      <c r="Q1317" s="12">
        <v>142.57</v>
      </c>
      <c r="R1317" s="12">
        <v>23.48</v>
      </c>
      <c r="S1317" s="12">
        <v>3.52</v>
      </c>
      <c r="T1317" s="12">
        <v>724.59</v>
      </c>
      <c r="U1317" s="12">
        <v>13.1</v>
      </c>
      <c r="V1317" s="12">
        <v>106.77</v>
      </c>
      <c r="W1317" s="12">
        <v>787.77</v>
      </c>
      <c r="X1317" s="12">
        <v>398.12</v>
      </c>
      <c r="Y1317" s="12">
        <v>767.05</v>
      </c>
      <c r="Z1317" s="12">
        <v>1707.58</v>
      </c>
      <c r="AA1317" s="12">
        <v>2189.44</v>
      </c>
      <c r="AB1317" s="12">
        <v>11951.16</v>
      </c>
      <c r="AC1317" s="12">
        <v>17920.990000000002</v>
      </c>
      <c r="AD1317" s="12">
        <v>184.53</v>
      </c>
      <c r="AE1317" s="12">
        <v>391.38</v>
      </c>
      <c r="AF1317" s="12">
        <v>113.21</v>
      </c>
      <c r="AG1317" s="12">
        <v>41.46</v>
      </c>
      <c r="AH1317" s="12">
        <v>84.32</v>
      </c>
      <c r="AI1317" s="12">
        <v>143.57</v>
      </c>
      <c r="AJ1317" s="12">
        <v>79.55</v>
      </c>
      <c r="AK1317" s="12">
        <v>132.5</v>
      </c>
      <c r="AL1317" s="12">
        <v>1170.52</v>
      </c>
      <c r="AM1317" s="12">
        <v>130.71</v>
      </c>
      <c r="AN1317" s="12">
        <v>93.29</v>
      </c>
      <c r="AO1317" s="12">
        <v>191.14</v>
      </c>
      <c r="AP1317" s="12">
        <v>76.06</v>
      </c>
      <c r="AQ1317" s="12">
        <v>110.06</v>
      </c>
      <c r="AR1317" s="12">
        <v>126.15</v>
      </c>
      <c r="AS1317" s="13" t="s">
        <v>80</v>
      </c>
      <c r="AT1317" s="13" t="s">
        <v>80</v>
      </c>
      <c r="AU1317" s="12">
        <v>727.41</v>
      </c>
      <c r="AV1317" s="12">
        <v>1301.0999999999999</v>
      </c>
      <c r="AW1317" s="12">
        <v>1331.34</v>
      </c>
      <c r="AX1317" s="12">
        <v>614.74</v>
      </c>
      <c r="AY1317" s="12">
        <v>2553.84</v>
      </c>
      <c r="AZ1317" s="12">
        <v>2697.93</v>
      </c>
      <c r="BA1317" s="12">
        <v>5667.2</v>
      </c>
      <c r="BB1317" s="12">
        <v>2253.87</v>
      </c>
      <c r="BC1317" s="12">
        <v>1960.08</v>
      </c>
      <c r="BD1317" s="14">
        <v>18380.099999999999</v>
      </c>
    </row>
    <row r="1318" spans="1:56" s="1" customFormat="1" ht="20.149999999999999" customHeight="1">
      <c r="A1318" s="83"/>
      <c r="B1318" s="25" t="s">
        <v>300</v>
      </c>
      <c r="C1318" s="9">
        <v>2236.4</v>
      </c>
      <c r="D1318" s="9">
        <v>871.3</v>
      </c>
      <c r="E1318" s="9">
        <v>1147.9000000000001</v>
      </c>
      <c r="F1318" s="9">
        <v>1346.29</v>
      </c>
      <c r="G1318" s="9">
        <v>1589.32</v>
      </c>
      <c r="H1318" s="9">
        <v>4245.28</v>
      </c>
      <c r="I1318" s="9">
        <v>13876.74</v>
      </c>
      <c r="J1318" s="9">
        <v>18928.009999999998</v>
      </c>
      <c r="K1318" s="9">
        <v>44241.24</v>
      </c>
      <c r="L1318" s="9">
        <v>53.78</v>
      </c>
      <c r="M1318" s="9">
        <v>87.49</v>
      </c>
      <c r="N1318" s="9">
        <v>88.16</v>
      </c>
      <c r="O1318" s="9">
        <v>102.03</v>
      </c>
      <c r="P1318" s="9">
        <v>62.6</v>
      </c>
      <c r="Q1318" s="9">
        <v>42.21</v>
      </c>
      <c r="R1318" s="9">
        <v>10.59</v>
      </c>
      <c r="S1318" s="9">
        <v>143.82</v>
      </c>
      <c r="T1318" s="9">
        <v>590.67999999999995</v>
      </c>
      <c r="U1318" s="9">
        <v>30.36</v>
      </c>
      <c r="V1318" s="9">
        <v>57.02</v>
      </c>
      <c r="W1318" s="9">
        <v>248.35</v>
      </c>
      <c r="X1318" s="9">
        <v>248.35</v>
      </c>
      <c r="Y1318" s="9">
        <v>300.76</v>
      </c>
      <c r="Z1318" s="9">
        <v>1823.68</v>
      </c>
      <c r="AA1318" s="9">
        <v>4383.25</v>
      </c>
      <c r="AB1318" s="9">
        <v>11961.36</v>
      </c>
      <c r="AC1318" s="9">
        <v>19053.13</v>
      </c>
      <c r="AD1318" s="9">
        <v>916.21</v>
      </c>
      <c r="AE1318" s="9">
        <v>172.75</v>
      </c>
      <c r="AF1318" s="9">
        <v>970.38</v>
      </c>
      <c r="AG1318" s="9">
        <v>694.08</v>
      </c>
      <c r="AH1318" s="9">
        <v>444.12</v>
      </c>
      <c r="AI1318" s="9">
        <v>658.33</v>
      </c>
      <c r="AJ1318" s="9">
        <v>168.12</v>
      </c>
      <c r="AK1318" s="9">
        <v>225.21</v>
      </c>
      <c r="AL1318" s="9">
        <v>4249.2</v>
      </c>
      <c r="AM1318" s="9">
        <v>899.22</v>
      </c>
      <c r="AN1318" s="9">
        <v>277.19</v>
      </c>
      <c r="AO1318" s="9">
        <v>585.53</v>
      </c>
      <c r="AP1318" s="9">
        <v>406.54</v>
      </c>
      <c r="AQ1318" s="9">
        <v>798.69</v>
      </c>
      <c r="AR1318" s="9">
        <v>774.49</v>
      </c>
      <c r="AS1318" s="9">
        <v>14.96</v>
      </c>
      <c r="AT1318" s="9">
        <v>379.19</v>
      </c>
      <c r="AU1318" s="9">
        <v>4135.8100000000004</v>
      </c>
      <c r="AV1318" s="9">
        <v>2895.08</v>
      </c>
      <c r="AW1318" s="9">
        <v>870.46</v>
      </c>
      <c r="AX1318" s="9">
        <v>1835.48</v>
      </c>
      <c r="AY1318" s="9">
        <v>1709.8</v>
      </c>
      <c r="AZ1318" s="9">
        <v>2751.27</v>
      </c>
      <c r="BA1318" s="9">
        <v>8500.84</v>
      </c>
      <c r="BB1318" s="9">
        <v>4233.75</v>
      </c>
      <c r="BC1318" s="9">
        <v>3477.45</v>
      </c>
      <c r="BD1318" s="11">
        <v>26274.13</v>
      </c>
    </row>
    <row r="1319" spans="1:56" s="1" customFormat="1" ht="20.149999999999999" customHeight="1">
      <c r="A1319" s="83"/>
      <c r="B1319" s="25" t="s">
        <v>91</v>
      </c>
      <c r="C1319" s="12">
        <v>2974.71</v>
      </c>
      <c r="D1319" s="12">
        <v>2346.37</v>
      </c>
      <c r="E1319" s="12">
        <v>6877.96</v>
      </c>
      <c r="F1319" s="12">
        <v>6474.37</v>
      </c>
      <c r="G1319" s="12">
        <v>10995.93</v>
      </c>
      <c r="H1319" s="12">
        <v>10257.91</v>
      </c>
      <c r="I1319" s="12">
        <v>7390.59</v>
      </c>
      <c r="J1319" s="12">
        <v>532.49</v>
      </c>
      <c r="K1319" s="12">
        <v>47850.33</v>
      </c>
      <c r="L1319" s="12">
        <v>87.68</v>
      </c>
      <c r="M1319" s="12">
        <v>52.49</v>
      </c>
      <c r="N1319" s="12">
        <v>346.97</v>
      </c>
      <c r="O1319" s="12">
        <v>217.83</v>
      </c>
      <c r="P1319" s="12">
        <v>19.46</v>
      </c>
      <c r="Q1319" s="12">
        <v>2.0299999999999998</v>
      </c>
      <c r="R1319" s="12">
        <v>0.43</v>
      </c>
      <c r="S1319" s="12">
        <v>1.21</v>
      </c>
      <c r="T1319" s="12">
        <v>728.1</v>
      </c>
      <c r="U1319" s="12">
        <v>4.5</v>
      </c>
      <c r="V1319" s="12">
        <v>32.03</v>
      </c>
      <c r="W1319" s="12">
        <v>733.06</v>
      </c>
      <c r="X1319" s="12">
        <v>408.08</v>
      </c>
      <c r="Y1319" s="12">
        <v>373.47</v>
      </c>
      <c r="Z1319" s="12">
        <v>1647.4</v>
      </c>
      <c r="AA1319" s="12">
        <v>2544.12</v>
      </c>
      <c r="AB1319" s="12">
        <v>12676.21</v>
      </c>
      <c r="AC1319" s="12">
        <v>18418.87</v>
      </c>
      <c r="AD1319" s="12">
        <v>202.02</v>
      </c>
      <c r="AE1319" s="12">
        <v>101.91</v>
      </c>
      <c r="AF1319" s="12">
        <v>323.70999999999998</v>
      </c>
      <c r="AG1319" s="12">
        <v>319.33999999999997</v>
      </c>
      <c r="AH1319" s="12">
        <v>91.86</v>
      </c>
      <c r="AI1319" s="13" t="s">
        <v>80</v>
      </c>
      <c r="AJ1319" s="13" t="s">
        <v>80</v>
      </c>
      <c r="AK1319" s="13" t="s">
        <v>80</v>
      </c>
      <c r="AL1319" s="12">
        <v>1038.8399999999999</v>
      </c>
      <c r="AM1319" s="12">
        <v>163.93</v>
      </c>
      <c r="AN1319" s="12">
        <v>56.87</v>
      </c>
      <c r="AO1319" s="12">
        <v>423.81</v>
      </c>
      <c r="AP1319" s="12">
        <v>299.54000000000002</v>
      </c>
      <c r="AQ1319" s="12">
        <v>130.46</v>
      </c>
      <c r="AR1319" s="12">
        <v>108.08</v>
      </c>
      <c r="AS1319" s="13" t="s">
        <v>80</v>
      </c>
      <c r="AT1319" s="13" t="s">
        <v>80</v>
      </c>
      <c r="AU1319" s="12">
        <v>1182.69</v>
      </c>
      <c r="AV1319" s="12">
        <v>2392.66</v>
      </c>
      <c r="AW1319" s="12">
        <v>817.62</v>
      </c>
      <c r="AX1319" s="12">
        <v>1725.32</v>
      </c>
      <c r="AY1319" s="12">
        <v>1637.1</v>
      </c>
      <c r="AZ1319" s="12">
        <v>2454.86</v>
      </c>
      <c r="BA1319" s="12">
        <v>5030.26</v>
      </c>
      <c r="BB1319" s="12">
        <v>6254.69</v>
      </c>
      <c r="BC1319" s="12">
        <v>7184.36</v>
      </c>
      <c r="BD1319" s="14">
        <v>27496.87</v>
      </c>
    </row>
    <row r="1320" spans="1:56" s="1" customFormat="1" ht="20.149999999999999" customHeight="1">
      <c r="A1320" s="83"/>
      <c r="B1320" s="25" t="s">
        <v>301</v>
      </c>
      <c r="C1320" s="9">
        <v>1212.74</v>
      </c>
      <c r="D1320" s="9">
        <v>211.08</v>
      </c>
      <c r="E1320" s="9">
        <v>958.05</v>
      </c>
      <c r="F1320" s="9">
        <v>1264.49</v>
      </c>
      <c r="G1320" s="9">
        <v>1755.47</v>
      </c>
      <c r="H1320" s="9">
        <v>4183.17</v>
      </c>
      <c r="I1320" s="9">
        <v>1227.01</v>
      </c>
      <c r="J1320" s="9">
        <v>3358.65</v>
      </c>
      <c r="K1320" s="9">
        <v>14170.66</v>
      </c>
      <c r="L1320" s="9">
        <v>2.97</v>
      </c>
      <c r="M1320" s="10" t="s">
        <v>80</v>
      </c>
      <c r="N1320" s="9">
        <v>0.08</v>
      </c>
      <c r="O1320" s="9">
        <v>0.06</v>
      </c>
      <c r="P1320" s="9">
        <v>0.1</v>
      </c>
      <c r="Q1320" s="9">
        <v>0.1</v>
      </c>
      <c r="R1320" s="9">
        <v>0.01</v>
      </c>
      <c r="S1320" s="10" t="s">
        <v>80</v>
      </c>
      <c r="T1320" s="9">
        <v>3.32</v>
      </c>
      <c r="U1320" s="9">
        <v>245</v>
      </c>
      <c r="V1320" s="9">
        <v>20.03</v>
      </c>
      <c r="W1320" s="9">
        <v>109.8</v>
      </c>
      <c r="X1320" s="9">
        <v>224.22</v>
      </c>
      <c r="Y1320" s="9">
        <v>102.84</v>
      </c>
      <c r="Z1320" s="9">
        <v>537.36</v>
      </c>
      <c r="AA1320" s="9">
        <v>718.25</v>
      </c>
      <c r="AB1320" s="9">
        <v>5124.08</v>
      </c>
      <c r="AC1320" s="9">
        <v>7081.58</v>
      </c>
      <c r="AD1320" s="9">
        <v>165.45</v>
      </c>
      <c r="AE1320" s="9">
        <v>45.92</v>
      </c>
      <c r="AF1320" s="9">
        <v>107.47</v>
      </c>
      <c r="AG1320" s="9">
        <v>54.73</v>
      </c>
      <c r="AH1320" s="9">
        <v>41.7</v>
      </c>
      <c r="AI1320" s="9">
        <v>12.35</v>
      </c>
      <c r="AJ1320" s="10" t="s">
        <v>80</v>
      </c>
      <c r="AK1320" s="10" t="s">
        <v>80</v>
      </c>
      <c r="AL1320" s="9">
        <v>427.62</v>
      </c>
      <c r="AM1320" s="9">
        <v>41.04</v>
      </c>
      <c r="AN1320" s="9">
        <v>6.45</v>
      </c>
      <c r="AO1320" s="9">
        <v>21.44</v>
      </c>
      <c r="AP1320" s="9">
        <v>36.26</v>
      </c>
      <c r="AQ1320" s="9">
        <v>89.73</v>
      </c>
      <c r="AR1320" s="9">
        <v>76.41</v>
      </c>
      <c r="AS1320" s="10" t="s">
        <v>80</v>
      </c>
      <c r="AT1320" s="10" t="s">
        <v>80</v>
      </c>
      <c r="AU1320" s="9">
        <v>271.33</v>
      </c>
      <c r="AV1320" s="9">
        <v>387.05</v>
      </c>
      <c r="AW1320" s="9">
        <v>71.86</v>
      </c>
      <c r="AX1320" s="9">
        <v>253.23</v>
      </c>
      <c r="AY1320" s="9">
        <v>293.31</v>
      </c>
      <c r="AZ1320" s="9">
        <v>703.61</v>
      </c>
      <c r="BA1320" s="9">
        <v>953.07</v>
      </c>
      <c r="BB1320" s="9">
        <v>1379.89</v>
      </c>
      <c r="BC1320" s="9">
        <v>2244.04</v>
      </c>
      <c r="BD1320" s="11">
        <v>6286.06</v>
      </c>
    </row>
    <row r="1321" spans="1:56" s="1" customFormat="1" ht="20.149999999999999" customHeight="1">
      <c r="A1321" s="83"/>
      <c r="B1321" s="25" t="s">
        <v>302</v>
      </c>
      <c r="C1321" s="12">
        <v>7542.16</v>
      </c>
      <c r="D1321" s="12">
        <v>1622.76</v>
      </c>
      <c r="E1321" s="12">
        <v>5356.22</v>
      </c>
      <c r="F1321" s="12">
        <v>5871.9</v>
      </c>
      <c r="G1321" s="12">
        <v>5573.66</v>
      </c>
      <c r="H1321" s="12">
        <v>52664.25</v>
      </c>
      <c r="I1321" s="12">
        <v>3662.3</v>
      </c>
      <c r="J1321" s="12">
        <v>20873.63</v>
      </c>
      <c r="K1321" s="12">
        <v>103166.88</v>
      </c>
      <c r="L1321" s="12">
        <v>50.96</v>
      </c>
      <c r="M1321" s="12">
        <v>262.64999999999998</v>
      </c>
      <c r="N1321" s="12">
        <v>768.32</v>
      </c>
      <c r="O1321" s="12">
        <v>484.31</v>
      </c>
      <c r="P1321" s="12">
        <v>364.93</v>
      </c>
      <c r="Q1321" s="12">
        <v>332.85</v>
      </c>
      <c r="R1321" s="12">
        <v>453.83</v>
      </c>
      <c r="S1321" s="12">
        <v>0.44</v>
      </c>
      <c r="T1321" s="12">
        <v>2718.29</v>
      </c>
      <c r="U1321" s="12">
        <v>68.41</v>
      </c>
      <c r="V1321" s="12">
        <v>597.79</v>
      </c>
      <c r="W1321" s="12">
        <v>1323.74</v>
      </c>
      <c r="X1321" s="12">
        <v>993.36</v>
      </c>
      <c r="Y1321" s="12">
        <v>493.58</v>
      </c>
      <c r="Z1321" s="12">
        <v>3160.9</v>
      </c>
      <c r="AA1321" s="12">
        <v>10103.15</v>
      </c>
      <c r="AB1321" s="12">
        <v>33931.9</v>
      </c>
      <c r="AC1321" s="12">
        <v>50672.83</v>
      </c>
      <c r="AD1321" s="12">
        <v>182.19</v>
      </c>
      <c r="AE1321" s="12">
        <v>270.49</v>
      </c>
      <c r="AF1321" s="12">
        <v>828.23</v>
      </c>
      <c r="AG1321" s="12">
        <v>766.34</v>
      </c>
      <c r="AH1321" s="12">
        <v>213.11</v>
      </c>
      <c r="AI1321" s="12">
        <v>214.99</v>
      </c>
      <c r="AJ1321" s="12">
        <v>9.83</v>
      </c>
      <c r="AK1321" s="12">
        <v>8.57</v>
      </c>
      <c r="AL1321" s="12">
        <v>2493.75</v>
      </c>
      <c r="AM1321" s="12">
        <v>59.72</v>
      </c>
      <c r="AN1321" s="12">
        <v>25.07</v>
      </c>
      <c r="AO1321" s="12">
        <v>66.55</v>
      </c>
      <c r="AP1321" s="12">
        <v>91.22</v>
      </c>
      <c r="AQ1321" s="12">
        <v>247.58</v>
      </c>
      <c r="AR1321" s="12">
        <v>416.69</v>
      </c>
      <c r="AS1321" s="12">
        <v>10.24</v>
      </c>
      <c r="AT1321" s="12">
        <v>1.71</v>
      </c>
      <c r="AU1321" s="12">
        <v>918.78</v>
      </c>
      <c r="AV1321" s="12">
        <v>7012.77</v>
      </c>
      <c r="AW1321" s="12">
        <v>1827.67</v>
      </c>
      <c r="AX1321" s="12">
        <v>4993.93</v>
      </c>
      <c r="AY1321" s="12">
        <v>5303.29</v>
      </c>
      <c r="AZ1321" s="12">
        <v>10123.299999999999</v>
      </c>
      <c r="BA1321" s="12">
        <v>15082.38</v>
      </c>
      <c r="BB1321" s="12">
        <v>7653.32</v>
      </c>
      <c r="BC1321" s="12">
        <v>8416.09</v>
      </c>
      <c r="BD1321" s="14">
        <v>60412.75</v>
      </c>
    </row>
    <row r="1322" spans="1:56" s="1" customFormat="1" ht="20.149999999999999" customHeight="1">
      <c r="A1322" s="83"/>
      <c r="B1322" s="25" t="s">
        <v>303</v>
      </c>
      <c r="C1322" s="9">
        <v>1985.71</v>
      </c>
      <c r="D1322" s="9">
        <v>822.92</v>
      </c>
      <c r="E1322" s="9">
        <v>3713.19</v>
      </c>
      <c r="F1322" s="9">
        <v>2346.54</v>
      </c>
      <c r="G1322" s="9">
        <v>5818.94</v>
      </c>
      <c r="H1322" s="9">
        <v>19780.189999999999</v>
      </c>
      <c r="I1322" s="9">
        <v>1798.83</v>
      </c>
      <c r="J1322" s="9">
        <v>7439.57</v>
      </c>
      <c r="K1322" s="9">
        <v>43705.89</v>
      </c>
      <c r="L1322" s="9">
        <v>0.93</v>
      </c>
      <c r="M1322" s="10" t="s">
        <v>80</v>
      </c>
      <c r="N1322" s="10" t="s">
        <v>80</v>
      </c>
      <c r="O1322" s="9">
        <v>2.14</v>
      </c>
      <c r="P1322" s="9">
        <v>2.77</v>
      </c>
      <c r="Q1322" s="9">
        <v>4.33</v>
      </c>
      <c r="R1322" s="9">
        <v>7.23</v>
      </c>
      <c r="S1322" s="9">
        <v>0.93</v>
      </c>
      <c r="T1322" s="9">
        <v>18.329999999999998</v>
      </c>
      <c r="U1322" s="9">
        <v>446.39</v>
      </c>
      <c r="V1322" s="9">
        <v>83.46</v>
      </c>
      <c r="W1322" s="9">
        <v>401.39</v>
      </c>
      <c r="X1322" s="9">
        <v>393.08</v>
      </c>
      <c r="Y1322" s="9">
        <v>974.27</v>
      </c>
      <c r="Z1322" s="9">
        <v>2327.4299999999998</v>
      </c>
      <c r="AA1322" s="9">
        <v>2801.27</v>
      </c>
      <c r="AB1322" s="9">
        <v>12820.95</v>
      </c>
      <c r="AC1322" s="9">
        <v>20248.240000000002</v>
      </c>
      <c r="AD1322" s="9">
        <v>1490.47</v>
      </c>
      <c r="AE1322" s="9">
        <v>380.73</v>
      </c>
      <c r="AF1322" s="9">
        <v>686.54</v>
      </c>
      <c r="AG1322" s="9">
        <v>199.11</v>
      </c>
      <c r="AH1322" s="9">
        <v>125.79</v>
      </c>
      <c r="AI1322" s="9">
        <v>276.14999999999998</v>
      </c>
      <c r="AJ1322" s="9">
        <v>254.03</v>
      </c>
      <c r="AK1322" s="9">
        <v>68.56</v>
      </c>
      <c r="AL1322" s="9">
        <v>3481.38</v>
      </c>
      <c r="AM1322" s="9">
        <v>1174.3900000000001</v>
      </c>
      <c r="AN1322" s="9">
        <v>200.86</v>
      </c>
      <c r="AO1322" s="9">
        <v>668.08</v>
      </c>
      <c r="AP1322" s="9">
        <v>388.87</v>
      </c>
      <c r="AQ1322" s="9">
        <v>195.57</v>
      </c>
      <c r="AR1322" s="9">
        <v>71.05</v>
      </c>
      <c r="AS1322" s="10" t="s">
        <v>80</v>
      </c>
      <c r="AT1322" s="10" t="s">
        <v>80</v>
      </c>
      <c r="AU1322" s="9">
        <v>2698.82</v>
      </c>
      <c r="AV1322" s="9">
        <v>2797.45</v>
      </c>
      <c r="AW1322" s="9">
        <v>129.18</v>
      </c>
      <c r="AX1322" s="9">
        <v>644.98</v>
      </c>
      <c r="AY1322" s="9">
        <v>1018.38</v>
      </c>
      <c r="AZ1322" s="9">
        <v>1887.13</v>
      </c>
      <c r="BA1322" s="9">
        <v>9760.6200000000008</v>
      </c>
      <c r="BB1322" s="9">
        <v>2697.9</v>
      </c>
      <c r="BC1322" s="9">
        <v>4434.6899999999996</v>
      </c>
      <c r="BD1322" s="11">
        <v>23370.33</v>
      </c>
    </row>
    <row r="1323" spans="1:56" s="1" customFormat="1" ht="20.149999999999999" customHeight="1">
      <c r="A1323" s="83"/>
      <c r="B1323" s="25" t="s">
        <v>96</v>
      </c>
      <c r="C1323" s="12">
        <v>2808</v>
      </c>
      <c r="D1323" s="12">
        <v>1812</v>
      </c>
      <c r="E1323" s="12">
        <v>5817</v>
      </c>
      <c r="F1323" s="12">
        <v>4531</v>
      </c>
      <c r="G1323" s="12">
        <v>9005</v>
      </c>
      <c r="H1323" s="12">
        <v>7549</v>
      </c>
      <c r="I1323" s="12">
        <v>2219</v>
      </c>
      <c r="J1323" s="12">
        <v>13536</v>
      </c>
      <c r="K1323" s="12">
        <v>47277</v>
      </c>
      <c r="L1323" s="12">
        <v>226</v>
      </c>
      <c r="M1323" s="13" t="s">
        <v>80</v>
      </c>
      <c r="N1323" s="13" t="s">
        <v>80</v>
      </c>
      <c r="O1323" s="13" t="s">
        <v>80</v>
      </c>
      <c r="P1323" s="12">
        <v>61</v>
      </c>
      <c r="Q1323" s="13" t="s">
        <v>80</v>
      </c>
      <c r="R1323" s="13" t="s">
        <v>80</v>
      </c>
      <c r="S1323" s="13" t="s">
        <v>80</v>
      </c>
      <c r="T1323" s="12">
        <v>287</v>
      </c>
      <c r="U1323" s="12">
        <v>1064</v>
      </c>
      <c r="V1323" s="12">
        <v>583</v>
      </c>
      <c r="W1323" s="12">
        <v>1668</v>
      </c>
      <c r="X1323" s="12">
        <v>1204</v>
      </c>
      <c r="Y1323" s="12">
        <v>2942</v>
      </c>
      <c r="Z1323" s="12">
        <v>3112</v>
      </c>
      <c r="AA1323" s="12">
        <v>4237</v>
      </c>
      <c r="AB1323" s="12">
        <v>3804</v>
      </c>
      <c r="AC1323" s="12">
        <v>18614</v>
      </c>
      <c r="AD1323" s="12">
        <v>781</v>
      </c>
      <c r="AE1323" s="12">
        <v>351</v>
      </c>
      <c r="AF1323" s="12">
        <v>1007</v>
      </c>
      <c r="AG1323" s="12">
        <v>523</v>
      </c>
      <c r="AH1323" s="12">
        <v>230</v>
      </c>
      <c r="AI1323" s="12">
        <v>257</v>
      </c>
      <c r="AJ1323" s="12">
        <v>354</v>
      </c>
      <c r="AK1323" s="12">
        <v>211</v>
      </c>
      <c r="AL1323" s="12">
        <v>3714</v>
      </c>
      <c r="AM1323" s="12">
        <v>669</v>
      </c>
      <c r="AN1323" s="12">
        <v>312</v>
      </c>
      <c r="AO1323" s="12">
        <v>683</v>
      </c>
      <c r="AP1323" s="12">
        <v>333</v>
      </c>
      <c r="AQ1323" s="12">
        <v>257</v>
      </c>
      <c r="AR1323" s="12">
        <v>309</v>
      </c>
      <c r="AS1323" s="12">
        <v>301</v>
      </c>
      <c r="AT1323" s="12">
        <v>325</v>
      </c>
      <c r="AU1323" s="12">
        <v>3189</v>
      </c>
      <c r="AV1323" s="12">
        <v>2728</v>
      </c>
      <c r="AW1323" s="12">
        <v>575</v>
      </c>
      <c r="AX1323" s="12">
        <v>2267</v>
      </c>
      <c r="AY1323" s="12">
        <v>2822</v>
      </c>
      <c r="AZ1323" s="12">
        <v>1907</v>
      </c>
      <c r="BA1323" s="12">
        <v>3150</v>
      </c>
      <c r="BB1323" s="12">
        <v>3199</v>
      </c>
      <c r="BC1323" s="12">
        <v>9439</v>
      </c>
      <c r="BD1323" s="14">
        <v>26087</v>
      </c>
    </row>
    <row r="1324" spans="1:56" s="1" customFormat="1" ht="20.149999999999999" customHeight="1">
      <c r="A1324" s="83"/>
      <c r="B1324" s="25" t="s">
        <v>97</v>
      </c>
      <c r="C1324" s="9">
        <v>3174</v>
      </c>
      <c r="D1324" s="9">
        <v>1904</v>
      </c>
      <c r="E1324" s="9">
        <v>5326</v>
      </c>
      <c r="F1324" s="9">
        <v>5915</v>
      </c>
      <c r="G1324" s="9">
        <v>9764</v>
      </c>
      <c r="H1324" s="9">
        <v>31865</v>
      </c>
      <c r="I1324" s="9">
        <v>2635</v>
      </c>
      <c r="J1324" s="9">
        <v>1248</v>
      </c>
      <c r="K1324" s="9">
        <v>61831</v>
      </c>
      <c r="L1324" s="9">
        <v>59</v>
      </c>
      <c r="M1324" s="10" t="s">
        <v>80</v>
      </c>
      <c r="N1324" s="9">
        <v>564</v>
      </c>
      <c r="O1324" s="9">
        <v>35</v>
      </c>
      <c r="P1324" s="9">
        <v>999</v>
      </c>
      <c r="Q1324" s="9">
        <v>291</v>
      </c>
      <c r="R1324" s="9">
        <v>61</v>
      </c>
      <c r="S1324" s="9">
        <v>12</v>
      </c>
      <c r="T1324" s="9">
        <v>2021</v>
      </c>
      <c r="U1324" s="9">
        <v>118</v>
      </c>
      <c r="V1324" s="9">
        <v>324</v>
      </c>
      <c r="W1324" s="9">
        <v>1073</v>
      </c>
      <c r="X1324" s="9">
        <v>535</v>
      </c>
      <c r="Y1324" s="9">
        <v>594</v>
      </c>
      <c r="Z1324" s="9">
        <v>3473</v>
      </c>
      <c r="AA1324" s="9">
        <v>5191</v>
      </c>
      <c r="AB1324" s="9">
        <v>11485</v>
      </c>
      <c r="AC1324" s="9">
        <v>22793</v>
      </c>
      <c r="AD1324" s="9">
        <v>1111</v>
      </c>
      <c r="AE1324" s="9">
        <v>156</v>
      </c>
      <c r="AF1324" s="9">
        <v>748</v>
      </c>
      <c r="AG1324" s="9">
        <v>1244</v>
      </c>
      <c r="AH1324" s="9">
        <v>234</v>
      </c>
      <c r="AI1324" s="9">
        <v>25</v>
      </c>
      <c r="AJ1324" s="9">
        <v>8</v>
      </c>
      <c r="AK1324" s="10" t="s">
        <v>80</v>
      </c>
      <c r="AL1324" s="9">
        <v>3526</v>
      </c>
      <c r="AM1324" s="9">
        <v>408</v>
      </c>
      <c r="AN1324" s="9">
        <v>48</v>
      </c>
      <c r="AO1324" s="9">
        <v>369</v>
      </c>
      <c r="AP1324" s="9">
        <v>218</v>
      </c>
      <c r="AQ1324" s="9">
        <v>1409</v>
      </c>
      <c r="AR1324" s="9">
        <v>604</v>
      </c>
      <c r="AS1324" s="10" t="s">
        <v>80</v>
      </c>
      <c r="AT1324" s="10" t="s">
        <v>80</v>
      </c>
      <c r="AU1324" s="9">
        <v>3056</v>
      </c>
      <c r="AV1324" s="9">
        <v>1734</v>
      </c>
      <c r="AW1324" s="9">
        <v>572</v>
      </c>
      <c r="AX1324" s="9">
        <v>3383</v>
      </c>
      <c r="AY1324" s="9">
        <v>4003</v>
      </c>
      <c r="AZ1324" s="9">
        <v>2986</v>
      </c>
      <c r="BA1324" s="9">
        <v>18286</v>
      </c>
      <c r="BB1324" s="9">
        <v>4688</v>
      </c>
      <c r="BC1324" s="9">
        <v>4453</v>
      </c>
      <c r="BD1324" s="11">
        <v>40105</v>
      </c>
    </row>
    <row r="1325" spans="1:56" s="1" customFormat="1" ht="20.149999999999999" customHeight="1">
      <c r="A1325" s="83"/>
      <c r="B1325" s="25" t="s">
        <v>98</v>
      </c>
      <c r="C1325" s="12">
        <v>1151.32</v>
      </c>
      <c r="D1325" s="12">
        <v>277.60000000000002</v>
      </c>
      <c r="E1325" s="12">
        <v>896.44</v>
      </c>
      <c r="F1325" s="12">
        <v>1549.13</v>
      </c>
      <c r="G1325" s="12">
        <v>3385.34</v>
      </c>
      <c r="H1325" s="12">
        <v>6915.93</v>
      </c>
      <c r="I1325" s="12">
        <v>1339.24</v>
      </c>
      <c r="J1325" s="12">
        <v>9833.39</v>
      </c>
      <c r="K1325" s="12">
        <v>25348.39</v>
      </c>
      <c r="L1325" s="12">
        <v>0.16</v>
      </c>
      <c r="M1325" s="13" t="s">
        <v>80</v>
      </c>
      <c r="N1325" s="12">
        <v>0.76</v>
      </c>
      <c r="O1325" s="12">
        <v>4.72</v>
      </c>
      <c r="P1325" s="12">
        <v>5.28</v>
      </c>
      <c r="Q1325" s="12">
        <v>9.56</v>
      </c>
      <c r="R1325" s="12">
        <v>5.87</v>
      </c>
      <c r="S1325" s="12">
        <v>0.64</v>
      </c>
      <c r="T1325" s="12">
        <v>26.99</v>
      </c>
      <c r="U1325" s="12">
        <v>1207.95</v>
      </c>
      <c r="V1325" s="13" t="s">
        <v>80</v>
      </c>
      <c r="W1325" s="12">
        <v>139.91</v>
      </c>
      <c r="X1325" s="12">
        <v>120.98</v>
      </c>
      <c r="Y1325" s="12">
        <v>349.54</v>
      </c>
      <c r="Z1325" s="12">
        <v>1695.95</v>
      </c>
      <c r="AA1325" s="12">
        <v>2015.87</v>
      </c>
      <c r="AB1325" s="12">
        <v>8873.1200000000008</v>
      </c>
      <c r="AC1325" s="12">
        <v>14403.32</v>
      </c>
      <c r="AD1325" s="12">
        <v>176.45</v>
      </c>
      <c r="AE1325" s="12">
        <v>31.76</v>
      </c>
      <c r="AF1325" s="12">
        <v>171.57</v>
      </c>
      <c r="AG1325" s="12">
        <v>188.03</v>
      </c>
      <c r="AH1325" s="12">
        <v>27.79</v>
      </c>
      <c r="AI1325" s="13" t="s">
        <v>80</v>
      </c>
      <c r="AJ1325" s="13" t="s">
        <v>80</v>
      </c>
      <c r="AK1325" s="13" t="s">
        <v>80</v>
      </c>
      <c r="AL1325" s="12">
        <v>595.6</v>
      </c>
      <c r="AM1325" s="12">
        <v>176.94</v>
      </c>
      <c r="AN1325" s="12">
        <v>17.53</v>
      </c>
      <c r="AO1325" s="12">
        <v>222.28</v>
      </c>
      <c r="AP1325" s="12">
        <v>141.07</v>
      </c>
      <c r="AQ1325" s="12">
        <v>21.91</v>
      </c>
      <c r="AR1325" s="12">
        <v>15.54</v>
      </c>
      <c r="AS1325" s="13" t="s">
        <v>80</v>
      </c>
      <c r="AT1325" s="13" t="s">
        <v>80</v>
      </c>
      <c r="AU1325" s="12">
        <v>595.27</v>
      </c>
      <c r="AV1325" s="12">
        <v>1263.8499999999999</v>
      </c>
      <c r="AW1325" s="12">
        <v>185.57</v>
      </c>
      <c r="AX1325" s="12">
        <v>957.63</v>
      </c>
      <c r="AY1325" s="12">
        <v>599.63</v>
      </c>
      <c r="AZ1325" s="12">
        <v>1009.8</v>
      </c>
      <c r="BA1325" s="12">
        <v>5624.6</v>
      </c>
      <c r="BB1325" s="12">
        <v>957.64</v>
      </c>
      <c r="BC1325" s="12">
        <v>790.96</v>
      </c>
      <c r="BD1325" s="14">
        <v>11389.68</v>
      </c>
    </row>
    <row r="1326" spans="1:56" s="1" customFormat="1" ht="20.149999999999999" customHeight="1">
      <c r="A1326" s="83"/>
      <c r="B1326" s="25" t="s">
        <v>304</v>
      </c>
      <c r="C1326" s="9">
        <v>1406.91</v>
      </c>
      <c r="D1326" s="9">
        <v>565.80999999999995</v>
      </c>
      <c r="E1326" s="9">
        <v>2077.0300000000002</v>
      </c>
      <c r="F1326" s="9">
        <v>2262.7399999999998</v>
      </c>
      <c r="G1326" s="9">
        <v>6013.68</v>
      </c>
      <c r="H1326" s="9">
        <v>11565.25</v>
      </c>
      <c r="I1326" s="9">
        <v>1290.71</v>
      </c>
      <c r="J1326" s="9">
        <v>435.85</v>
      </c>
      <c r="K1326" s="9">
        <v>25617.98</v>
      </c>
      <c r="L1326" s="10" t="s">
        <v>80</v>
      </c>
      <c r="M1326" s="10" t="s">
        <v>80</v>
      </c>
      <c r="N1326" s="9">
        <v>0.11</v>
      </c>
      <c r="O1326" s="9">
        <v>100.05</v>
      </c>
      <c r="P1326" s="9">
        <v>0.13</v>
      </c>
      <c r="Q1326" s="9">
        <v>0.32</v>
      </c>
      <c r="R1326" s="9">
        <v>0.26</v>
      </c>
      <c r="S1326" s="9">
        <v>0.26</v>
      </c>
      <c r="T1326" s="9">
        <v>101.13</v>
      </c>
      <c r="U1326" s="9">
        <v>987.17</v>
      </c>
      <c r="V1326" s="10" t="s">
        <v>80</v>
      </c>
      <c r="W1326" s="9">
        <v>277.83</v>
      </c>
      <c r="X1326" s="9">
        <v>278.05</v>
      </c>
      <c r="Y1326" s="9">
        <v>93.1</v>
      </c>
      <c r="Z1326" s="9">
        <v>1051.48</v>
      </c>
      <c r="AA1326" s="9">
        <v>1518.87</v>
      </c>
      <c r="AB1326" s="9">
        <v>7862.24</v>
      </c>
      <c r="AC1326" s="9">
        <v>12068.74</v>
      </c>
      <c r="AD1326" s="9">
        <v>188.29</v>
      </c>
      <c r="AE1326" s="9">
        <v>29.43</v>
      </c>
      <c r="AF1326" s="9">
        <v>394.43</v>
      </c>
      <c r="AG1326" s="9">
        <v>195.24</v>
      </c>
      <c r="AH1326" s="9">
        <v>14.51</v>
      </c>
      <c r="AI1326" s="10" t="s">
        <v>80</v>
      </c>
      <c r="AJ1326" s="10" t="s">
        <v>80</v>
      </c>
      <c r="AK1326" s="10" t="s">
        <v>80</v>
      </c>
      <c r="AL1326" s="9">
        <v>821.9</v>
      </c>
      <c r="AM1326" s="9">
        <v>246.45</v>
      </c>
      <c r="AN1326" s="9">
        <v>78.38</v>
      </c>
      <c r="AO1326" s="9">
        <v>287.8</v>
      </c>
      <c r="AP1326" s="9">
        <v>44.12</v>
      </c>
      <c r="AQ1326" s="9">
        <v>58.63</v>
      </c>
      <c r="AR1326" s="9">
        <v>106.54</v>
      </c>
      <c r="AS1326" s="10" t="s">
        <v>80</v>
      </c>
      <c r="AT1326" s="10" t="s">
        <v>80</v>
      </c>
      <c r="AU1326" s="9">
        <v>821.92</v>
      </c>
      <c r="AV1326" s="9">
        <v>357.24</v>
      </c>
      <c r="AW1326" s="9">
        <v>170.09</v>
      </c>
      <c r="AX1326" s="9">
        <v>417.25</v>
      </c>
      <c r="AY1326" s="9">
        <v>648.48</v>
      </c>
      <c r="AZ1326" s="9">
        <v>1347.86</v>
      </c>
      <c r="BA1326" s="9">
        <v>7318.46</v>
      </c>
      <c r="BB1326" s="9">
        <v>1547.48</v>
      </c>
      <c r="BC1326" s="9">
        <v>2528.92</v>
      </c>
      <c r="BD1326" s="11">
        <v>14335.78</v>
      </c>
    </row>
    <row r="1327" spans="1:56" s="1" customFormat="1" ht="14.5" customHeight="1">
      <c r="A1327" s="83"/>
      <c r="B1327" s="15" t="s">
        <v>186</v>
      </c>
      <c r="C1327" s="16">
        <v>63278.27</v>
      </c>
      <c r="D1327" s="16">
        <v>28543.83</v>
      </c>
      <c r="E1327" s="16">
        <v>75623.350000000006</v>
      </c>
      <c r="F1327" s="16">
        <v>74409.78</v>
      </c>
      <c r="G1327" s="16">
        <v>120177.33</v>
      </c>
      <c r="H1327" s="16">
        <v>351398.98</v>
      </c>
      <c r="I1327" s="16">
        <v>74298.47</v>
      </c>
      <c r="J1327" s="16">
        <v>136668.37</v>
      </c>
      <c r="K1327" s="16">
        <v>924398.38</v>
      </c>
      <c r="L1327" s="16">
        <v>6194.74</v>
      </c>
      <c r="M1327" s="16">
        <v>1889.09</v>
      </c>
      <c r="N1327" s="16">
        <v>6912.03</v>
      </c>
      <c r="O1327" s="16">
        <v>3928.91</v>
      </c>
      <c r="P1327" s="16">
        <v>7641.35</v>
      </c>
      <c r="Q1327" s="16">
        <v>13805.24</v>
      </c>
      <c r="R1327" s="16">
        <v>8573.3700000000008</v>
      </c>
      <c r="S1327" s="16">
        <v>17593.72</v>
      </c>
      <c r="T1327" s="16">
        <v>66538.45</v>
      </c>
      <c r="U1327" s="16">
        <v>7374.59</v>
      </c>
      <c r="V1327" s="16">
        <v>3955.64</v>
      </c>
      <c r="W1327" s="16">
        <v>14148.07</v>
      </c>
      <c r="X1327" s="16">
        <v>13510.21</v>
      </c>
      <c r="Y1327" s="16">
        <v>14210.41</v>
      </c>
      <c r="Z1327" s="16">
        <v>49092.63</v>
      </c>
      <c r="AA1327" s="16">
        <v>70984.39</v>
      </c>
      <c r="AB1327" s="16">
        <v>251291.32</v>
      </c>
      <c r="AC1327" s="16">
        <v>424567.26</v>
      </c>
      <c r="AD1327" s="16">
        <v>12901.65</v>
      </c>
      <c r="AE1327" s="16">
        <v>4615.1400000000003</v>
      </c>
      <c r="AF1327" s="16">
        <v>15941.94</v>
      </c>
      <c r="AG1327" s="16">
        <v>11647.48</v>
      </c>
      <c r="AH1327" s="16">
        <v>6571.41</v>
      </c>
      <c r="AI1327" s="16">
        <v>6233.75</v>
      </c>
      <c r="AJ1327" s="16">
        <v>4514.75</v>
      </c>
      <c r="AK1327" s="16">
        <v>3510.91</v>
      </c>
      <c r="AL1327" s="16">
        <v>65937.03</v>
      </c>
      <c r="AM1327" s="16">
        <v>10179.6</v>
      </c>
      <c r="AN1327" s="16">
        <v>4075.37</v>
      </c>
      <c r="AO1327" s="16">
        <v>10335.65</v>
      </c>
      <c r="AP1327" s="16">
        <v>6821.7</v>
      </c>
      <c r="AQ1327" s="16">
        <v>10467.9</v>
      </c>
      <c r="AR1327" s="16">
        <v>13794.68</v>
      </c>
      <c r="AS1327" s="16">
        <v>4259.4399999999996</v>
      </c>
      <c r="AT1327" s="16">
        <v>3598.26</v>
      </c>
      <c r="AU1327" s="16">
        <v>63532.6</v>
      </c>
      <c r="AV1327" s="16">
        <v>48752.93</v>
      </c>
      <c r="AW1327" s="16">
        <v>16357.93</v>
      </c>
      <c r="AX1327" s="16">
        <v>42779.41</v>
      </c>
      <c r="AY1327" s="16">
        <v>44903.360000000001</v>
      </c>
      <c r="AZ1327" s="16">
        <v>59918.8</v>
      </c>
      <c r="BA1327" s="16">
        <v>180114.82</v>
      </c>
      <c r="BB1327" s="16">
        <v>70642.61</v>
      </c>
      <c r="BC1327" s="16">
        <v>100207.1</v>
      </c>
      <c r="BD1327" s="17">
        <v>563676.96</v>
      </c>
    </row>
    <row r="1328" spans="1:56" s="1" customFormat="1" ht="20.149999999999999" customHeight="1">
      <c r="A1328" s="83"/>
      <c r="B1328" s="25" t="s">
        <v>305</v>
      </c>
      <c r="C1328" s="9">
        <v>5632.13</v>
      </c>
      <c r="D1328" s="9">
        <v>1224.3</v>
      </c>
      <c r="E1328" s="9">
        <v>3859.58</v>
      </c>
      <c r="F1328" s="9">
        <v>3543.54</v>
      </c>
      <c r="G1328" s="9">
        <v>5156.0200000000004</v>
      </c>
      <c r="H1328" s="9">
        <v>11405.9</v>
      </c>
      <c r="I1328" s="9">
        <v>649.72</v>
      </c>
      <c r="J1328" s="9">
        <v>240.81</v>
      </c>
      <c r="K1328" s="9">
        <v>31712</v>
      </c>
      <c r="L1328" s="9">
        <v>230.23</v>
      </c>
      <c r="M1328" s="9">
        <v>32.81</v>
      </c>
      <c r="N1328" s="9">
        <v>87.49</v>
      </c>
      <c r="O1328" s="9">
        <v>562.41999999999996</v>
      </c>
      <c r="P1328" s="9">
        <v>1.52</v>
      </c>
      <c r="Q1328" s="9">
        <v>604.86</v>
      </c>
      <c r="R1328" s="9">
        <v>219.53</v>
      </c>
      <c r="S1328" s="9">
        <v>42.55</v>
      </c>
      <c r="T1328" s="9">
        <v>1781.41</v>
      </c>
      <c r="U1328" s="9">
        <v>1210.04</v>
      </c>
      <c r="V1328" s="9">
        <v>1787.59</v>
      </c>
      <c r="W1328" s="9">
        <v>2322.79</v>
      </c>
      <c r="X1328" s="9">
        <v>893.56</v>
      </c>
      <c r="Y1328" s="9">
        <v>1226.79</v>
      </c>
      <c r="Z1328" s="9">
        <v>3674.33</v>
      </c>
      <c r="AA1328" s="9">
        <v>793.73</v>
      </c>
      <c r="AB1328" s="9">
        <v>2366.12</v>
      </c>
      <c r="AC1328" s="9">
        <v>14274.95</v>
      </c>
      <c r="AD1328" s="9">
        <v>1551.8</v>
      </c>
      <c r="AE1328" s="9">
        <v>19.32</v>
      </c>
      <c r="AF1328" s="9">
        <v>139.46</v>
      </c>
      <c r="AG1328" s="9">
        <v>79.66</v>
      </c>
      <c r="AH1328" s="9">
        <v>78.739999999999995</v>
      </c>
      <c r="AI1328" s="9">
        <v>83.42</v>
      </c>
      <c r="AJ1328" s="9">
        <v>100.67</v>
      </c>
      <c r="AK1328" s="9">
        <v>1.93</v>
      </c>
      <c r="AL1328" s="9">
        <v>2055</v>
      </c>
      <c r="AM1328" s="9">
        <v>1294.6300000000001</v>
      </c>
      <c r="AN1328" s="9">
        <v>41.15</v>
      </c>
      <c r="AO1328" s="9">
        <v>137.84</v>
      </c>
      <c r="AP1328" s="9">
        <v>394.56</v>
      </c>
      <c r="AQ1328" s="9">
        <v>115.2</v>
      </c>
      <c r="AR1328" s="9">
        <v>301.57</v>
      </c>
      <c r="AS1328" s="9">
        <v>0.17</v>
      </c>
      <c r="AT1328" s="10" t="s">
        <v>80</v>
      </c>
      <c r="AU1328" s="9">
        <v>2285.12</v>
      </c>
      <c r="AV1328" s="9">
        <v>1437.66</v>
      </c>
      <c r="AW1328" s="9">
        <v>348.02</v>
      </c>
      <c r="AX1328" s="9">
        <v>1641.43</v>
      </c>
      <c r="AY1328" s="9">
        <v>914.29</v>
      </c>
      <c r="AZ1328" s="9">
        <v>1574.49</v>
      </c>
      <c r="BA1328" s="9">
        <v>5901.61</v>
      </c>
      <c r="BB1328" s="9">
        <v>2441.75</v>
      </c>
      <c r="BC1328" s="9">
        <v>1343.67</v>
      </c>
      <c r="BD1328" s="11">
        <v>15602.92</v>
      </c>
    </row>
    <row r="1329" spans="1:56" s="1" customFormat="1" ht="20.149999999999999" customHeight="1">
      <c r="A1329" s="83"/>
      <c r="B1329" s="25" t="s">
        <v>306</v>
      </c>
      <c r="C1329" s="12">
        <v>471.86320000000001</v>
      </c>
      <c r="D1329" s="12">
        <v>87.3964</v>
      </c>
      <c r="E1329" s="12">
        <v>200.56530000000001</v>
      </c>
      <c r="F1329" s="12">
        <v>243.99709999999999</v>
      </c>
      <c r="G1329" s="12">
        <v>441.2013</v>
      </c>
      <c r="H1329" s="12">
        <v>2767.6284999999998</v>
      </c>
      <c r="I1329" s="12">
        <v>75.090500000000006</v>
      </c>
      <c r="J1329" s="12">
        <v>18.873699999999999</v>
      </c>
      <c r="K1329" s="12">
        <v>4306.616</v>
      </c>
      <c r="L1329" s="13" t="s">
        <v>80</v>
      </c>
      <c r="M1329" s="13" t="s">
        <v>80</v>
      </c>
      <c r="N1329" s="13" t="s">
        <v>80</v>
      </c>
      <c r="O1329" s="12">
        <v>1.0904</v>
      </c>
      <c r="P1329" s="12">
        <v>1.0904</v>
      </c>
      <c r="Q1329" s="12">
        <v>4.3616000000000001</v>
      </c>
      <c r="R1329" s="12">
        <v>1.8672</v>
      </c>
      <c r="S1329" s="13" t="s">
        <v>80</v>
      </c>
      <c r="T1329" s="12">
        <v>8.4095999999999993</v>
      </c>
      <c r="U1329" s="12">
        <v>127.02</v>
      </c>
      <c r="V1329" s="12">
        <v>31.95</v>
      </c>
      <c r="W1329" s="12">
        <v>97.42</v>
      </c>
      <c r="X1329" s="12">
        <v>60.42</v>
      </c>
      <c r="Y1329" s="12">
        <v>114.28</v>
      </c>
      <c r="Z1329" s="12">
        <v>701.72</v>
      </c>
      <c r="AA1329" s="12">
        <v>105.95</v>
      </c>
      <c r="AB1329" s="12">
        <v>163.91909999999999</v>
      </c>
      <c r="AC1329" s="12">
        <v>1402.6791000000001</v>
      </c>
      <c r="AD1329" s="12">
        <v>163.98230000000001</v>
      </c>
      <c r="AE1329" s="12">
        <v>24.1587</v>
      </c>
      <c r="AF1329" s="12">
        <v>241.07910000000001</v>
      </c>
      <c r="AG1329" s="12">
        <v>94.767799999999994</v>
      </c>
      <c r="AH1329" s="12">
        <v>36.529400000000003</v>
      </c>
      <c r="AI1329" s="13" t="s">
        <v>80</v>
      </c>
      <c r="AJ1329" s="13" t="s">
        <v>80</v>
      </c>
      <c r="AK1329" s="12">
        <v>2.4060000000000001</v>
      </c>
      <c r="AL1329" s="12">
        <v>562.92330000000004</v>
      </c>
      <c r="AM1329" s="12">
        <v>124.7319</v>
      </c>
      <c r="AN1329" s="12">
        <v>6.7793999999999999</v>
      </c>
      <c r="AO1329" s="12">
        <v>228.5874</v>
      </c>
      <c r="AP1329" s="12">
        <v>76.289299999999997</v>
      </c>
      <c r="AQ1329" s="12">
        <v>68.642600000000002</v>
      </c>
      <c r="AR1329" s="12">
        <v>44.4</v>
      </c>
      <c r="AS1329" s="12">
        <v>6.3369999999999997</v>
      </c>
      <c r="AT1329" s="13" t="s">
        <v>80</v>
      </c>
      <c r="AU1329" s="12">
        <v>555.76760000000002</v>
      </c>
      <c r="AV1329" s="12">
        <v>231.58250000000001</v>
      </c>
      <c r="AW1329" s="12">
        <v>18.591200000000001</v>
      </c>
      <c r="AX1329" s="12">
        <v>94.280699999999996</v>
      </c>
      <c r="AY1329" s="12">
        <v>90.548599999999993</v>
      </c>
      <c r="AZ1329" s="12">
        <v>235.4299</v>
      </c>
      <c r="BA1329" s="12">
        <v>1256.653</v>
      </c>
      <c r="BB1329" s="12">
        <v>160.09549999999999</v>
      </c>
      <c r="BC1329" s="12">
        <v>329.80540000000002</v>
      </c>
      <c r="BD1329" s="14">
        <v>2416.9868000000001</v>
      </c>
    </row>
    <row r="1330" spans="1:56" s="1" customFormat="1" ht="20.149999999999999" customHeight="1">
      <c r="A1330" s="83"/>
      <c r="B1330" s="25" t="s">
        <v>307</v>
      </c>
      <c r="C1330" s="9">
        <v>945.59</v>
      </c>
      <c r="D1330" s="9">
        <v>547.66999999999996</v>
      </c>
      <c r="E1330" s="9">
        <v>1297.1400000000001</v>
      </c>
      <c r="F1330" s="9">
        <v>911.6</v>
      </c>
      <c r="G1330" s="9">
        <v>824.41</v>
      </c>
      <c r="H1330" s="9">
        <v>1877.09</v>
      </c>
      <c r="I1330" s="9">
        <v>253.68</v>
      </c>
      <c r="J1330" s="9">
        <v>1463.13</v>
      </c>
      <c r="K1330" s="9">
        <v>8120.31</v>
      </c>
      <c r="L1330" s="9">
        <v>141.91999999999999</v>
      </c>
      <c r="M1330" s="10" t="s">
        <v>80</v>
      </c>
      <c r="N1330" s="9">
        <v>0.01</v>
      </c>
      <c r="O1330" s="9">
        <v>2.95</v>
      </c>
      <c r="P1330" s="9">
        <v>2.63</v>
      </c>
      <c r="Q1330" s="9">
        <v>25.54</v>
      </c>
      <c r="R1330" s="9">
        <v>1.99</v>
      </c>
      <c r="S1330" s="9">
        <v>72.05</v>
      </c>
      <c r="T1330" s="9">
        <v>247.09</v>
      </c>
      <c r="U1330" s="9">
        <v>814.5</v>
      </c>
      <c r="V1330" s="10" t="s">
        <v>80</v>
      </c>
      <c r="W1330" s="9">
        <v>21.69</v>
      </c>
      <c r="X1330" s="9">
        <v>43.61</v>
      </c>
      <c r="Y1330" s="9">
        <v>12.82</v>
      </c>
      <c r="Z1330" s="9">
        <v>232.94</v>
      </c>
      <c r="AA1330" s="9">
        <v>231.76</v>
      </c>
      <c r="AB1330" s="9">
        <v>2157.35</v>
      </c>
      <c r="AC1330" s="9">
        <v>3514.67</v>
      </c>
      <c r="AD1330" s="9">
        <v>14.72</v>
      </c>
      <c r="AE1330" s="9">
        <v>10.82</v>
      </c>
      <c r="AF1330" s="9">
        <v>25.03</v>
      </c>
      <c r="AG1330" s="9">
        <v>11.31</v>
      </c>
      <c r="AH1330" s="10" t="s">
        <v>80</v>
      </c>
      <c r="AI1330" s="10" t="s">
        <v>80</v>
      </c>
      <c r="AJ1330" s="10" t="s">
        <v>80</v>
      </c>
      <c r="AK1330" s="10" t="s">
        <v>80</v>
      </c>
      <c r="AL1330" s="9">
        <v>61.88</v>
      </c>
      <c r="AM1330" s="9">
        <v>8.61</v>
      </c>
      <c r="AN1330" s="9">
        <v>0.17</v>
      </c>
      <c r="AO1330" s="9">
        <v>50.5</v>
      </c>
      <c r="AP1330" s="9">
        <v>2.19</v>
      </c>
      <c r="AQ1330" s="9">
        <v>4.9000000000000004</v>
      </c>
      <c r="AR1330" s="9">
        <v>8.35</v>
      </c>
      <c r="AS1330" s="10" t="s">
        <v>80</v>
      </c>
      <c r="AT1330" s="10" t="s">
        <v>80</v>
      </c>
      <c r="AU1330" s="9">
        <v>74.72</v>
      </c>
      <c r="AV1330" s="9">
        <v>206.36</v>
      </c>
      <c r="AW1330" s="9">
        <v>86.17</v>
      </c>
      <c r="AX1330" s="9">
        <v>216.89</v>
      </c>
      <c r="AY1330" s="9">
        <v>360.33</v>
      </c>
      <c r="AZ1330" s="9">
        <v>852.15</v>
      </c>
      <c r="BA1330" s="9">
        <v>503.25</v>
      </c>
      <c r="BB1330" s="9">
        <v>257.35000000000002</v>
      </c>
      <c r="BC1330" s="9">
        <v>341.41</v>
      </c>
      <c r="BD1330" s="11">
        <v>2823.91</v>
      </c>
    </row>
    <row r="1331" spans="1:56" s="1" customFormat="1" ht="20.149999999999999" customHeight="1">
      <c r="A1331" s="83"/>
      <c r="B1331" s="25" t="s">
        <v>308</v>
      </c>
      <c r="C1331" s="12">
        <v>245.37</v>
      </c>
      <c r="D1331" s="12">
        <v>80.13</v>
      </c>
      <c r="E1331" s="12">
        <v>434.01</v>
      </c>
      <c r="F1331" s="12">
        <v>216.34</v>
      </c>
      <c r="G1331" s="12">
        <v>388.11</v>
      </c>
      <c r="H1331" s="12">
        <v>1218.76</v>
      </c>
      <c r="I1331" s="12">
        <v>142.30000000000001</v>
      </c>
      <c r="J1331" s="12">
        <v>24.21</v>
      </c>
      <c r="K1331" s="12">
        <v>2749.23</v>
      </c>
      <c r="L1331" s="12">
        <v>13</v>
      </c>
      <c r="M1331" s="13" t="s">
        <v>80</v>
      </c>
      <c r="N1331" s="12">
        <v>48.14</v>
      </c>
      <c r="O1331" s="12">
        <v>12.8</v>
      </c>
      <c r="P1331" s="13" t="s">
        <v>80</v>
      </c>
      <c r="Q1331" s="13" t="s">
        <v>80</v>
      </c>
      <c r="R1331" s="13" t="s">
        <v>80</v>
      </c>
      <c r="S1331" s="13" t="s">
        <v>80</v>
      </c>
      <c r="T1331" s="12">
        <v>73.94</v>
      </c>
      <c r="U1331" s="13" t="s">
        <v>80</v>
      </c>
      <c r="V1331" s="13" t="s">
        <v>80</v>
      </c>
      <c r="W1331" s="12">
        <v>46.25</v>
      </c>
      <c r="X1331" s="12">
        <v>16.079999999999998</v>
      </c>
      <c r="Y1331" s="12">
        <v>23.29</v>
      </c>
      <c r="Z1331" s="12">
        <v>154.93</v>
      </c>
      <c r="AA1331" s="12">
        <v>230.37</v>
      </c>
      <c r="AB1331" s="12">
        <v>514.79</v>
      </c>
      <c r="AC1331" s="12">
        <v>985.71</v>
      </c>
      <c r="AD1331" s="12">
        <v>43.35</v>
      </c>
      <c r="AE1331" s="12">
        <v>13.12</v>
      </c>
      <c r="AF1331" s="12">
        <v>105.03</v>
      </c>
      <c r="AG1331" s="12">
        <v>123.05</v>
      </c>
      <c r="AH1331" s="12">
        <v>61.11</v>
      </c>
      <c r="AI1331" s="12">
        <v>23.98</v>
      </c>
      <c r="AJ1331" s="12">
        <v>4.68</v>
      </c>
      <c r="AK1331" s="12">
        <v>48.11</v>
      </c>
      <c r="AL1331" s="12">
        <v>422.43</v>
      </c>
      <c r="AM1331" s="12">
        <v>21.69</v>
      </c>
      <c r="AN1331" s="12">
        <v>34.69</v>
      </c>
      <c r="AO1331" s="12">
        <v>86.26</v>
      </c>
      <c r="AP1331" s="12">
        <v>86.44</v>
      </c>
      <c r="AQ1331" s="12">
        <v>111.68</v>
      </c>
      <c r="AR1331" s="12">
        <v>81.67</v>
      </c>
      <c r="AS1331" s="13" t="s">
        <v>80</v>
      </c>
      <c r="AT1331" s="13" t="s">
        <v>80</v>
      </c>
      <c r="AU1331" s="12">
        <v>422.43</v>
      </c>
      <c r="AV1331" s="12">
        <v>124.97</v>
      </c>
      <c r="AW1331" s="12">
        <v>35.049999999999997</v>
      </c>
      <c r="AX1331" s="12">
        <v>98.65</v>
      </c>
      <c r="AY1331" s="12">
        <v>137.9</v>
      </c>
      <c r="AZ1331" s="12">
        <v>176.62</v>
      </c>
      <c r="BA1331" s="12">
        <v>708.55</v>
      </c>
      <c r="BB1331" s="12">
        <v>185.97</v>
      </c>
      <c r="BC1331" s="12">
        <v>183.69</v>
      </c>
      <c r="BD1331" s="14">
        <v>1651.4</v>
      </c>
    </row>
    <row r="1332" spans="1:56" s="1" customFormat="1" ht="20.149999999999999" customHeight="1">
      <c r="A1332" s="83"/>
      <c r="B1332" s="25" t="s">
        <v>103</v>
      </c>
      <c r="C1332" s="9">
        <v>143.85</v>
      </c>
      <c r="D1332" s="9">
        <v>71.23</v>
      </c>
      <c r="E1332" s="9">
        <v>238.39</v>
      </c>
      <c r="F1332" s="9">
        <v>270.24</v>
      </c>
      <c r="G1332" s="9">
        <v>378.1</v>
      </c>
      <c r="H1332" s="9">
        <v>1757.99</v>
      </c>
      <c r="I1332" s="9">
        <v>387.96</v>
      </c>
      <c r="J1332" s="9">
        <v>773.36</v>
      </c>
      <c r="K1332" s="9">
        <v>4021.12</v>
      </c>
      <c r="L1332" s="10" t="s">
        <v>80</v>
      </c>
      <c r="M1332" s="10" t="s">
        <v>80</v>
      </c>
      <c r="N1332" s="9">
        <v>0.01</v>
      </c>
      <c r="O1332" s="9">
        <v>0.04</v>
      </c>
      <c r="P1332" s="9">
        <v>0.05</v>
      </c>
      <c r="Q1332" s="9">
        <v>0.13</v>
      </c>
      <c r="R1332" s="9">
        <v>0.23</v>
      </c>
      <c r="S1332" s="10" t="s">
        <v>80</v>
      </c>
      <c r="T1332" s="9">
        <v>0.46</v>
      </c>
      <c r="U1332" s="9">
        <v>12.96</v>
      </c>
      <c r="V1332" s="9">
        <v>22.87</v>
      </c>
      <c r="W1332" s="9">
        <v>5.75</v>
      </c>
      <c r="X1332" s="9">
        <v>6.5</v>
      </c>
      <c r="Y1332" s="9">
        <v>12.35</v>
      </c>
      <c r="Z1332" s="9">
        <v>59.24</v>
      </c>
      <c r="AA1332" s="9">
        <v>171.48</v>
      </c>
      <c r="AB1332" s="9">
        <v>1031.8599999999999</v>
      </c>
      <c r="AC1332" s="9">
        <v>1323.01</v>
      </c>
      <c r="AD1332" s="9">
        <v>39.06</v>
      </c>
      <c r="AE1332" s="9">
        <v>16.239999999999998</v>
      </c>
      <c r="AF1332" s="9">
        <v>26.3</v>
      </c>
      <c r="AG1332" s="9">
        <v>51.48</v>
      </c>
      <c r="AH1332" s="9">
        <v>5.97</v>
      </c>
      <c r="AI1332" s="9">
        <v>3.88</v>
      </c>
      <c r="AJ1332" s="9">
        <v>10.210000000000001</v>
      </c>
      <c r="AK1332" s="9">
        <v>0.09</v>
      </c>
      <c r="AL1332" s="9">
        <v>153.22999999999999</v>
      </c>
      <c r="AM1332" s="9">
        <v>27.74</v>
      </c>
      <c r="AN1332" s="9">
        <v>3.27</v>
      </c>
      <c r="AO1332" s="9">
        <v>8.44</v>
      </c>
      <c r="AP1332" s="9">
        <v>15.24</v>
      </c>
      <c r="AQ1332" s="9">
        <v>27.49</v>
      </c>
      <c r="AR1332" s="9">
        <v>71.05</v>
      </c>
      <c r="AS1332" s="10" t="s">
        <v>80</v>
      </c>
      <c r="AT1332" s="10" t="s">
        <v>80</v>
      </c>
      <c r="AU1332" s="9">
        <v>153.22999999999999</v>
      </c>
      <c r="AV1332" s="9">
        <v>92.87</v>
      </c>
      <c r="AW1332" s="9">
        <v>26.76</v>
      </c>
      <c r="AX1332" s="9">
        <v>61.92</v>
      </c>
      <c r="AY1332" s="9">
        <v>176.95</v>
      </c>
      <c r="AZ1332" s="9">
        <v>359.16</v>
      </c>
      <c r="BA1332" s="9">
        <v>972.64</v>
      </c>
      <c r="BB1332" s="9">
        <v>252.07</v>
      </c>
      <c r="BC1332" s="9">
        <v>346.96</v>
      </c>
      <c r="BD1332" s="11">
        <v>2289.33</v>
      </c>
    </row>
    <row r="1333" spans="1:56" s="1" customFormat="1" ht="20.149999999999999" customHeight="1">
      <c r="A1333" s="83"/>
      <c r="B1333" s="25" t="s">
        <v>309</v>
      </c>
      <c r="C1333" s="12">
        <v>453.35</v>
      </c>
      <c r="D1333" s="12">
        <v>289.37</v>
      </c>
      <c r="E1333" s="12">
        <v>531.97</v>
      </c>
      <c r="F1333" s="12">
        <v>275.2</v>
      </c>
      <c r="G1333" s="12">
        <v>540.95000000000005</v>
      </c>
      <c r="H1333" s="12">
        <v>1027.81</v>
      </c>
      <c r="I1333" s="12">
        <v>407.1</v>
      </c>
      <c r="J1333" s="12">
        <v>4.63</v>
      </c>
      <c r="K1333" s="12">
        <v>3530.38</v>
      </c>
      <c r="L1333" s="13" t="s">
        <v>80</v>
      </c>
      <c r="M1333" s="13" t="s">
        <v>80</v>
      </c>
      <c r="N1333" s="13" t="s">
        <v>80</v>
      </c>
      <c r="O1333" s="12">
        <v>21.88</v>
      </c>
      <c r="P1333" s="12">
        <v>21.87</v>
      </c>
      <c r="Q1333" s="13" t="s">
        <v>80</v>
      </c>
      <c r="R1333" s="13" t="s">
        <v>80</v>
      </c>
      <c r="S1333" s="13" t="s">
        <v>80</v>
      </c>
      <c r="T1333" s="12">
        <v>43.75</v>
      </c>
      <c r="U1333" s="12">
        <v>593.61</v>
      </c>
      <c r="V1333" s="12">
        <v>75.989999999999995</v>
      </c>
      <c r="W1333" s="12">
        <v>138.91999999999999</v>
      </c>
      <c r="X1333" s="12">
        <v>73.87</v>
      </c>
      <c r="Y1333" s="12">
        <v>143.6</v>
      </c>
      <c r="Z1333" s="12">
        <v>279.77999999999997</v>
      </c>
      <c r="AA1333" s="12">
        <v>107.73</v>
      </c>
      <c r="AB1333" s="12">
        <v>66.14</v>
      </c>
      <c r="AC1333" s="12">
        <v>1479.64</v>
      </c>
      <c r="AD1333" s="12">
        <v>24.64</v>
      </c>
      <c r="AE1333" s="13" t="s">
        <v>80</v>
      </c>
      <c r="AF1333" s="12">
        <v>0.31</v>
      </c>
      <c r="AG1333" s="13" t="s">
        <v>80</v>
      </c>
      <c r="AH1333" s="13" t="s">
        <v>80</v>
      </c>
      <c r="AI1333" s="12">
        <v>2.27</v>
      </c>
      <c r="AJ1333" s="12">
        <v>10.89</v>
      </c>
      <c r="AK1333" s="12">
        <v>1.1399999999999999</v>
      </c>
      <c r="AL1333" s="12">
        <v>39.25</v>
      </c>
      <c r="AM1333" s="12">
        <v>39.11</v>
      </c>
      <c r="AN1333" s="12">
        <v>2.16</v>
      </c>
      <c r="AO1333" s="12">
        <v>6.46</v>
      </c>
      <c r="AP1333" s="12">
        <v>40.97</v>
      </c>
      <c r="AQ1333" s="12">
        <v>44.53</v>
      </c>
      <c r="AR1333" s="12">
        <v>32.17</v>
      </c>
      <c r="AS1333" s="13" t="s">
        <v>80</v>
      </c>
      <c r="AT1333" s="13" t="s">
        <v>80</v>
      </c>
      <c r="AU1333" s="12">
        <v>165.4</v>
      </c>
      <c r="AV1333" s="12">
        <v>147.5</v>
      </c>
      <c r="AW1333" s="12">
        <v>73.62</v>
      </c>
      <c r="AX1333" s="12">
        <v>201.39</v>
      </c>
      <c r="AY1333" s="12">
        <v>251.26</v>
      </c>
      <c r="AZ1333" s="12">
        <v>392.21</v>
      </c>
      <c r="BA1333" s="12">
        <v>986.63</v>
      </c>
      <c r="BB1333" s="12">
        <v>79.290000000000006</v>
      </c>
      <c r="BC1333" s="12">
        <v>62.05</v>
      </c>
      <c r="BD1333" s="14">
        <v>2193.9499999999998</v>
      </c>
    </row>
    <row r="1334" spans="1:56" s="1" customFormat="1" ht="20.149999999999999" customHeight="1">
      <c r="A1334" s="83"/>
      <c r="B1334" s="25" t="s">
        <v>104</v>
      </c>
      <c r="C1334" s="9">
        <v>172.17</v>
      </c>
      <c r="D1334" s="9">
        <v>29.07</v>
      </c>
      <c r="E1334" s="9">
        <v>107.96</v>
      </c>
      <c r="F1334" s="9">
        <v>141.47999999999999</v>
      </c>
      <c r="G1334" s="9">
        <v>195.19</v>
      </c>
      <c r="H1334" s="9">
        <v>1844.12</v>
      </c>
      <c r="I1334" s="9">
        <v>586.11</v>
      </c>
      <c r="J1334" s="9">
        <v>19.14</v>
      </c>
      <c r="K1334" s="9">
        <v>3095.24</v>
      </c>
      <c r="L1334" s="10" t="s">
        <v>80</v>
      </c>
      <c r="M1334" s="10" t="s">
        <v>80</v>
      </c>
      <c r="N1334" s="9">
        <v>21.87</v>
      </c>
      <c r="O1334" s="9">
        <v>0.01</v>
      </c>
      <c r="P1334" s="9">
        <v>0.31</v>
      </c>
      <c r="Q1334" s="10" t="s">
        <v>80</v>
      </c>
      <c r="R1334" s="10" t="s">
        <v>80</v>
      </c>
      <c r="S1334" s="10" t="s">
        <v>80</v>
      </c>
      <c r="T1334" s="9">
        <v>22.19</v>
      </c>
      <c r="U1334" s="9">
        <v>204.86</v>
      </c>
      <c r="V1334" s="10" t="s">
        <v>80</v>
      </c>
      <c r="W1334" s="9">
        <v>28.68</v>
      </c>
      <c r="X1334" s="9">
        <v>12.18</v>
      </c>
      <c r="Y1334" s="9">
        <v>2.98</v>
      </c>
      <c r="Z1334" s="9">
        <v>119.87</v>
      </c>
      <c r="AA1334" s="9">
        <v>177.59</v>
      </c>
      <c r="AB1334" s="9">
        <v>556.08000000000004</v>
      </c>
      <c r="AC1334" s="9">
        <v>1102.24</v>
      </c>
      <c r="AD1334" s="9">
        <v>296.68</v>
      </c>
      <c r="AE1334" s="9">
        <v>0.46</v>
      </c>
      <c r="AF1334" s="9">
        <v>27.23</v>
      </c>
      <c r="AG1334" s="9">
        <v>15.25</v>
      </c>
      <c r="AH1334" s="9">
        <v>14.99</v>
      </c>
      <c r="AI1334" s="10" t="s">
        <v>80</v>
      </c>
      <c r="AJ1334" s="9">
        <v>1.91</v>
      </c>
      <c r="AK1334" s="10" t="s">
        <v>80</v>
      </c>
      <c r="AL1334" s="9">
        <v>356.52</v>
      </c>
      <c r="AM1334" s="9">
        <v>360.37</v>
      </c>
      <c r="AN1334" s="9">
        <v>9.2100000000000009</v>
      </c>
      <c r="AO1334" s="9">
        <v>43.77</v>
      </c>
      <c r="AP1334" s="9">
        <v>22.76</v>
      </c>
      <c r="AQ1334" s="9">
        <v>7.56</v>
      </c>
      <c r="AR1334" s="9">
        <v>5.87</v>
      </c>
      <c r="AS1334" s="10" t="s">
        <v>80</v>
      </c>
      <c r="AT1334" s="10" t="s">
        <v>80</v>
      </c>
      <c r="AU1334" s="9">
        <v>449.54</v>
      </c>
      <c r="AV1334" s="9">
        <v>128.35</v>
      </c>
      <c r="AW1334" s="9">
        <v>55.96</v>
      </c>
      <c r="AX1334" s="9">
        <v>143.59</v>
      </c>
      <c r="AY1334" s="9">
        <v>58.28</v>
      </c>
      <c r="AZ1334" s="9">
        <v>39.93</v>
      </c>
      <c r="BA1334" s="9">
        <v>1026.56</v>
      </c>
      <c r="BB1334" s="9">
        <v>275.14999999999998</v>
      </c>
      <c r="BC1334" s="9">
        <v>285.14</v>
      </c>
      <c r="BD1334" s="11">
        <v>2012.96</v>
      </c>
    </row>
    <row r="1335" spans="1:56" s="1" customFormat="1" ht="20.149999999999999" customHeight="1">
      <c r="A1335" s="83"/>
      <c r="B1335" s="25" t="s">
        <v>310</v>
      </c>
      <c r="C1335" s="13" t="s">
        <v>80</v>
      </c>
      <c r="D1335" s="13" t="s">
        <v>80</v>
      </c>
      <c r="E1335" s="13" t="s">
        <v>80</v>
      </c>
      <c r="F1335" s="13" t="s">
        <v>80</v>
      </c>
      <c r="G1335" s="13" t="s">
        <v>80</v>
      </c>
      <c r="H1335" s="13" t="s">
        <v>80</v>
      </c>
      <c r="I1335" s="13" t="s">
        <v>80</v>
      </c>
      <c r="J1335" s="13" t="s">
        <v>80</v>
      </c>
      <c r="K1335" s="12">
        <v>0</v>
      </c>
      <c r="L1335" s="13" t="s">
        <v>80</v>
      </c>
      <c r="M1335" s="13" t="s">
        <v>80</v>
      </c>
      <c r="N1335" s="13" t="s">
        <v>80</v>
      </c>
      <c r="O1335" s="13" t="s">
        <v>80</v>
      </c>
      <c r="P1335" s="13" t="s">
        <v>80</v>
      </c>
      <c r="Q1335" s="13" t="s">
        <v>80</v>
      </c>
      <c r="R1335" s="13" t="s">
        <v>80</v>
      </c>
      <c r="S1335" s="13" t="s">
        <v>80</v>
      </c>
      <c r="T1335" s="12">
        <v>0</v>
      </c>
      <c r="U1335" s="13" t="s">
        <v>80</v>
      </c>
      <c r="V1335" s="13" t="s">
        <v>80</v>
      </c>
      <c r="W1335" s="13" t="s">
        <v>80</v>
      </c>
      <c r="X1335" s="13" t="s">
        <v>80</v>
      </c>
      <c r="Y1335" s="13" t="s">
        <v>80</v>
      </c>
      <c r="Z1335" s="13" t="s">
        <v>80</v>
      </c>
      <c r="AA1335" s="13" t="s">
        <v>80</v>
      </c>
      <c r="AB1335" s="13" t="s">
        <v>80</v>
      </c>
      <c r="AC1335" s="12">
        <v>0</v>
      </c>
      <c r="AD1335" s="13" t="s">
        <v>80</v>
      </c>
      <c r="AE1335" s="13" t="s">
        <v>80</v>
      </c>
      <c r="AF1335" s="13" t="s">
        <v>80</v>
      </c>
      <c r="AG1335" s="13" t="s">
        <v>80</v>
      </c>
      <c r="AH1335" s="13" t="s">
        <v>80</v>
      </c>
      <c r="AI1335" s="13" t="s">
        <v>80</v>
      </c>
      <c r="AJ1335" s="13" t="s">
        <v>80</v>
      </c>
      <c r="AK1335" s="13" t="s">
        <v>80</v>
      </c>
      <c r="AL1335" s="12">
        <v>0</v>
      </c>
      <c r="AM1335" s="13" t="s">
        <v>80</v>
      </c>
      <c r="AN1335" s="13" t="s">
        <v>80</v>
      </c>
      <c r="AO1335" s="13" t="s">
        <v>80</v>
      </c>
      <c r="AP1335" s="13" t="s">
        <v>80</v>
      </c>
      <c r="AQ1335" s="13" t="s">
        <v>80</v>
      </c>
      <c r="AR1335" s="13" t="s">
        <v>80</v>
      </c>
      <c r="AS1335" s="13" t="s">
        <v>80</v>
      </c>
      <c r="AT1335" s="13" t="s">
        <v>80</v>
      </c>
      <c r="AU1335" s="12">
        <v>0</v>
      </c>
      <c r="AV1335" s="13" t="s">
        <v>80</v>
      </c>
      <c r="AW1335" s="13" t="s">
        <v>80</v>
      </c>
      <c r="AX1335" s="13" t="s">
        <v>80</v>
      </c>
      <c r="AY1335" s="13" t="s">
        <v>80</v>
      </c>
      <c r="AZ1335" s="13" t="s">
        <v>80</v>
      </c>
      <c r="BA1335" s="13" t="s">
        <v>80</v>
      </c>
      <c r="BB1335" s="13" t="s">
        <v>80</v>
      </c>
      <c r="BC1335" s="13" t="s">
        <v>80</v>
      </c>
      <c r="BD1335" s="14">
        <v>0</v>
      </c>
    </row>
    <row r="1336" spans="1:56" s="1" customFormat="1" ht="20.149999999999999" customHeight="1">
      <c r="A1336" s="83"/>
      <c r="B1336" s="25" t="s">
        <v>311</v>
      </c>
      <c r="C1336" s="9">
        <v>180.70060000000001</v>
      </c>
      <c r="D1336" s="9">
        <v>157.5694</v>
      </c>
      <c r="E1336" s="9">
        <v>275.31689999999998</v>
      </c>
      <c r="F1336" s="9">
        <v>244.9528</v>
      </c>
      <c r="G1336" s="9">
        <v>378.63319999999999</v>
      </c>
      <c r="H1336" s="9">
        <v>997.62729999999999</v>
      </c>
      <c r="I1336" s="9">
        <v>90.831100000000006</v>
      </c>
      <c r="J1336" s="9">
        <v>13.2042</v>
      </c>
      <c r="K1336" s="9">
        <v>2338.8355000000001</v>
      </c>
      <c r="L1336" s="9">
        <v>0.84709999999999996</v>
      </c>
      <c r="M1336" s="10" t="s">
        <v>80</v>
      </c>
      <c r="N1336" s="9">
        <v>4.3</v>
      </c>
      <c r="O1336" s="10" t="s">
        <v>80</v>
      </c>
      <c r="P1336" s="9">
        <v>0.67930000000000001</v>
      </c>
      <c r="Q1336" s="10" t="s">
        <v>80</v>
      </c>
      <c r="R1336" s="10" t="s">
        <v>80</v>
      </c>
      <c r="S1336" s="10" t="s">
        <v>80</v>
      </c>
      <c r="T1336" s="9">
        <v>5.8263999999999996</v>
      </c>
      <c r="U1336" s="9">
        <v>0.33539999999999998</v>
      </c>
      <c r="V1336" s="9">
        <v>0.1333</v>
      </c>
      <c r="W1336" s="9">
        <v>30.203600000000002</v>
      </c>
      <c r="X1336" s="9">
        <v>39.541800000000002</v>
      </c>
      <c r="Y1336" s="9">
        <v>15.9642</v>
      </c>
      <c r="Z1336" s="9">
        <v>38.830199999999998</v>
      </c>
      <c r="AA1336" s="9">
        <v>48.538899999999998</v>
      </c>
      <c r="AB1336" s="9">
        <v>543.90840000000003</v>
      </c>
      <c r="AC1336" s="9">
        <v>717.45579999999995</v>
      </c>
      <c r="AD1336" s="9">
        <v>37.628799999999998</v>
      </c>
      <c r="AE1336" s="9">
        <v>17.6203</v>
      </c>
      <c r="AF1336" s="9">
        <v>28.810199999999998</v>
      </c>
      <c r="AG1336" s="9">
        <v>21.315999999999999</v>
      </c>
      <c r="AH1336" s="9">
        <v>8.1236999999999995</v>
      </c>
      <c r="AI1336" s="10" t="s">
        <v>80</v>
      </c>
      <c r="AJ1336" s="10" t="s">
        <v>80</v>
      </c>
      <c r="AK1336" s="10" t="s">
        <v>80</v>
      </c>
      <c r="AL1336" s="9">
        <v>113.499</v>
      </c>
      <c r="AM1336" s="9">
        <v>15.4201</v>
      </c>
      <c r="AN1336" s="9">
        <v>1.3205</v>
      </c>
      <c r="AO1336" s="9">
        <v>30.553699999999999</v>
      </c>
      <c r="AP1336" s="9">
        <v>19.116399999999999</v>
      </c>
      <c r="AQ1336" s="9">
        <v>16.085699999999999</v>
      </c>
      <c r="AR1336" s="9">
        <v>31.1435</v>
      </c>
      <c r="AS1336" s="10" t="s">
        <v>80</v>
      </c>
      <c r="AT1336" s="10" t="s">
        <v>80</v>
      </c>
      <c r="AU1336" s="9">
        <v>113.6399</v>
      </c>
      <c r="AV1336" s="9">
        <v>102.23909999999999</v>
      </c>
      <c r="AW1336" s="9">
        <v>66.5715</v>
      </c>
      <c r="AX1336" s="9">
        <v>83.538799999999995</v>
      </c>
      <c r="AY1336" s="9">
        <v>69.892899999999997</v>
      </c>
      <c r="AZ1336" s="9">
        <v>107.8347</v>
      </c>
      <c r="BA1336" s="9">
        <v>601.94759999999997</v>
      </c>
      <c r="BB1336" s="9">
        <v>177.38679999999999</v>
      </c>
      <c r="BC1336" s="9">
        <v>200.73779999999999</v>
      </c>
      <c r="BD1336" s="11">
        <v>1410.1492000000001</v>
      </c>
    </row>
    <row r="1337" spans="1:56" s="1" customFormat="1" ht="20.149999999999999" customHeight="1">
      <c r="A1337" s="83"/>
      <c r="B1337" s="25" t="s">
        <v>312</v>
      </c>
      <c r="C1337" s="12">
        <v>696.27</v>
      </c>
      <c r="D1337" s="12">
        <v>437.07</v>
      </c>
      <c r="E1337" s="12">
        <v>2090.88</v>
      </c>
      <c r="F1337" s="12">
        <v>1636.71</v>
      </c>
      <c r="G1337" s="12">
        <v>3168.33</v>
      </c>
      <c r="H1337" s="12">
        <v>6654.63</v>
      </c>
      <c r="I1337" s="12">
        <v>240.66</v>
      </c>
      <c r="J1337" s="12">
        <v>268.33</v>
      </c>
      <c r="K1337" s="12">
        <v>15192.88</v>
      </c>
      <c r="L1337" s="13" t="s">
        <v>80</v>
      </c>
      <c r="M1337" s="13" t="s">
        <v>80</v>
      </c>
      <c r="N1337" s="12">
        <v>175.85</v>
      </c>
      <c r="O1337" s="12">
        <v>1.31</v>
      </c>
      <c r="P1337" s="12">
        <v>2.34</v>
      </c>
      <c r="Q1337" s="12">
        <v>3.54</v>
      </c>
      <c r="R1337" s="12">
        <v>151.25</v>
      </c>
      <c r="S1337" s="12">
        <v>121.61</v>
      </c>
      <c r="T1337" s="12">
        <v>455.9</v>
      </c>
      <c r="U1337" s="12">
        <v>498.55</v>
      </c>
      <c r="V1337" s="12">
        <v>198.27</v>
      </c>
      <c r="W1337" s="12">
        <v>530.41</v>
      </c>
      <c r="X1337" s="12">
        <v>28.25</v>
      </c>
      <c r="Y1337" s="12">
        <v>73.17</v>
      </c>
      <c r="Z1337" s="12">
        <v>299.56</v>
      </c>
      <c r="AA1337" s="12">
        <v>857.55</v>
      </c>
      <c r="AB1337" s="12">
        <v>3313.41</v>
      </c>
      <c r="AC1337" s="12">
        <v>5799.17</v>
      </c>
      <c r="AD1337" s="12">
        <v>141.1</v>
      </c>
      <c r="AE1337" s="12">
        <v>105.27</v>
      </c>
      <c r="AF1337" s="12">
        <v>117.85</v>
      </c>
      <c r="AG1337" s="12">
        <v>107.19</v>
      </c>
      <c r="AH1337" s="12">
        <v>103.07</v>
      </c>
      <c r="AI1337" s="12">
        <v>260.91000000000003</v>
      </c>
      <c r="AJ1337" s="12">
        <v>55.4</v>
      </c>
      <c r="AK1337" s="12">
        <v>16.61</v>
      </c>
      <c r="AL1337" s="12">
        <v>907.4</v>
      </c>
      <c r="AM1337" s="12">
        <v>24.7</v>
      </c>
      <c r="AN1337" s="12">
        <v>16.46</v>
      </c>
      <c r="AO1337" s="12">
        <v>220.18</v>
      </c>
      <c r="AP1337" s="12">
        <v>132.99</v>
      </c>
      <c r="AQ1337" s="12">
        <v>254.51</v>
      </c>
      <c r="AR1337" s="12">
        <v>521.04</v>
      </c>
      <c r="AS1337" s="13" t="s">
        <v>80</v>
      </c>
      <c r="AT1337" s="13" t="s">
        <v>80</v>
      </c>
      <c r="AU1337" s="12">
        <v>1169.8800000000001</v>
      </c>
      <c r="AV1337" s="12">
        <v>1005.63</v>
      </c>
      <c r="AW1337" s="12">
        <v>253.13</v>
      </c>
      <c r="AX1337" s="12">
        <v>754.69</v>
      </c>
      <c r="AY1337" s="12">
        <v>390.11</v>
      </c>
      <c r="AZ1337" s="12">
        <v>1041.93</v>
      </c>
      <c r="BA1337" s="12">
        <v>2959.57</v>
      </c>
      <c r="BB1337" s="12">
        <v>363.91</v>
      </c>
      <c r="BC1337" s="12">
        <v>2055.67</v>
      </c>
      <c r="BD1337" s="14">
        <v>8824.64</v>
      </c>
    </row>
    <row r="1338" spans="1:56" s="1" customFormat="1" ht="20.149999999999999" customHeight="1">
      <c r="A1338" s="83"/>
      <c r="B1338" s="25" t="s">
        <v>313</v>
      </c>
      <c r="C1338" s="9">
        <v>26.895299999999999</v>
      </c>
      <c r="D1338" s="9">
        <v>15.349600000000001</v>
      </c>
      <c r="E1338" s="9">
        <v>10.244</v>
      </c>
      <c r="F1338" s="9">
        <v>5.5091000000000001</v>
      </c>
      <c r="G1338" s="9">
        <v>22.0563</v>
      </c>
      <c r="H1338" s="9">
        <v>83.275300000000001</v>
      </c>
      <c r="I1338" s="9">
        <v>22.712299999999999</v>
      </c>
      <c r="J1338" s="9">
        <v>31.3903</v>
      </c>
      <c r="K1338" s="9">
        <v>217.43219999999999</v>
      </c>
      <c r="L1338" s="10" t="s">
        <v>80</v>
      </c>
      <c r="M1338" s="10" t="s">
        <v>80</v>
      </c>
      <c r="N1338" s="9">
        <v>1.32E-2</v>
      </c>
      <c r="O1338" s="9">
        <v>1.32E-2</v>
      </c>
      <c r="P1338" s="9">
        <v>2.2100000000000002E-2</v>
      </c>
      <c r="Q1338" s="9">
        <v>1.9300000000000001E-2</v>
      </c>
      <c r="R1338" s="9">
        <v>4.3E-3</v>
      </c>
      <c r="S1338" s="10" t="s">
        <v>80</v>
      </c>
      <c r="T1338" s="9">
        <v>7.2099999999999997E-2</v>
      </c>
      <c r="U1338" s="10" t="s">
        <v>80</v>
      </c>
      <c r="V1338" s="10" t="s">
        <v>80</v>
      </c>
      <c r="W1338" s="9">
        <v>1.508</v>
      </c>
      <c r="X1338" s="9">
        <v>2.2706</v>
      </c>
      <c r="Y1338" s="9">
        <v>0.65920000000000001</v>
      </c>
      <c r="Z1338" s="9">
        <v>5.7359</v>
      </c>
      <c r="AA1338" s="9">
        <v>1.9519</v>
      </c>
      <c r="AB1338" s="9">
        <v>70.260199999999998</v>
      </c>
      <c r="AC1338" s="9">
        <v>82.385800000000003</v>
      </c>
      <c r="AD1338" s="10" t="s">
        <v>80</v>
      </c>
      <c r="AE1338" s="10" t="s">
        <v>80</v>
      </c>
      <c r="AF1338" s="10" t="s">
        <v>80</v>
      </c>
      <c r="AG1338" s="10" t="s">
        <v>80</v>
      </c>
      <c r="AH1338" s="10" t="s">
        <v>80</v>
      </c>
      <c r="AI1338" s="10" t="s">
        <v>80</v>
      </c>
      <c r="AJ1338" s="10" t="s">
        <v>80</v>
      </c>
      <c r="AK1338" s="10" t="s">
        <v>80</v>
      </c>
      <c r="AL1338" s="9">
        <v>0</v>
      </c>
      <c r="AM1338" s="10" t="s">
        <v>80</v>
      </c>
      <c r="AN1338" s="10" t="s">
        <v>80</v>
      </c>
      <c r="AO1338" s="10" t="s">
        <v>80</v>
      </c>
      <c r="AP1338" s="10" t="s">
        <v>80</v>
      </c>
      <c r="AQ1338" s="10" t="s">
        <v>80</v>
      </c>
      <c r="AR1338" s="10" t="s">
        <v>80</v>
      </c>
      <c r="AS1338" s="10" t="s">
        <v>80</v>
      </c>
      <c r="AT1338" s="10" t="s">
        <v>80</v>
      </c>
      <c r="AU1338" s="9">
        <v>0</v>
      </c>
      <c r="AV1338" s="9">
        <v>8.8706999999999994</v>
      </c>
      <c r="AW1338" s="9">
        <v>1.1837</v>
      </c>
      <c r="AX1338" s="9">
        <v>3.8982000000000001</v>
      </c>
      <c r="AY1338" s="9">
        <v>6.3635999999999999</v>
      </c>
      <c r="AZ1338" s="9">
        <v>10.5405</v>
      </c>
      <c r="BA1338" s="9">
        <v>40.886099999999999</v>
      </c>
      <c r="BB1338" s="9">
        <v>16.725000000000001</v>
      </c>
      <c r="BC1338" s="9">
        <v>6.0545999999999998</v>
      </c>
      <c r="BD1338" s="11">
        <v>94.522400000000005</v>
      </c>
    </row>
    <row r="1339" spans="1:56" s="1" customFormat="1" ht="20.149999999999999" customHeight="1">
      <c r="A1339" s="83"/>
      <c r="B1339" s="25" t="s">
        <v>314</v>
      </c>
      <c r="C1339" s="12">
        <v>3198.38</v>
      </c>
      <c r="D1339" s="12">
        <v>733.24</v>
      </c>
      <c r="E1339" s="12">
        <v>1942.26</v>
      </c>
      <c r="F1339" s="12">
        <v>2104.77</v>
      </c>
      <c r="G1339" s="12">
        <v>3014.08</v>
      </c>
      <c r="H1339" s="12">
        <v>24293.47</v>
      </c>
      <c r="I1339" s="12">
        <v>1068.05</v>
      </c>
      <c r="J1339" s="13" t="s">
        <v>80</v>
      </c>
      <c r="K1339" s="12">
        <v>36354.25</v>
      </c>
      <c r="L1339" s="12">
        <v>3744.11</v>
      </c>
      <c r="M1339" s="12">
        <v>13.43</v>
      </c>
      <c r="N1339" s="12">
        <v>401.75</v>
      </c>
      <c r="O1339" s="12">
        <v>614.85</v>
      </c>
      <c r="P1339" s="13" t="s">
        <v>80</v>
      </c>
      <c r="Q1339" s="12">
        <v>1.1000000000000001</v>
      </c>
      <c r="R1339" s="12">
        <v>14.77</v>
      </c>
      <c r="S1339" s="13" t="s">
        <v>80</v>
      </c>
      <c r="T1339" s="12">
        <v>4790.01</v>
      </c>
      <c r="U1339" s="12">
        <v>2956.82</v>
      </c>
      <c r="V1339" s="12">
        <v>528.70000000000005</v>
      </c>
      <c r="W1339" s="12">
        <v>750.88</v>
      </c>
      <c r="X1339" s="12">
        <v>1004.75</v>
      </c>
      <c r="Y1339" s="12">
        <v>2129.1799999999998</v>
      </c>
      <c r="Z1339" s="12">
        <v>9131.48</v>
      </c>
      <c r="AA1339" s="12">
        <v>1614.23</v>
      </c>
      <c r="AB1339" s="12">
        <v>1233.77</v>
      </c>
      <c r="AC1339" s="12">
        <v>19349.810000000001</v>
      </c>
      <c r="AD1339" s="12">
        <v>359.33</v>
      </c>
      <c r="AE1339" s="12">
        <v>176.73</v>
      </c>
      <c r="AF1339" s="12">
        <v>551.19000000000005</v>
      </c>
      <c r="AG1339" s="12">
        <v>326.13</v>
      </c>
      <c r="AH1339" s="12">
        <v>105.42</v>
      </c>
      <c r="AI1339" s="12">
        <v>204.88</v>
      </c>
      <c r="AJ1339" s="12">
        <v>13.79</v>
      </c>
      <c r="AK1339" s="12">
        <v>0.01</v>
      </c>
      <c r="AL1339" s="12">
        <v>1737.48</v>
      </c>
      <c r="AM1339" s="12">
        <v>185.34</v>
      </c>
      <c r="AN1339" s="12">
        <v>82.92</v>
      </c>
      <c r="AO1339" s="12">
        <v>474.92</v>
      </c>
      <c r="AP1339" s="12">
        <v>717.03</v>
      </c>
      <c r="AQ1339" s="12">
        <v>210.45</v>
      </c>
      <c r="AR1339" s="12">
        <v>682.83</v>
      </c>
      <c r="AS1339" s="12">
        <v>14.77</v>
      </c>
      <c r="AT1339" s="13" t="s">
        <v>80</v>
      </c>
      <c r="AU1339" s="12">
        <v>2368.2600000000002</v>
      </c>
      <c r="AV1339" s="12">
        <v>3158.62</v>
      </c>
      <c r="AW1339" s="12">
        <v>1112.26</v>
      </c>
      <c r="AX1339" s="12">
        <v>5216.1400000000003</v>
      </c>
      <c r="AY1339" s="12">
        <v>1806.24</v>
      </c>
      <c r="AZ1339" s="12">
        <v>5417.59</v>
      </c>
      <c r="BA1339" s="12">
        <v>6998.03</v>
      </c>
      <c r="BB1339" s="12">
        <v>1483.48</v>
      </c>
      <c r="BC1339" s="12">
        <v>373.94</v>
      </c>
      <c r="BD1339" s="14">
        <v>25566.3</v>
      </c>
    </row>
    <row r="1340" spans="1:56" s="1" customFormat="1" ht="20.149999999999999" customHeight="1">
      <c r="A1340" s="83"/>
      <c r="B1340" s="25" t="s">
        <v>315</v>
      </c>
      <c r="C1340" s="9">
        <v>4962.92</v>
      </c>
      <c r="D1340" s="9">
        <v>2617.3000000000002</v>
      </c>
      <c r="E1340" s="9">
        <v>12553.19</v>
      </c>
      <c r="F1340" s="9">
        <v>15249.45</v>
      </c>
      <c r="G1340" s="9">
        <v>18736.72</v>
      </c>
      <c r="H1340" s="9">
        <v>39105.29</v>
      </c>
      <c r="I1340" s="9">
        <v>978.32</v>
      </c>
      <c r="J1340" s="9">
        <v>926.84</v>
      </c>
      <c r="K1340" s="9">
        <v>95130.03</v>
      </c>
      <c r="L1340" s="9">
        <v>56.1</v>
      </c>
      <c r="M1340" s="9">
        <v>679.87</v>
      </c>
      <c r="N1340" s="9">
        <v>684.87</v>
      </c>
      <c r="O1340" s="9">
        <v>2071.11</v>
      </c>
      <c r="P1340" s="9">
        <v>3557.69</v>
      </c>
      <c r="Q1340" s="9">
        <v>8871.07</v>
      </c>
      <c r="R1340" s="9">
        <v>1855.2</v>
      </c>
      <c r="S1340" s="9">
        <v>1823.02</v>
      </c>
      <c r="T1340" s="9">
        <v>19598.93</v>
      </c>
      <c r="U1340" s="9">
        <v>7607.03</v>
      </c>
      <c r="V1340" s="9">
        <v>2035.01</v>
      </c>
      <c r="W1340" s="9">
        <v>4842.2</v>
      </c>
      <c r="X1340" s="9">
        <v>4730.2700000000004</v>
      </c>
      <c r="Y1340" s="9">
        <v>5946.95</v>
      </c>
      <c r="Z1340" s="9">
        <v>11382.76</v>
      </c>
      <c r="AA1340" s="9">
        <v>2223.77</v>
      </c>
      <c r="AB1340" s="9">
        <v>10986.17</v>
      </c>
      <c r="AC1340" s="9">
        <v>49754.16</v>
      </c>
      <c r="AD1340" s="9">
        <v>2226.14</v>
      </c>
      <c r="AE1340" s="9">
        <v>660.79</v>
      </c>
      <c r="AF1340" s="9">
        <v>3116.24</v>
      </c>
      <c r="AG1340" s="9">
        <v>1785.17</v>
      </c>
      <c r="AH1340" s="9">
        <v>1383.07</v>
      </c>
      <c r="AI1340" s="9">
        <v>3019.12</v>
      </c>
      <c r="AJ1340" s="9">
        <v>1932.63</v>
      </c>
      <c r="AK1340" s="9">
        <v>2887.71</v>
      </c>
      <c r="AL1340" s="9">
        <v>17010.87</v>
      </c>
      <c r="AM1340" s="9">
        <v>808</v>
      </c>
      <c r="AN1340" s="9">
        <v>1202.3599999999999</v>
      </c>
      <c r="AO1340" s="9">
        <v>3185.39</v>
      </c>
      <c r="AP1340" s="9">
        <v>1852.87</v>
      </c>
      <c r="AQ1340" s="9">
        <v>2945.02</v>
      </c>
      <c r="AR1340" s="9">
        <v>3020.65</v>
      </c>
      <c r="AS1340" s="9">
        <v>4007.59</v>
      </c>
      <c r="AT1340" s="9">
        <v>1612.44</v>
      </c>
      <c r="AU1340" s="9">
        <v>18634.32</v>
      </c>
      <c r="AV1340" s="9">
        <v>5913.6</v>
      </c>
      <c r="AW1340" s="9">
        <v>455.45</v>
      </c>
      <c r="AX1340" s="9">
        <v>3905.39</v>
      </c>
      <c r="AY1340" s="9">
        <v>3896.49</v>
      </c>
      <c r="AZ1340" s="9">
        <v>7196.36</v>
      </c>
      <c r="BA1340" s="9">
        <v>26425.01</v>
      </c>
      <c r="BB1340" s="9">
        <v>8101.57</v>
      </c>
      <c r="BC1340" s="9">
        <v>22789.65</v>
      </c>
      <c r="BD1340" s="11">
        <v>78683.520000000004</v>
      </c>
    </row>
    <row r="1341" spans="1:56" s="1" customFormat="1" ht="20.149999999999999" customHeight="1">
      <c r="A1341" s="83"/>
      <c r="B1341" s="25" t="s">
        <v>316</v>
      </c>
      <c r="C1341" s="12">
        <v>1953.45</v>
      </c>
      <c r="D1341" s="12">
        <v>845.86</v>
      </c>
      <c r="E1341" s="12">
        <v>2589.2399999999998</v>
      </c>
      <c r="F1341" s="12">
        <v>1610.87</v>
      </c>
      <c r="G1341" s="12">
        <v>1911.78</v>
      </c>
      <c r="H1341" s="12">
        <v>2495.5500000000002</v>
      </c>
      <c r="I1341" s="12">
        <v>804.66</v>
      </c>
      <c r="J1341" s="12">
        <v>572.08000000000004</v>
      </c>
      <c r="K1341" s="12">
        <v>12783.49</v>
      </c>
      <c r="L1341" s="12">
        <v>58.75</v>
      </c>
      <c r="M1341" s="12">
        <v>23.52</v>
      </c>
      <c r="N1341" s="12">
        <v>116.28</v>
      </c>
      <c r="O1341" s="12">
        <v>52.5</v>
      </c>
      <c r="P1341" s="12">
        <v>15</v>
      </c>
      <c r="Q1341" s="12">
        <v>55</v>
      </c>
      <c r="R1341" s="13" t="s">
        <v>80</v>
      </c>
      <c r="S1341" s="13" t="s">
        <v>80</v>
      </c>
      <c r="T1341" s="12">
        <v>321.05</v>
      </c>
      <c r="U1341" s="13" t="s">
        <v>80</v>
      </c>
      <c r="V1341" s="12">
        <v>59.81</v>
      </c>
      <c r="W1341" s="12">
        <v>23.04</v>
      </c>
      <c r="X1341" s="12">
        <v>915.33</v>
      </c>
      <c r="Y1341" s="12">
        <v>19.47</v>
      </c>
      <c r="Z1341" s="12">
        <v>309.91000000000003</v>
      </c>
      <c r="AA1341" s="12">
        <v>688.51</v>
      </c>
      <c r="AB1341" s="12">
        <v>2053.1</v>
      </c>
      <c r="AC1341" s="12">
        <v>4069.17</v>
      </c>
      <c r="AD1341" s="12">
        <v>298.88</v>
      </c>
      <c r="AE1341" s="12">
        <v>48.27</v>
      </c>
      <c r="AF1341" s="12">
        <v>55.3</v>
      </c>
      <c r="AG1341" s="12">
        <v>28</v>
      </c>
      <c r="AH1341" s="12">
        <v>20.440000000000001</v>
      </c>
      <c r="AI1341" s="12">
        <v>0.06</v>
      </c>
      <c r="AJ1341" s="13" t="s">
        <v>80</v>
      </c>
      <c r="AK1341" s="13" t="s">
        <v>80</v>
      </c>
      <c r="AL1341" s="12">
        <v>450.95</v>
      </c>
      <c r="AM1341" s="12">
        <v>155.30000000000001</v>
      </c>
      <c r="AN1341" s="12">
        <v>113.95</v>
      </c>
      <c r="AO1341" s="12">
        <v>152.97999999999999</v>
      </c>
      <c r="AP1341" s="12">
        <v>44.23</v>
      </c>
      <c r="AQ1341" s="12">
        <v>46.32</v>
      </c>
      <c r="AR1341" s="12">
        <v>107.51</v>
      </c>
      <c r="AS1341" s="12">
        <v>0.06</v>
      </c>
      <c r="AT1341" s="13" t="s">
        <v>80</v>
      </c>
      <c r="AU1341" s="12">
        <v>620.35</v>
      </c>
      <c r="AV1341" s="12">
        <v>1543.86</v>
      </c>
      <c r="AW1341" s="12">
        <v>648.52</v>
      </c>
      <c r="AX1341" s="12">
        <v>1927.04</v>
      </c>
      <c r="AY1341" s="12">
        <v>645.24</v>
      </c>
      <c r="AZ1341" s="12">
        <v>1651.33</v>
      </c>
      <c r="BA1341" s="12">
        <v>1289.81</v>
      </c>
      <c r="BB1341" s="12">
        <v>514.33000000000004</v>
      </c>
      <c r="BC1341" s="12">
        <v>328.67</v>
      </c>
      <c r="BD1341" s="14">
        <v>8548.7999999999993</v>
      </c>
    </row>
    <row r="1342" spans="1:56" s="1" customFormat="1" ht="20.149999999999999" customHeight="1">
      <c r="A1342" s="83"/>
      <c r="B1342" s="25" t="s">
        <v>317</v>
      </c>
      <c r="C1342" s="9">
        <v>1114.0563</v>
      </c>
      <c r="D1342" s="9">
        <v>829.18430000000001</v>
      </c>
      <c r="E1342" s="9">
        <v>1678.7575999999999</v>
      </c>
      <c r="F1342" s="9">
        <v>1714.3371</v>
      </c>
      <c r="G1342" s="9">
        <v>2969.6122</v>
      </c>
      <c r="H1342" s="9">
        <v>3965.6327000000001</v>
      </c>
      <c r="I1342" s="9">
        <v>173.59010000000001</v>
      </c>
      <c r="J1342" s="9">
        <v>124.1347</v>
      </c>
      <c r="K1342" s="9">
        <v>12569.305</v>
      </c>
      <c r="L1342" s="9">
        <v>187.21</v>
      </c>
      <c r="M1342" s="10" t="s">
        <v>80</v>
      </c>
      <c r="N1342" s="9">
        <v>29.3735</v>
      </c>
      <c r="O1342" s="9">
        <v>577.13649999999996</v>
      </c>
      <c r="P1342" s="9">
        <v>2.2400000000000002</v>
      </c>
      <c r="Q1342" s="9">
        <v>28.565999999999999</v>
      </c>
      <c r="R1342" s="9">
        <v>3.22</v>
      </c>
      <c r="S1342" s="9">
        <v>3.03</v>
      </c>
      <c r="T1342" s="9">
        <v>830.77599999999995</v>
      </c>
      <c r="U1342" s="10" t="s">
        <v>80</v>
      </c>
      <c r="V1342" s="9">
        <v>252.70840000000001</v>
      </c>
      <c r="W1342" s="9">
        <v>323.17739999999998</v>
      </c>
      <c r="X1342" s="9">
        <v>105.43519999999999</v>
      </c>
      <c r="Y1342" s="9">
        <v>146.47049999999999</v>
      </c>
      <c r="Z1342" s="9">
        <v>478.1848</v>
      </c>
      <c r="AA1342" s="9">
        <v>359.66910000000001</v>
      </c>
      <c r="AB1342" s="9">
        <v>2419.5171</v>
      </c>
      <c r="AC1342" s="9">
        <v>4085.1624999999999</v>
      </c>
      <c r="AD1342" s="9">
        <v>148.17240000000001</v>
      </c>
      <c r="AE1342" s="9">
        <v>76.978700000000003</v>
      </c>
      <c r="AF1342" s="9">
        <v>391.649</v>
      </c>
      <c r="AG1342" s="9">
        <v>156.80850000000001</v>
      </c>
      <c r="AH1342" s="9">
        <v>13.708</v>
      </c>
      <c r="AI1342" s="10" t="s">
        <v>80</v>
      </c>
      <c r="AJ1342" s="9">
        <v>3.9897999999999998</v>
      </c>
      <c r="AK1342" s="10" t="s">
        <v>80</v>
      </c>
      <c r="AL1342" s="9">
        <v>791.30640000000005</v>
      </c>
      <c r="AM1342" s="9">
        <v>11.1281</v>
      </c>
      <c r="AN1342" s="9">
        <v>12.7311</v>
      </c>
      <c r="AO1342" s="9">
        <v>77.529300000000006</v>
      </c>
      <c r="AP1342" s="9">
        <v>453.46179999999998</v>
      </c>
      <c r="AQ1342" s="9">
        <v>95.481700000000004</v>
      </c>
      <c r="AR1342" s="9">
        <v>114.7833</v>
      </c>
      <c r="AS1342" s="10" t="s">
        <v>80</v>
      </c>
      <c r="AT1342" s="10" t="s">
        <v>80</v>
      </c>
      <c r="AU1342" s="9">
        <v>765.11530000000005</v>
      </c>
      <c r="AV1342" s="9">
        <v>1017.6399</v>
      </c>
      <c r="AW1342" s="9">
        <v>302.39019999999999</v>
      </c>
      <c r="AX1342" s="9">
        <v>1464.1844000000001</v>
      </c>
      <c r="AY1342" s="9">
        <v>795.63779999999997</v>
      </c>
      <c r="AZ1342" s="9">
        <v>1273.8770999999999</v>
      </c>
      <c r="BA1342" s="9">
        <v>3251.6927999999998</v>
      </c>
      <c r="BB1342" s="9">
        <v>424.24509999999998</v>
      </c>
      <c r="BC1342" s="9">
        <v>550.92470000000003</v>
      </c>
      <c r="BD1342" s="11">
        <v>9080.5920000000006</v>
      </c>
    </row>
    <row r="1343" spans="1:56" s="1" customFormat="1" ht="20.149999999999999" customHeight="1">
      <c r="A1343" s="83"/>
      <c r="B1343" s="25" t="s">
        <v>112</v>
      </c>
      <c r="C1343" s="12">
        <v>2367.11</v>
      </c>
      <c r="D1343" s="12">
        <v>1284.56</v>
      </c>
      <c r="E1343" s="12">
        <v>4885.8999999999996</v>
      </c>
      <c r="F1343" s="12">
        <v>2139.09</v>
      </c>
      <c r="G1343" s="12">
        <v>2922.83</v>
      </c>
      <c r="H1343" s="12">
        <v>7464.41</v>
      </c>
      <c r="I1343" s="12">
        <v>338.93</v>
      </c>
      <c r="J1343" s="12">
        <v>242.14</v>
      </c>
      <c r="K1343" s="12">
        <v>21644.97</v>
      </c>
      <c r="L1343" s="13" t="s">
        <v>80</v>
      </c>
      <c r="M1343" s="12">
        <v>47.25</v>
      </c>
      <c r="N1343" s="12">
        <v>128.30000000000001</v>
      </c>
      <c r="O1343" s="12">
        <v>73.349999999999994</v>
      </c>
      <c r="P1343" s="12">
        <v>53.37</v>
      </c>
      <c r="Q1343" s="12">
        <v>12.61</v>
      </c>
      <c r="R1343" s="12">
        <v>4.5999999999999996</v>
      </c>
      <c r="S1343" s="13" t="s">
        <v>80</v>
      </c>
      <c r="T1343" s="12">
        <v>319.48</v>
      </c>
      <c r="U1343" s="12">
        <v>961.36</v>
      </c>
      <c r="V1343" s="12">
        <v>393.35</v>
      </c>
      <c r="W1343" s="12">
        <v>960.87</v>
      </c>
      <c r="X1343" s="12">
        <v>440.92</v>
      </c>
      <c r="Y1343" s="12">
        <v>185.14</v>
      </c>
      <c r="Z1343" s="12">
        <v>658.68</v>
      </c>
      <c r="AA1343" s="12">
        <v>1527.7</v>
      </c>
      <c r="AB1343" s="12">
        <v>5463.59</v>
      </c>
      <c r="AC1343" s="12">
        <v>10591.61</v>
      </c>
      <c r="AD1343" s="12">
        <v>280.98</v>
      </c>
      <c r="AE1343" s="12">
        <v>87.89</v>
      </c>
      <c r="AF1343" s="12">
        <v>640.38</v>
      </c>
      <c r="AG1343" s="12">
        <v>166.75</v>
      </c>
      <c r="AH1343" s="12">
        <v>341.92</v>
      </c>
      <c r="AI1343" s="13" t="s">
        <v>80</v>
      </c>
      <c r="AJ1343" s="13" t="s">
        <v>80</v>
      </c>
      <c r="AK1343" s="13" t="s">
        <v>80</v>
      </c>
      <c r="AL1343" s="12">
        <v>1517.92</v>
      </c>
      <c r="AM1343" s="12">
        <v>243.58</v>
      </c>
      <c r="AN1343" s="12">
        <v>71.69</v>
      </c>
      <c r="AO1343" s="12">
        <v>692.96</v>
      </c>
      <c r="AP1343" s="12">
        <v>165.19</v>
      </c>
      <c r="AQ1343" s="12">
        <v>343.23</v>
      </c>
      <c r="AR1343" s="13" t="s">
        <v>80</v>
      </c>
      <c r="AS1343" s="13" t="s">
        <v>80</v>
      </c>
      <c r="AT1343" s="13" t="s">
        <v>80</v>
      </c>
      <c r="AU1343" s="12">
        <v>1516.65</v>
      </c>
      <c r="AV1343" s="12">
        <v>957</v>
      </c>
      <c r="AW1343" s="12">
        <v>430.74</v>
      </c>
      <c r="AX1343" s="12">
        <v>627.19000000000005</v>
      </c>
      <c r="AY1343" s="12">
        <v>534.71</v>
      </c>
      <c r="AZ1343" s="12">
        <v>1392.3</v>
      </c>
      <c r="BA1343" s="12">
        <v>5324.82</v>
      </c>
      <c r="BB1343" s="12">
        <v>1291.18</v>
      </c>
      <c r="BC1343" s="12">
        <v>959.2</v>
      </c>
      <c r="BD1343" s="14">
        <v>11517.14</v>
      </c>
    </row>
    <row r="1344" spans="1:56" s="1" customFormat="1" ht="20.149999999999999" customHeight="1">
      <c r="A1344" s="83"/>
      <c r="B1344" s="25" t="s">
        <v>113</v>
      </c>
      <c r="C1344" s="9">
        <v>591.31650000000002</v>
      </c>
      <c r="D1344" s="9">
        <v>202.94499999999999</v>
      </c>
      <c r="E1344" s="9">
        <v>1135.0599</v>
      </c>
      <c r="F1344" s="9">
        <v>1609.2946999999999</v>
      </c>
      <c r="G1344" s="9">
        <v>2294.1212</v>
      </c>
      <c r="H1344" s="9">
        <v>4662.3883999999998</v>
      </c>
      <c r="I1344" s="9">
        <v>157.62700000000001</v>
      </c>
      <c r="J1344" s="9">
        <v>184.30539999999999</v>
      </c>
      <c r="K1344" s="9">
        <v>10837.0581</v>
      </c>
      <c r="L1344" s="9">
        <v>13.117699999999999</v>
      </c>
      <c r="M1344" s="9">
        <v>8.7449999999999992</v>
      </c>
      <c r="N1344" s="9">
        <v>85.119399999999999</v>
      </c>
      <c r="O1344" s="9">
        <v>111.8965</v>
      </c>
      <c r="P1344" s="9">
        <v>8.3132999999999999</v>
      </c>
      <c r="Q1344" s="9">
        <v>13.026899999999999</v>
      </c>
      <c r="R1344" s="9">
        <v>2.4205000000000001</v>
      </c>
      <c r="S1344" s="9">
        <v>1.0190999999999999</v>
      </c>
      <c r="T1344" s="9">
        <v>243.6584</v>
      </c>
      <c r="U1344" s="9">
        <v>133.59289999999999</v>
      </c>
      <c r="V1344" s="9">
        <v>55.645600000000002</v>
      </c>
      <c r="W1344" s="9">
        <v>283.41070000000002</v>
      </c>
      <c r="X1344" s="9">
        <v>365.99529999999999</v>
      </c>
      <c r="Y1344" s="9">
        <v>635.79780000000005</v>
      </c>
      <c r="Z1344" s="9">
        <v>1189.0685000000001</v>
      </c>
      <c r="AA1344" s="9">
        <v>555.82889999999998</v>
      </c>
      <c r="AB1344" s="9">
        <v>1336.377</v>
      </c>
      <c r="AC1344" s="9">
        <v>4555.7166999999999</v>
      </c>
      <c r="AD1344" s="9">
        <v>82.346000000000004</v>
      </c>
      <c r="AE1344" s="9">
        <v>67.058800000000005</v>
      </c>
      <c r="AF1344" s="9">
        <v>137.25399999999999</v>
      </c>
      <c r="AG1344" s="9">
        <v>107.70099999999999</v>
      </c>
      <c r="AH1344" s="9">
        <v>0.34849999999999998</v>
      </c>
      <c r="AI1344" s="10" t="s">
        <v>80</v>
      </c>
      <c r="AJ1344" s="10" t="s">
        <v>80</v>
      </c>
      <c r="AK1344" s="10" t="s">
        <v>80</v>
      </c>
      <c r="AL1344" s="9">
        <v>394.70830000000001</v>
      </c>
      <c r="AM1344" s="9">
        <v>36.334600000000002</v>
      </c>
      <c r="AN1344" s="9">
        <v>10.360799999999999</v>
      </c>
      <c r="AO1344" s="9">
        <v>89.793800000000005</v>
      </c>
      <c r="AP1344" s="9">
        <v>119.1468</v>
      </c>
      <c r="AQ1344" s="9">
        <v>27.654800000000002</v>
      </c>
      <c r="AR1344" s="9">
        <v>40.604900000000001</v>
      </c>
      <c r="AS1344" s="10" t="s">
        <v>80</v>
      </c>
      <c r="AT1344" s="10" t="s">
        <v>80</v>
      </c>
      <c r="AU1344" s="9">
        <v>323.89569999999998</v>
      </c>
      <c r="AV1344" s="9">
        <v>320.04809999999998</v>
      </c>
      <c r="AW1344" s="9">
        <v>130.8426</v>
      </c>
      <c r="AX1344" s="9">
        <v>513.24440000000004</v>
      </c>
      <c r="AY1344" s="9">
        <v>662.93060000000003</v>
      </c>
      <c r="AZ1344" s="9">
        <v>592.8279</v>
      </c>
      <c r="BA1344" s="9">
        <v>1768.6576</v>
      </c>
      <c r="BB1344" s="9">
        <v>467.30029999999999</v>
      </c>
      <c r="BC1344" s="9">
        <v>1831.5890999999999</v>
      </c>
      <c r="BD1344" s="11">
        <v>6287.4405999999999</v>
      </c>
    </row>
    <row r="1345" spans="1:56" s="1" customFormat="1" ht="20.149999999999999" customHeight="1">
      <c r="A1345" s="83"/>
      <c r="B1345" s="25" t="s">
        <v>318</v>
      </c>
      <c r="C1345" s="12">
        <v>509.31</v>
      </c>
      <c r="D1345" s="12">
        <v>303.83999999999997</v>
      </c>
      <c r="E1345" s="12">
        <v>1239.3699999999999</v>
      </c>
      <c r="F1345" s="12">
        <v>771.38</v>
      </c>
      <c r="G1345" s="12">
        <v>1362.27</v>
      </c>
      <c r="H1345" s="12">
        <v>765.96</v>
      </c>
      <c r="I1345" s="12">
        <v>88.84</v>
      </c>
      <c r="J1345" s="12">
        <v>1631.22</v>
      </c>
      <c r="K1345" s="12">
        <v>6672.19</v>
      </c>
      <c r="L1345" s="13" t="s">
        <v>80</v>
      </c>
      <c r="M1345" s="12">
        <v>2.62</v>
      </c>
      <c r="N1345" s="12">
        <v>56.93</v>
      </c>
      <c r="O1345" s="12">
        <v>32.46</v>
      </c>
      <c r="P1345" s="12">
        <v>0.12</v>
      </c>
      <c r="Q1345" s="12">
        <v>0.18</v>
      </c>
      <c r="R1345" s="13" t="s">
        <v>80</v>
      </c>
      <c r="S1345" s="13" t="s">
        <v>80</v>
      </c>
      <c r="T1345" s="12">
        <v>92.31</v>
      </c>
      <c r="U1345" s="12">
        <v>0.44</v>
      </c>
      <c r="V1345" s="13" t="s">
        <v>80</v>
      </c>
      <c r="W1345" s="12">
        <v>26.87</v>
      </c>
      <c r="X1345" s="12">
        <v>6.56</v>
      </c>
      <c r="Y1345" s="12">
        <v>13.17</v>
      </c>
      <c r="Z1345" s="12">
        <v>58.83</v>
      </c>
      <c r="AA1345" s="12">
        <v>171.75</v>
      </c>
      <c r="AB1345" s="12">
        <v>1965.68</v>
      </c>
      <c r="AC1345" s="12">
        <v>2243.3000000000002</v>
      </c>
      <c r="AD1345" s="12">
        <v>28.45</v>
      </c>
      <c r="AE1345" s="12">
        <v>27.29</v>
      </c>
      <c r="AF1345" s="12">
        <v>81.709999999999994</v>
      </c>
      <c r="AG1345" s="12">
        <v>39.47</v>
      </c>
      <c r="AH1345" s="12">
        <v>0.01</v>
      </c>
      <c r="AI1345" s="13" t="s">
        <v>80</v>
      </c>
      <c r="AJ1345" s="13" t="s">
        <v>80</v>
      </c>
      <c r="AK1345" s="12">
        <v>0.28000000000000003</v>
      </c>
      <c r="AL1345" s="12">
        <v>177.21</v>
      </c>
      <c r="AM1345" s="12">
        <v>13.62</v>
      </c>
      <c r="AN1345" s="12">
        <v>0.35</v>
      </c>
      <c r="AO1345" s="12">
        <v>64.53</v>
      </c>
      <c r="AP1345" s="12">
        <v>4.43</v>
      </c>
      <c r="AQ1345" s="12">
        <v>11.06</v>
      </c>
      <c r="AR1345" s="13" t="s">
        <v>80</v>
      </c>
      <c r="AS1345" s="13" t="s">
        <v>80</v>
      </c>
      <c r="AT1345" s="13" t="s">
        <v>80</v>
      </c>
      <c r="AU1345" s="12">
        <v>93.99</v>
      </c>
      <c r="AV1345" s="12">
        <v>212.18</v>
      </c>
      <c r="AW1345" s="12">
        <v>63.2</v>
      </c>
      <c r="AX1345" s="12">
        <v>503.03</v>
      </c>
      <c r="AY1345" s="12">
        <v>183.47</v>
      </c>
      <c r="AZ1345" s="12">
        <v>155.16999999999999</v>
      </c>
      <c r="BA1345" s="12">
        <v>1597.69</v>
      </c>
      <c r="BB1345" s="12">
        <v>820.71</v>
      </c>
      <c r="BC1345" s="12">
        <v>1205.56</v>
      </c>
      <c r="BD1345" s="14">
        <v>4741.01</v>
      </c>
    </row>
    <row r="1346" spans="1:56" s="1" customFormat="1" ht="20.149999999999999" customHeight="1">
      <c r="A1346" s="83"/>
      <c r="B1346" s="25" t="s">
        <v>319</v>
      </c>
      <c r="C1346" s="9">
        <v>415.65</v>
      </c>
      <c r="D1346" s="9">
        <v>166.97</v>
      </c>
      <c r="E1346" s="9">
        <v>738.24</v>
      </c>
      <c r="F1346" s="9">
        <v>1055.69</v>
      </c>
      <c r="G1346" s="9">
        <v>1244.3900000000001</v>
      </c>
      <c r="H1346" s="9">
        <v>632.54</v>
      </c>
      <c r="I1346" s="9">
        <v>45.8</v>
      </c>
      <c r="J1346" s="9">
        <v>0.25</v>
      </c>
      <c r="K1346" s="9">
        <v>4299.53</v>
      </c>
      <c r="L1346" s="9">
        <v>662.7</v>
      </c>
      <c r="M1346" s="9">
        <v>70</v>
      </c>
      <c r="N1346" s="9">
        <v>20</v>
      </c>
      <c r="O1346" s="9">
        <v>10.94</v>
      </c>
      <c r="P1346" s="9">
        <v>40</v>
      </c>
      <c r="Q1346" s="9">
        <v>24.54</v>
      </c>
      <c r="R1346" s="9">
        <v>49.09</v>
      </c>
      <c r="S1346" s="9">
        <v>108.24</v>
      </c>
      <c r="T1346" s="9">
        <v>985.51</v>
      </c>
      <c r="U1346" s="9">
        <v>413.73</v>
      </c>
      <c r="V1346" s="9">
        <v>63.34</v>
      </c>
      <c r="W1346" s="9">
        <v>211.73</v>
      </c>
      <c r="X1346" s="9">
        <v>288.12</v>
      </c>
      <c r="Y1346" s="9">
        <v>281.67</v>
      </c>
      <c r="Z1346" s="9">
        <v>203.63</v>
      </c>
      <c r="AA1346" s="9">
        <v>67.099999999999994</v>
      </c>
      <c r="AB1346" s="9">
        <v>297.64999999999998</v>
      </c>
      <c r="AC1346" s="9">
        <v>1826.97</v>
      </c>
      <c r="AD1346" s="9">
        <v>0.5</v>
      </c>
      <c r="AE1346" s="9">
        <v>0.03</v>
      </c>
      <c r="AF1346" s="9">
        <v>1.69</v>
      </c>
      <c r="AG1346" s="9">
        <v>1.0900000000000001</v>
      </c>
      <c r="AH1346" s="9">
        <v>-0.27</v>
      </c>
      <c r="AI1346" s="9">
        <v>0.25</v>
      </c>
      <c r="AJ1346" s="9">
        <v>0.02</v>
      </c>
      <c r="AK1346" s="9">
        <v>0.03</v>
      </c>
      <c r="AL1346" s="9">
        <v>3.34</v>
      </c>
      <c r="AM1346" s="9">
        <v>2.77</v>
      </c>
      <c r="AN1346" s="10" t="s">
        <v>80</v>
      </c>
      <c r="AO1346" s="9">
        <v>0.03</v>
      </c>
      <c r="AP1346" s="9">
        <v>0.03</v>
      </c>
      <c r="AQ1346" s="9">
        <v>-0.01</v>
      </c>
      <c r="AR1346" s="9">
        <v>-0.11</v>
      </c>
      <c r="AS1346" s="10" t="s">
        <v>80</v>
      </c>
      <c r="AT1346" s="9">
        <v>2.19</v>
      </c>
      <c r="AU1346" s="9">
        <v>4.9000000000000004</v>
      </c>
      <c r="AV1346" s="9">
        <v>174.37</v>
      </c>
      <c r="AW1346" s="9">
        <v>108.48</v>
      </c>
      <c r="AX1346" s="9">
        <v>550.85</v>
      </c>
      <c r="AY1346" s="9">
        <v>384.04</v>
      </c>
      <c r="AZ1346" s="9">
        <v>664.33</v>
      </c>
      <c r="BA1346" s="9">
        <v>1539.52</v>
      </c>
      <c r="BB1346" s="9">
        <v>218.23</v>
      </c>
      <c r="BC1346" s="9">
        <v>360.63</v>
      </c>
      <c r="BD1346" s="11">
        <v>4000.45</v>
      </c>
    </row>
    <row r="1347" spans="1:56" s="1" customFormat="1" ht="20.149999999999999" customHeight="1">
      <c r="A1347" s="83"/>
      <c r="B1347" s="25" t="s">
        <v>320</v>
      </c>
      <c r="C1347" s="12">
        <v>285.42</v>
      </c>
      <c r="D1347" s="12">
        <v>129.57</v>
      </c>
      <c r="E1347" s="12">
        <v>554.85</v>
      </c>
      <c r="F1347" s="12">
        <v>394.92</v>
      </c>
      <c r="G1347" s="12">
        <v>622</v>
      </c>
      <c r="H1347" s="12">
        <v>1373.71</v>
      </c>
      <c r="I1347" s="12">
        <v>87.05</v>
      </c>
      <c r="J1347" s="12">
        <v>48.41</v>
      </c>
      <c r="K1347" s="12">
        <v>3495.93</v>
      </c>
      <c r="L1347" s="13" t="s">
        <v>80</v>
      </c>
      <c r="M1347" s="13" t="s">
        <v>80</v>
      </c>
      <c r="N1347" s="12">
        <v>65.53</v>
      </c>
      <c r="O1347" s="12">
        <v>1.1399999999999999</v>
      </c>
      <c r="P1347" s="12">
        <v>0.57999999999999996</v>
      </c>
      <c r="Q1347" s="12">
        <v>7.0000000000000007E-2</v>
      </c>
      <c r="R1347" s="12">
        <v>1.62</v>
      </c>
      <c r="S1347" s="13" t="s">
        <v>80</v>
      </c>
      <c r="T1347" s="12">
        <v>68.94</v>
      </c>
      <c r="U1347" s="13" t="s">
        <v>80</v>
      </c>
      <c r="V1347" s="13" t="s">
        <v>80</v>
      </c>
      <c r="W1347" s="12">
        <v>2.4</v>
      </c>
      <c r="X1347" s="12">
        <v>1.8</v>
      </c>
      <c r="Y1347" s="12">
        <v>5.86</v>
      </c>
      <c r="Z1347" s="12">
        <v>110.4</v>
      </c>
      <c r="AA1347" s="12">
        <v>206.19</v>
      </c>
      <c r="AB1347" s="12">
        <v>854.21</v>
      </c>
      <c r="AC1347" s="12">
        <v>1180.8599999999999</v>
      </c>
      <c r="AD1347" s="12">
        <v>3.54</v>
      </c>
      <c r="AE1347" s="12">
        <v>0.44</v>
      </c>
      <c r="AF1347" s="12">
        <v>6.3</v>
      </c>
      <c r="AG1347" s="12">
        <v>6.92</v>
      </c>
      <c r="AH1347" s="13" t="s">
        <v>80</v>
      </c>
      <c r="AI1347" s="12">
        <v>1.42</v>
      </c>
      <c r="AJ1347" s="13" t="s">
        <v>80</v>
      </c>
      <c r="AK1347" s="13" t="s">
        <v>80</v>
      </c>
      <c r="AL1347" s="12">
        <v>18.62</v>
      </c>
      <c r="AM1347" s="12">
        <v>28.13</v>
      </c>
      <c r="AN1347" s="12">
        <v>0.33</v>
      </c>
      <c r="AO1347" s="12">
        <v>20.87</v>
      </c>
      <c r="AP1347" s="12">
        <v>2.31</v>
      </c>
      <c r="AQ1347" s="12">
        <v>4.6500000000000004</v>
      </c>
      <c r="AR1347" s="12">
        <v>9.09</v>
      </c>
      <c r="AS1347" s="13" t="s">
        <v>80</v>
      </c>
      <c r="AT1347" s="13" t="s">
        <v>80</v>
      </c>
      <c r="AU1347" s="12">
        <v>65.38</v>
      </c>
      <c r="AV1347" s="12">
        <v>171.42</v>
      </c>
      <c r="AW1347" s="12">
        <v>37.6</v>
      </c>
      <c r="AX1347" s="12">
        <v>239.58</v>
      </c>
      <c r="AY1347" s="12">
        <v>213.66</v>
      </c>
      <c r="AZ1347" s="12">
        <v>339.83</v>
      </c>
      <c r="BA1347" s="12">
        <v>940.08</v>
      </c>
      <c r="BB1347" s="12">
        <v>176.47</v>
      </c>
      <c r="BC1347" s="12">
        <v>199.07</v>
      </c>
      <c r="BD1347" s="14">
        <v>2317.71</v>
      </c>
    </row>
    <row r="1348" spans="1:56" s="1" customFormat="1" ht="20.149999999999999" customHeight="1">
      <c r="A1348" s="83"/>
      <c r="B1348" s="25" t="s">
        <v>321</v>
      </c>
      <c r="C1348" s="9">
        <v>105.59</v>
      </c>
      <c r="D1348" s="9">
        <v>118.49</v>
      </c>
      <c r="E1348" s="9">
        <v>163.92</v>
      </c>
      <c r="F1348" s="9">
        <v>103.53</v>
      </c>
      <c r="G1348" s="9">
        <v>235.19</v>
      </c>
      <c r="H1348" s="9">
        <v>275.83</v>
      </c>
      <c r="I1348" s="9">
        <v>228.4</v>
      </c>
      <c r="J1348" s="9">
        <v>945.18</v>
      </c>
      <c r="K1348" s="9">
        <v>2176.13</v>
      </c>
      <c r="L1348" s="10" t="s">
        <v>80</v>
      </c>
      <c r="M1348" s="10" t="s">
        <v>80</v>
      </c>
      <c r="N1348" s="9">
        <v>0.04</v>
      </c>
      <c r="O1348" s="9">
        <v>0.04</v>
      </c>
      <c r="P1348" s="9">
        <v>7.0000000000000007E-2</v>
      </c>
      <c r="Q1348" s="9">
        <v>0.2</v>
      </c>
      <c r="R1348" s="9">
        <v>0.33</v>
      </c>
      <c r="S1348" s="10" t="s">
        <v>80</v>
      </c>
      <c r="T1348" s="9">
        <v>0.68</v>
      </c>
      <c r="U1348" s="9">
        <v>78.790000000000006</v>
      </c>
      <c r="V1348" s="10" t="s">
        <v>80</v>
      </c>
      <c r="W1348" s="9">
        <v>7.97</v>
      </c>
      <c r="X1348" s="9">
        <v>5.39</v>
      </c>
      <c r="Y1348" s="9">
        <v>3.58</v>
      </c>
      <c r="Z1348" s="9">
        <v>13.24</v>
      </c>
      <c r="AA1348" s="9">
        <v>160.28</v>
      </c>
      <c r="AB1348" s="9">
        <v>577.78</v>
      </c>
      <c r="AC1348" s="9">
        <v>847.03</v>
      </c>
      <c r="AD1348" s="9">
        <v>10.17</v>
      </c>
      <c r="AE1348" s="10" t="s">
        <v>80</v>
      </c>
      <c r="AF1348" s="9">
        <v>3.62</v>
      </c>
      <c r="AG1348" s="9">
        <v>5.8</v>
      </c>
      <c r="AH1348" s="9">
        <v>0.79</v>
      </c>
      <c r="AI1348" s="10" t="s">
        <v>80</v>
      </c>
      <c r="AJ1348" s="10" t="s">
        <v>80</v>
      </c>
      <c r="AK1348" s="10" t="s">
        <v>80</v>
      </c>
      <c r="AL1348" s="9">
        <v>20.38</v>
      </c>
      <c r="AM1348" s="9">
        <v>2.97</v>
      </c>
      <c r="AN1348" s="9">
        <v>0.67</v>
      </c>
      <c r="AO1348" s="9">
        <v>0.98</v>
      </c>
      <c r="AP1348" s="9">
        <v>0.96</v>
      </c>
      <c r="AQ1348" s="9">
        <v>5.28</v>
      </c>
      <c r="AR1348" s="9">
        <v>3.29</v>
      </c>
      <c r="AS1348" s="10" t="s">
        <v>80</v>
      </c>
      <c r="AT1348" s="10" t="s">
        <v>80</v>
      </c>
      <c r="AU1348" s="9">
        <v>14.15</v>
      </c>
      <c r="AV1348" s="9">
        <v>34.229999999999997</v>
      </c>
      <c r="AW1348" s="9">
        <v>118.44</v>
      </c>
      <c r="AX1348" s="9">
        <v>157.47</v>
      </c>
      <c r="AY1348" s="9">
        <v>146.87</v>
      </c>
      <c r="AZ1348" s="9">
        <v>110.98</v>
      </c>
      <c r="BA1348" s="9">
        <v>574.76</v>
      </c>
      <c r="BB1348" s="9">
        <v>98.47</v>
      </c>
      <c r="BC1348" s="9">
        <v>145.61000000000001</v>
      </c>
      <c r="BD1348" s="11">
        <v>1386.83</v>
      </c>
    </row>
    <row r="1349" spans="1:56" s="1" customFormat="1" ht="20.149999999999999" customHeight="1">
      <c r="A1349" s="83"/>
      <c r="B1349" s="25" t="s">
        <v>322</v>
      </c>
      <c r="C1349" s="12">
        <v>65.8</v>
      </c>
      <c r="D1349" s="12">
        <v>15.84</v>
      </c>
      <c r="E1349" s="12">
        <v>136.15</v>
      </c>
      <c r="F1349" s="12">
        <v>35.909999999999997</v>
      </c>
      <c r="G1349" s="12">
        <v>98.25</v>
      </c>
      <c r="H1349" s="12">
        <v>368.74</v>
      </c>
      <c r="I1349" s="12">
        <v>199.13</v>
      </c>
      <c r="J1349" s="12">
        <v>13.45</v>
      </c>
      <c r="K1349" s="12">
        <v>933.27</v>
      </c>
      <c r="L1349" s="12">
        <v>0.2</v>
      </c>
      <c r="M1349" s="13" t="s">
        <v>80</v>
      </c>
      <c r="N1349" s="13" t="s">
        <v>80</v>
      </c>
      <c r="O1349" s="12">
        <v>0.02</v>
      </c>
      <c r="P1349" s="12">
        <v>0.03</v>
      </c>
      <c r="Q1349" s="12">
        <v>0.03</v>
      </c>
      <c r="R1349" s="13" t="s">
        <v>80</v>
      </c>
      <c r="S1349" s="13" t="s">
        <v>80</v>
      </c>
      <c r="T1349" s="12">
        <v>0.28000000000000003</v>
      </c>
      <c r="U1349" s="12">
        <v>0.15</v>
      </c>
      <c r="V1349" s="12">
        <v>1.08</v>
      </c>
      <c r="W1349" s="12">
        <v>80.06</v>
      </c>
      <c r="X1349" s="12">
        <v>8.9700000000000006</v>
      </c>
      <c r="Y1349" s="12">
        <v>10.09</v>
      </c>
      <c r="Z1349" s="12">
        <v>40.97</v>
      </c>
      <c r="AA1349" s="12">
        <v>69.319999999999993</v>
      </c>
      <c r="AB1349" s="12">
        <v>210.44</v>
      </c>
      <c r="AC1349" s="12">
        <v>421.08</v>
      </c>
      <c r="AD1349" s="13" t="s">
        <v>80</v>
      </c>
      <c r="AE1349" s="13" t="s">
        <v>80</v>
      </c>
      <c r="AF1349" s="13" t="s">
        <v>80</v>
      </c>
      <c r="AG1349" s="13" t="s">
        <v>80</v>
      </c>
      <c r="AH1349" s="13" t="s">
        <v>80</v>
      </c>
      <c r="AI1349" s="13" t="s">
        <v>80</v>
      </c>
      <c r="AJ1349" s="13" t="s">
        <v>80</v>
      </c>
      <c r="AK1349" s="13" t="s">
        <v>80</v>
      </c>
      <c r="AL1349" s="12">
        <v>0</v>
      </c>
      <c r="AM1349" s="13" t="s">
        <v>80</v>
      </c>
      <c r="AN1349" s="13" t="s">
        <v>80</v>
      </c>
      <c r="AO1349" s="13" t="s">
        <v>80</v>
      </c>
      <c r="AP1349" s="13" t="s">
        <v>80</v>
      </c>
      <c r="AQ1349" s="13" t="s">
        <v>80</v>
      </c>
      <c r="AR1349" s="13" t="s">
        <v>80</v>
      </c>
      <c r="AS1349" s="13" t="s">
        <v>80</v>
      </c>
      <c r="AT1349" s="13" t="s">
        <v>80</v>
      </c>
      <c r="AU1349" s="12">
        <v>0</v>
      </c>
      <c r="AV1349" s="12">
        <v>28.8</v>
      </c>
      <c r="AW1349" s="12">
        <v>22.89</v>
      </c>
      <c r="AX1349" s="12">
        <v>26.82</v>
      </c>
      <c r="AY1349" s="12">
        <v>10.4</v>
      </c>
      <c r="AZ1349" s="12">
        <v>18.64</v>
      </c>
      <c r="BA1349" s="12">
        <v>203.19</v>
      </c>
      <c r="BB1349" s="12">
        <v>37.94</v>
      </c>
      <c r="BC1349" s="12">
        <v>44.56</v>
      </c>
      <c r="BD1349" s="14">
        <v>393.24</v>
      </c>
    </row>
    <row r="1350" spans="1:56" s="1" customFormat="1" ht="20.149999999999999" customHeight="1">
      <c r="A1350" s="83"/>
      <c r="B1350" s="25" t="s">
        <v>232</v>
      </c>
      <c r="C1350" s="9">
        <v>120.6126</v>
      </c>
      <c r="D1350" s="9">
        <v>18.8827</v>
      </c>
      <c r="E1350" s="9">
        <v>73.8797</v>
      </c>
      <c r="F1350" s="9">
        <v>74.412700000000001</v>
      </c>
      <c r="G1350" s="9">
        <v>126.0471</v>
      </c>
      <c r="H1350" s="9">
        <v>334.84219999999999</v>
      </c>
      <c r="I1350" s="9">
        <v>26.372499999999999</v>
      </c>
      <c r="J1350" s="9">
        <v>8.6964000000000006</v>
      </c>
      <c r="K1350" s="9">
        <v>783.74590000000001</v>
      </c>
      <c r="L1350" s="9">
        <v>8.8000000000000005E-3</v>
      </c>
      <c r="M1350" s="10" t="s">
        <v>80</v>
      </c>
      <c r="N1350" s="9">
        <v>1.5599999999999999E-2</v>
      </c>
      <c r="O1350" s="9">
        <v>0.1087</v>
      </c>
      <c r="P1350" s="9">
        <v>8.9099999999999999E-2</v>
      </c>
      <c r="Q1350" s="9">
        <v>0.33939999999999998</v>
      </c>
      <c r="R1350" s="9">
        <v>0.23769999999999999</v>
      </c>
      <c r="S1350" s="9">
        <v>3.09E-2</v>
      </c>
      <c r="T1350" s="9">
        <v>0.83020000000000005</v>
      </c>
      <c r="U1350" s="10" t="s">
        <v>80</v>
      </c>
      <c r="V1350" s="9">
        <v>2.75</v>
      </c>
      <c r="W1350" s="9">
        <v>0.1578</v>
      </c>
      <c r="X1350" s="9">
        <v>1.0107999999999999</v>
      </c>
      <c r="Y1350" s="10" t="s">
        <v>80</v>
      </c>
      <c r="Z1350" s="9">
        <v>16.775700000000001</v>
      </c>
      <c r="AA1350" s="9">
        <v>39.714700000000001</v>
      </c>
      <c r="AB1350" s="9">
        <v>204.22569999999999</v>
      </c>
      <c r="AC1350" s="9">
        <v>264.63470000000001</v>
      </c>
      <c r="AD1350" s="10" t="s">
        <v>80</v>
      </c>
      <c r="AE1350" s="10" t="s">
        <v>80</v>
      </c>
      <c r="AF1350" s="10" t="s">
        <v>80</v>
      </c>
      <c r="AG1350" s="10" t="s">
        <v>80</v>
      </c>
      <c r="AH1350" s="10" t="s">
        <v>80</v>
      </c>
      <c r="AI1350" s="10" t="s">
        <v>80</v>
      </c>
      <c r="AJ1350" s="10" t="s">
        <v>80</v>
      </c>
      <c r="AK1350" s="10" t="s">
        <v>80</v>
      </c>
      <c r="AL1350" s="9">
        <v>0</v>
      </c>
      <c r="AM1350" s="10" t="s">
        <v>80</v>
      </c>
      <c r="AN1350" s="10" t="s">
        <v>80</v>
      </c>
      <c r="AO1350" s="10" t="s">
        <v>80</v>
      </c>
      <c r="AP1350" s="10" t="s">
        <v>80</v>
      </c>
      <c r="AQ1350" s="10" t="s">
        <v>80</v>
      </c>
      <c r="AR1350" s="10" t="s">
        <v>80</v>
      </c>
      <c r="AS1350" s="10" t="s">
        <v>80</v>
      </c>
      <c r="AT1350" s="10" t="s">
        <v>80</v>
      </c>
      <c r="AU1350" s="9">
        <v>0</v>
      </c>
      <c r="AV1350" s="9">
        <v>41.732999999999997</v>
      </c>
      <c r="AW1350" s="9">
        <v>5.2549999999999999</v>
      </c>
      <c r="AX1350" s="9">
        <v>35.750399999999999</v>
      </c>
      <c r="AY1350" s="9">
        <v>25.532499999999999</v>
      </c>
      <c r="AZ1350" s="9">
        <v>68.476100000000002</v>
      </c>
      <c r="BA1350" s="9">
        <v>159.79750000000001</v>
      </c>
      <c r="BB1350" s="9">
        <v>52.991500000000002</v>
      </c>
      <c r="BC1350" s="9">
        <v>34.218499999999999</v>
      </c>
      <c r="BD1350" s="11">
        <v>423.75450000000001</v>
      </c>
    </row>
    <row r="1351" spans="1:56" s="1" customFormat="1" ht="20.149999999999999" customHeight="1">
      <c r="A1351" s="83"/>
      <c r="B1351" s="25" t="s">
        <v>323</v>
      </c>
      <c r="C1351" s="12">
        <v>334.5677</v>
      </c>
      <c r="D1351" s="12">
        <v>169.75</v>
      </c>
      <c r="E1351" s="12">
        <v>122.26</v>
      </c>
      <c r="F1351" s="12">
        <v>106.44</v>
      </c>
      <c r="G1351" s="12">
        <v>187.59</v>
      </c>
      <c r="H1351" s="12">
        <v>940.17780000000005</v>
      </c>
      <c r="I1351" s="12">
        <v>100.53</v>
      </c>
      <c r="J1351" s="12">
        <v>23.502400000000002</v>
      </c>
      <c r="K1351" s="12">
        <v>1984.8179</v>
      </c>
      <c r="L1351" s="12">
        <v>2.64E-2</v>
      </c>
      <c r="M1351" s="13" t="s">
        <v>80</v>
      </c>
      <c r="N1351" s="13" t="s">
        <v>80</v>
      </c>
      <c r="O1351" s="12">
        <v>2.5999999999999999E-2</v>
      </c>
      <c r="P1351" s="12">
        <v>4.7699999999999999E-2</v>
      </c>
      <c r="Q1351" s="12">
        <v>9.4600000000000004E-2</v>
      </c>
      <c r="R1351" s="12">
        <v>2.9499999999999998E-2</v>
      </c>
      <c r="S1351" s="13" t="s">
        <v>80</v>
      </c>
      <c r="T1351" s="12">
        <v>0.22450000000000001</v>
      </c>
      <c r="U1351" s="12">
        <v>222.79689999999999</v>
      </c>
      <c r="V1351" s="12">
        <v>20.440799999999999</v>
      </c>
      <c r="W1351" s="12">
        <v>20.6309</v>
      </c>
      <c r="X1351" s="12">
        <v>52.6676</v>
      </c>
      <c r="Y1351" s="12">
        <v>62.017699999999998</v>
      </c>
      <c r="Z1351" s="12">
        <v>282.09789999999998</v>
      </c>
      <c r="AA1351" s="12">
        <v>45.505299999999998</v>
      </c>
      <c r="AB1351" s="12">
        <v>214.12309999999999</v>
      </c>
      <c r="AC1351" s="12">
        <v>920.28020000000004</v>
      </c>
      <c r="AD1351" s="12">
        <v>13.516299999999999</v>
      </c>
      <c r="AE1351" s="12">
        <v>1.2587999999999999</v>
      </c>
      <c r="AF1351" s="12">
        <v>4.5753000000000004</v>
      </c>
      <c r="AG1351" s="13" t="s">
        <v>80</v>
      </c>
      <c r="AH1351" s="13" t="s">
        <v>80</v>
      </c>
      <c r="AI1351" s="13" t="s">
        <v>80</v>
      </c>
      <c r="AJ1351" s="13" t="s">
        <v>80</v>
      </c>
      <c r="AK1351" s="13" t="s">
        <v>80</v>
      </c>
      <c r="AL1351" s="12">
        <v>19.3504</v>
      </c>
      <c r="AM1351" s="12">
        <v>6.6654</v>
      </c>
      <c r="AN1351" s="12">
        <v>0.1321</v>
      </c>
      <c r="AO1351" s="12">
        <v>0.17180000000000001</v>
      </c>
      <c r="AP1351" s="12">
        <v>0.745</v>
      </c>
      <c r="AQ1351" s="12">
        <v>3.4502999999999999</v>
      </c>
      <c r="AR1351" s="12">
        <v>2.0076999999999998</v>
      </c>
      <c r="AS1351" s="12">
        <v>0.89859999999999995</v>
      </c>
      <c r="AT1351" s="12">
        <v>0.1168</v>
      </c>
      <c r="AU1351" s="12">
        <v>14.1877</v>
      </c>
      <c r="AV1351" s="12">
        <v>394.55</v>
      </c>
      <c r="AW1351" s="12">
        <v>52.4</v>
      </c>
      <c r="AX1351" s="12">
        <v>96.98</v>
      </c>
      <c r="AY1351" s="12">
        <v>25.57</v>
      </c>
      <c r="AZ1351" s="12">
        <v>109.22</v>
      </c>
      <c r="BA1351" s="12">
        <v>69.62</v>
      </c>
      <c r="BB1351" s="12">
        <v>24.759699999999999</v>
      </c>
      <c r="BC1351" s="12">
        <v>38.818399999999997</v>
      </c>
      <c r="BD1351" s="14">
        <v>811.91809999999998</v>
      </c>
    </row>
    <row r="1352" spans="1:56" s="1" customFormat="1" ht="20.149999999999999" customHeight="1">
      <c r="A1352" s="83"/>
      <c r="B1352" s="25" t="s">
        <v>324</v>
      </c>
      <c r="C1352" s="9">
        <v>8.25</v>
      </c>
      <c r="D1352" s="9">
        <v>16.5</v>
      </c>
      <c r="E1352" s="9">
        <v>30.05</v>
      </c>
      <c r="F1352" s="9">
        <v>38.64</v>
      </c>
      <c r="G1352" s="9">
        <v>39.17</v>
      </c>
      <c r="H1352" s="9">
        <v>92.86</v>
      </c>
      <c r="I1352" s="9">
        <v>1.1100000000000001</v>
      </c>
      <c r="J1352" s="9">
        <v>1.03</v>
      </c>
      <c r="K1352" s="9">
        <v>227.61</v>
      </c>
      <c r="L1352" s="9">
        <v>26</v>
      </c>
      <c r="M1352" s="10" t="s">
        <v>80</v>
      </c>
      <c r="N1352" s="9">
        <v>18</v>
      </c>
      <c r="O1352" s="10" t="s">
        <v>80</v>
      </c>
      <c r="P1352" s="10" t="s">
        <v>80</v>
      </c>
      <c r="Q1352" s="10" t="s">
        <v>80</v>
      </c>
      <c r="R1352" s="10" t="s">
        <v>80</v>
      </c>
      <c r="S1352" s="10" t="s">
        <v>80</v>
      </c>
      <c r="T1352" s="9">
        <v>44</v>
      </c>
      <c r="U1352" s="9">
        <v>11.28</v>
      </c>
      <c r="V1352" s="9">
        <v>10.57</v>
      </c>
      <c r="W1352" s="9">
        <v>10.98</v>
      </c>
      <c r="X1352" s="9">
        <v>16.72</v>
      </c>
      <c r="Y1352" s="9">
        <v>22.39</v>
      </c>
      <c r="Z1352" s="9">
        <v>26.74</v>
      </c>
      <c r="AA1352" s="9">
        <v>1.84</v>
      </c>
      <c r="AB1352" s="9">
        <v>1.38</v>
      </c>
      <c r="AC1352" s="9">
        <v>101.9</v>
      </c>
      <c r="AD1352" s="9">
        <v>7.11</v>
      </c>
      <c r="AE1352" s="9">
        <v>3.63</v>
      </c>
      <c r="AF1352" s="9">
        <v>7.4</v>
      </c>
      <c r="AG1352" s="9">
        <v>5.4</v>
      </c>
      <c r="AH1352" s="9">
        <v>15.64</v>
      </c>
      <c r="AI1352" s="9">
        <v>1.97</v>
      </c>
      <c r="AJ1352" s="10" t="s">
        <v>80</v>
      </c>
      <c r="AK1352" s="10" t="s">
        <v>80</v>
      </c>
      <c r="AL1352" s="9">
        <v>41.15</v>
      </c>
      <c r="AM1352" s="9">
        <v>6.55</v>
      </c>
      <c r="AN1352" s="9">
        <v>4.6900000000000004</v>
      </c>
      <c r="AO1352" s="9">
        <v>13.43</v>
      </c>
      <c r="AP1352" s="9">
        <v>17.73</v>
      </c>
      <c r="AQ1352" s="9">
        <v>50.35</v>
      </c>
      <c r="AR1352" s="9">
        <v>12.6</v>
      </c>
      <c r="AS1352" s="10" t="s">
        <v>80</v>
      </c>
      <c r="AT1352" s="10" t="s">
        <v>80</v>
      </c>
      <c r="AU1352" s="9">
        <v>105.35</v>
      </c>
      <c r="AV1352" s="9">
        <v>30.61</v>
      </c>
      <c r="AW1352" s="9">
        <v>13.42</v>
      </c>
      <c r="AX1352" s="9">
        <v>47.34</v>
      </c>
      <c r="AY1352" s="9">
        <v>25.78</v>
      </c>
      <c r="AZ1352" s="9">
        <v>17.25</v>
      </c>
      <c r="BA1352" s="9">
        <v>54.67</v>
      </c>
      <c r="BB1352" s="9">
        <v>22.84</v>
      </c>
      <c r="BC1352" s="9">
        <v>7.96</v>
      </c>
      <c r="BD1352" s="11">
        <v>219.87</v>
      </c>
    </row>
    <row r="1353" spans="1:56" s="1" customFormat="1" ht="20.149999999999999" customHeight="1">
      <c r="A1353" s="83"/>
      <c r="B1353" s="25" t="s">
        <v>325</v>
      </c>
      <c r="C1353" s="12">
        <v>587.57820000000004</v>
      </c>
      <c r="D1353" s="12">
        <v>228.97489999999999</v>
      </c>
      <c r="E1353" s="12">
        <v>1230.3970999999999</v>
      </c>
      <c r="F1353" s="12">
        <v>707.07939999999996</v>
      </c>
      <c r="G1353" s="12">
        <v>1027.1532</v>
      </c>
      <c r="H1353" s="12">
        <v>4139.2047000000002</v>
      </c>
      <c r="I1353" s="12">
        <v>281.49470000000002</v>
      </c>
      <c r="J1353" s="12">
        <v>290.4316</v>
      </c>
      <c r="K1353" s="12">
        <v>8492.3137999999999</v>
      </c>
      <c r="L1353" s="12">
        <v>2.8027000000000002</v>
      </c>
      <c r="M1353" s="13" t="s">
        <v>80</v>
      </c>
      <c r="N1353" s="12">
        <v>5.9400000000000001E-2</v>
      </c>
      <c r="O1353" s="12">
        <v>5.9700000000000003E-2</v>
      </c>
      <c r="P1353" s="12">
        <v>0.1183</v>
      </c>
      <c r="Q1353" s="12">
        <v>0.41810000000000003</v>
      </c>
      <c r="R1353" s="12">
        <v>0.2374</v>
      </c>
      <c r="S1353" s="12">
        <v>0.03</v>
      </c>
      <c r="T1353" s="12">
        <v>3.7256</v>
      </c>
      <c r="U1353" s="12">
        <v>488.78710000000001</v>
      </c>
      <c r="V1353" s="13" t="s">
        <v>80</v>
      </c>
      <c r="W1353" s="12">
        <v>100.15689999999999</v>
      </c>
      <c r="X1353" s="12">
        <v>18.328700000000001</v>
      </c>
      <c r="Y1353" s="12">
        <v>17.396599999999999</v>
      </c>
      <c r="Z1353" s="12">
        <v>191.99719999999999</v>
      </c>
      <c r="AA1353" s="12">
        <v>111.74039999999999</v>
      </c>
      <c r="AB1353" s="12">
        <v>2205.027</v>
      </c>
      <c r="AC1353" s="12">
        <v>3133.4339</v>
      </c>
      <c r="AD1353" s="12">
        <v>130.24600000000001</v>
      </c>
      <c r="AE1353" s="12">
        <v>17.498000000000001</v>
      </c>
      <c r="AF1353" s="12">
        <v>253.721</v>
      </c>
      <c r="AG1353" s="12">
        <v>209.976</v>
      </c>
      <c r="AH1353" s="12">
        <v>256.86849999999998</v>
      </c>
      <c r="AI1353" s="12">
        <v>40.597499999999997</v>
      </c>
      <c r="AJ1353" s="13" t="s">
        <v>80</v>
      </c>
      <c r="AK1353" s="13" t="s">
        <v>80</v>
      </c>
      <c r="AL1353" s="12">
        <v>908.90700000000004</v>
      </c>
      <c r="AM1353" s="12">
        <v>83.891999999999996</v>
      </c>
      <c r="AN1353" s="13" t="s">
        <v>80</v>
      </c>
      <c r="AO1353" s="12">
        <v>228.76650000000001</v>
      </c>
      <c r="AP1353" s="12">
        <v>126.8605</v>
      </c>
      <c r="AQ1353" s="12">
        <v>21.872499999999999</v>
      </c>
      <c r="AR1353" s="12">
        <v>447.51549999999997</v>
      </c>
      <c r="AS1353" s="13" t="s">
        <v>80</v>
      </c>
      <c r="AT1353" s="13" t="s">
        <v>80</v>
      </c>
      <c r="AU1353" s="12">
        <v>908.90700000000004</v>
      </c>
      <c r="AV1353" s="12">
        <v>586.69889999999998</v>
      </c>
      <c r="AW1353" s="12">
        <v>162.94290000000001</v>
      </c>
      <c r="AX1353" s="12">
        <v>472.1223</v>
      </c>
      <c r="AY1353" s="12">
        <v>603.97349999999994</v>
      </c>
      <c r="AZ1353" s="12">
        <v>1051.5785000000001</v>
      </c>
      <c r="BA1353" s="12">
        <v>747.63220000000001</v>
      </c>
      <c r="BB1353" s="12">
        <v>630.34820000000002</v>
      </c>
      <c r="BC1353" s="12">
        <v>1109.9671000000001</v>
      </c>
      <c r="BD1353" s="14">
        <v>5365.2636000000002</v>
      </c>
    </row>
    <row r="1354" spans="1:56" s="1" customFormat="1" ht="20.149999999999999" customHeight="1">
      <c r="A1354" s="83"/>
      <c r="B1354" s="25" t="s">
        <v>120</v>
      </c>
      <c r="C1354" s="9">
        <v>413.78</v>
      </c>
      <c r="D1354" s="9">
        <v>319</v>
      </c>
      <c r="E1354" s="9">
        <v>526.4</v>
      </c>
      <c r="F1354" s="9">
        <v>453.13</v>
      </c>
      <c r="G1354" s="9">
        <v>826.21</v>
      </c>
      <c r="H1354" s="9">
        <v>2034.03</v>
      </c>
      <c r="I1354" s="9">
        <v>86.12</v>
      </c>
      <c r="J1354" s="9">
        <v>168.21</v>
      </c>
      <c r="K1354" s="9">
        <v>4826.88</v>
      </c>
      <c r="L1354" s="9">
        <v>9.07</v>
      </c>
      <c r="M1354" s="10" t="s">
        <v>80</v>
      </c>
      <c r="N1354" s="9">
        <v>0.16</v>
      </c>
      <c r="O1354" s="9">
        <v>0.35</v>
      </c>
      <c r="P1354" s="9">
        <v>0.3</v>
      </c>
      <c r="Q1354" s="9">
        <v>0.64</v>
      </c>
      <c r="R1354" s="9">
        <v>0.64</v>
      </c>
      <c r="S1354" s="9">
        <v>0.18</v>
      </c>
      <c r="T1354" s="9">
        <v>11.34</v>
      </c>
      <c r="U1354" s="10" t="s">
        <v>80</v>
      </c>
      <c r="V1354" s="10" t="s">
        <v>80</v>
      </c>
      <c r="W1354" s="9">
        <v>46.91</v>
      </c>
      <c r="X1354" s="9">
        <v>93.85</v>
      </c>
      <c r="Y1354" s="9">
        <v>19.5</v>
      </c>
      <c r="Z1354" s="9">
        <v>386.48</v>
      </c>
      <c r="AA1354" s="9">
        <v>574.01</v>
      </c>
      <c r="AB1354" s="9">
        <v>1122.4000000000001</v>
      </c>
      <c r="AC1354" s="9">
        <v>2243.15</v>
      </c>
      <c r="AD1354" s="9">
        <v>27.516300000000001</v>
      </c>
      <c r="AE1354" s="9">
        <v>5.6646999999999998</v>
      </c>
      <c r="AF1354" s="9">
        <v>13.101800000000001</v>
      </c>
      <c r="AG1354" s="9">
        <v>5.6651999999999996</v>
      </c>
      <c r="AH1354" s="10" t="s">
        <v>80</v>
      </c>
      <c r="AI1354" s="9">
        <v>1.1196999999999999</v>
      </c>
      <c r="AJ1354" s="9">
        <v>1.0602</v>
      </c>
      <c r="AK1354" s="9">
        <v>1.4785999999999999</v>
      </c>
      <c r="AL1354" s="9">
        <v>55.606499999999997</v>
      </c>
      <c r="AM1354" s="9">
        <v>9.23</v>
      </c>
      <c r="AN1354" s="9">
        <v>18.334700000000002</v>
      </c>
      <c r="AO1354" s="9">
        <v>13.5366</v>
      </c>
      <c r="AP1354" s="9">
        <v>2.6025</v>
      </c>
      <c r="AQ1354" s="9">
        <v>3.5783999999999998</v>
      </c>
      <c r="AR1354" s="9">
        <v>10.0573</v>
      </c>
      <c r="AS1354" s="10" t="s">
        <v>80</v>
      </c>
      <c r="AT1354" s="10" t="s">
        <v>80</v>
      </c>
      <c r="AU1354" s="9">
        <v>57.339500000000001</v>
      </c>
      <c r="AV1354" s="9">
        <v>242.34</v>
      </c>
      <c r="AW1354" s="9">
        <v>126.8</v>
      </c>
      <c r="AX1354" s="9">
        <v>350.14</v>
      </c>
      <c r="AY1354" s="9">
        <v>481.18</v>
      </c>
      <c r="AZ1354" s="9">
        <v>206.7</v>
      </c>
      <c r="BA1354" s="9">
        <v>912.01</v>
      </c>
      <c r="BB1354" s="9">
        <v>211.91</v>
      </c>
      <c r="BC1354" s="9">
        <v>95.16</v>
      </c>
      <c r="BD1354" s="11">
        <v>2626.24</v>
      </c>
    </row>
    <row r="1355" spans="1:56" s="1" customFormat="1" ht="20.149999999999999" customHeight="1">
      <c r="A1355" s="83"/>
      <c r="B1355" s="25" t="s">
        <v>326</v>
      </c>
      <c r="C1355" s="12">
        <v>510.08</v>
      </c>
      <c r="D1355" s="12">
        <v>214.02</v>
      </c>
      <c r="E1355" s="12">
        <v>744.07</v>
      </c>
      <c r="F1355" s="12">
        <v>406.95</v>
      </c>
      <c r="G1355" s="12">
        <v>601.03</v>
      </c>
      <c r="H1355" s="12">
        <v>3096.51</v>
      </c>
      <c r="I1355" s="12">
        <v>527.70000000000005</v>
      </c>
      <c r="J1355" s="12">
        <v>352.51</v>
      </c>
      <c r="K1355" s="12">
        <v>6452.87</v>
      </c>
      <c r="L1355" s="12">
        <v>4.38</v>
      </c>
      <c r="M1355" s="13" t="s">
        <v>80</v>
      </c>
      <c r="N1355" s="12">
        <v>0.75</v>
      </c>
      <c r="O1355" s="12">
        <v>3.05</v>
      </c>
      <c r="P1355" s="12">
        <v>4.2</v>
      </c>
      <c r="Q1355" s="12">
        <v>15.3</v>
      </c>
      <c r="R1355" s="12">
        <v>7.42</v>
      </c>
      <c r="S1355" s="12">
        <v>2.79</v>
      </c>
      <c r="T1355" s="12">
        <v>37.89</v>
      </c>
      <c r="U1355" s="12">
        <v>91.02</v>
      </c>
      <c r="V1355" s="12">
        <v>132.04</v>
      </c>
      <c r="W1355" s="12">
        <v>215.32</v>
      </c>
      <c r="X1355" s="12">
        <v>96.07</v>
      </c>
      <c r="Y1355" s="12">
        <v>157.04</v>
      </c>
      <c r="Z1355" s="12">
        <v>757.4</v>
      </c>
      <c r="AA1355" s="12">
        <v>276.55</v>
      </c>
      <c r="AB1355" s="12">
        <v>376.92</v>
      </c>
      <c r="AC1355" s="12">
        <v>2102.36</v>
      </c>
      <c r="AD1355" s="12">
        <v>5.91</v>
      </c>
      <c r="AE1355" s="12">
        <v>2.14</v>
      </c>
      <c r="AF1355" s="12">
        <v>14.61</v>
      </c>
      <c r="AG1355" s="12">
        <v>22.13</v>
      </c>
      <c r="AH1355" s="12">
        <v>17.5</v>
      </c>
      <c r="AI1355" s="13" t="s">
        <v>80</v>
      </c>
      <c r="AJ1355" s="13" t="s">
        <v>80</v>
      </c>
      <c r="AK1355" s="13" t="s">
        <v>80</v>
      </c>
      <c r="AL1355" s="12">
        <v>62.29</v>
      </c>
      <c r="AM1355" s="12">
        <v>10.68</v>
      </c>
      <c r="AN1355" s="12">
        <v>4.8099999999999996</v>
      </c>
      <c r="AO1355" s="12">
        <v>9.18</v>
      </c>
      <c r="AP1355" s="12">
        <v>3.5</v>
      </c>
      <c r="AQ1355" s="12">
        <v>32.28</v>
      </c>
      <c r="AR1355" s="12">
        <v>1.84</v>
      </c>
      <c r="AS1355" s="13" t="s">
        <v>80</v>
      </c>
      <c r="AT1355" s="13" t="s">
        <v>80</v>
      </c>
      <c r="AU1355" s="12">
        <v>62.29</v>
      </c>
      <c r="AV1355" s="12">
        <v>1064.22</v>
      </c>
      <c r="AW1355" s="12">
        <v>91.36</v>
      </c>
      <c r="AX1355" s="12">
        <v>458.04</v>
      </c>
      <c r="AY1355" s="12">
        <v>130.91</v>
      </c>
      <c r="AZ1355" s="12">
        <v>107.33</v>
      </c>
      <c r="BA1355" s="12">
        <v>135.71</v>
      </c>
      <c r="BB1355" s="12">
        <v>194.32</v>
      </c>
      <c r="BC1355" s="12">
        <v>378.39</v>
      </c>
      <c r="BD1355" s="14">
        <v>2560.2800000000002</v>
      </c>
    </row>
    <row r="1356" spans="1:56" s="1" customFormat="1" ht="20.149999999999999" customHeight="1">
      <c r="A1356" s="83"/>
      <c r="B1356" s="25" t="s">
        <v>122</v>
      </c>
      <c r="C1356" s="9">
        <v>2.86</v>
      </c>
      <c r="D1356" s="9">
        <v>157.52000000000001</v>
      </c>
      <c r="E1356" s="9">
        <v>209.02</v>
      </c>
      <c r="F1356" s="9">
        <v>205.12</v>
      </c>
      <c r="G1356" s="9">
        <v>69.28</v>
      </c>
      <c r="H1356" s="9">
        <v>19.239999999999998</v>
      </c>
      <c r="I1356" s="10" t="s">
        <v>80</v>
      </c>
      <c r="J1356" s="10" t="s">
        <v>80</v>
      </c>
      <c r="K1356" s="9">
        <v>663.04</v>
      </c>
      <c r="L1356" s="9">
        <v>253.99</v>
      </c>
      <c r="M1356" s="10" t="s">
        <v>80</v>
      </c>
      <c r="N1356" s="9">
        <v>15</v>
      </c>
      <c r="O1356" s="9">
        <v>50</v>
      </c>
      <c r="P1356" s="9">
        <v>50.75</v>
      </c>
      <c r="Q1356" s="10" t="s">
        <v>80</v>
      </c>
      <c r="R1356" s="10" t="s">
        <v>80</v>
      </c>
      <c r="S1356" s="10" t="s">
        <v>80</v>
      </c>
      <c r="T1356" s="9">
        <v>369.74</v>
      </c>
      <c r="U1356" s="10" t="s">
        <v>80</v>
      </c>
      <c r="V1356" s="10" t="s">
        <v>80</v>
      </c>
      <c r="W1356" s="9">
        <v>62.14</v>
      </c>
      <c r="X1356" s="9">
        <v>9.77</v>
      </c>
      <c r="Y1356" s="9">
        <v>115.47</v>
      </c>
      <c r="Z1356" s="9">
        <v>50.66</v>
      </c>
      <c r="AA1356" s="9">
        <v>75</v>
      </c>
      <c r="AB1356" s="9">
        <v>81.819999999999993</v>
      </c>
      <c r="AC1356" s="9">
        <v>394.86</v>
      </c>
      <c r="AD1356" s="9">
        <v>1.63</v>
      </c>
      <c r="AE1356" s="10" t="s">
        <v>80</v>
      </c>
      <c r="AF1356" s="10" t="s">
        <v>80</v>
      </c>
      <c r="AG1356" s="10" t="s">
        <v>80</v>
      </c>
      <c r="AH1356" s="10" t="s">
        <v>80</v>
      </c>
      <c r="AI1356" s="10" t="s">
        <v>80</v>
      </c>
      <c r="AJ1356" s="10" t="s">
        <v>80</v>
      </c>
      <c r="AK1356" s="9">
        <v>3.28</v>
      </c>
      <c r="AL1356" s="9">
        <v>4.91</v>
      </c>
      <c r="AM1356" s="10" t="s">
        <v>80</v>
      </c>
      <c r="AN1356" s="10" t="s">
        <v>80</v>
      </c>
      <c r="AO1356" s="10" t="s">
        <v>80</v>
      </c>
      <c r="AP1356" s="10" t="s">
        <v>80</v>
      </c>
      <c r="AQ1356" s="9">
        <v>50.77</v>
      </c>
      <c r="AR1356" s="10" t="s">
        <v>80</v>
      </c>
      <c r="AS1356" s="10" t="s">
        <v>80</v>
      </c>
      <c r="AT1356" s="10" t="s">
        <v>80</v>
      </c>
      <c r="AU1356" s="9">
        <v>50.77</v>
      </c>
      <c r="AV1356" s="9">
        <v>47.06</v>
      </c>
      <c r="AW1356" s="9">
        <v>27.38</v>
      </c>
      <c r="AX1356" s="9">
        <v>96.26</v>
      </c>
      <c r="AY1356" s="9">
        <v>40.369999999999997</v>
      </c>
      <c r="AZ1356" s="9">
        <v>202.02</v>
      </c>
      <c r="BA1356" s="9">
        <v>253.89</v>
      </c>
      <c r="BB1356" s="9">
        <v>78.489999999999995</v>
      </c>
      <c r="BC1356" s="9">
        <v>15.52</v>
      </c>
      <c r="BD1356" s="11">
        <v>760.99</v>
      </c>
    </row>
    <row r="1357" spans="1:56" s="1" customFormat="1" ht="14.5" customHeight="1">
      <c r="A1357" s="83"/>
      <c r="B1357" s="15" t="s">
        <v>123</v>
      </c>
      <c r="C1357" s="16">
        <v>26514.920399999999</v>
      </c>
      <c r="D1357" s="16">
        <v>11311.6023</v>
      </c>
      <c r="E1357" s="16">
        <v>39599.070500000002</v>
      </c>
      <c r="F1357" s="16">
        <v>36270.582900000001</v>
      </c>
      <c r="G1357" s="16">
        <v>49780.724499999997</v>
      </c>
      <c r="H1357" s="16">
        <v>125695.2169</v>
      </c>
      <c r="I1357" s="16">
        <v>8049.8882000000003</v>
      </c>
      <c r="J1357" s="16">
        <v>8389.4686999999994</v>
      </c>
      <c r="K1357" s="16">
        <v>305611.47440000001</v>
      </c>
      <c r="L1357" s="16">
        <v>5404.4627</v>
      </c>
      <c r="M1357" s="16">
        <v>878.245</v>
      </c>
      <c r="N1357" s="16">
        <v>1959.8611000000001</v>
      </c>
      <c r="O1357" s="16">
        <v>4201.5510000000004</v>
      </c>
      <c r="P1357" s="16">
        <v>3763.4301999999998</v>
      </c>
      <c r="Q1357" s="16">
        <v>9661.6358999999993</v>
      </c>
      <c r="R1357" s="16">
        <v>2314.6866</v>
      </c>
      <c r="S1357" s="16">
        <v>2174.5502999999999</v>
      </c>
      <c r="T1357" s="16">
        <v>30358.4228</v>
      </c>
      <c r="U1357" s="16">
        <v>16427.672299999998</v>
      </c>
      <c r="V1357" s="16">
        <v>5672.2480999999998</v>
      </c>
      <c r="W1357" s="16">
        <v>11192.525299999999</v>
      </c>
      <c r="X1357" s="16">
        <v>9338.24</v>
      </c>
      <c r="Y1357" s="16">
        <v>11397.096</v>
      </c>
      <c r="Z1357" s="16">
        <v>30856.2402</v>
      </c>
      <c r="AA1357" s="16">
        <v>11495.359200000001</v>
      </c>
      <c r="AB1357" s="16">
        <v>42388.017599999999</v>
      </c>
      <c r="AC1357" s="16">
        <v>138767.39869999999</v>
      </c>
      <c r="AD1357" s="16">
        <v>5937.3981000000003</v>
      </c>
      <c r="AE1357" s="16">
        <v>1382.6780000000001</v>
      </c>
      <c r="AF1357" s="16">
        <v>5989.8404</v>
      </c>
      <c r="AG1357" s="16">
        <v>3371.0345000000002</v>
      </c>
      <c r="AH1357" s="16">
        <v>2463.9780999999998</v>
      </c>
      <c r="AI1357" s="16">
        <v>3643.8771999999999</v>
      </c>
      <c r="AJ1357" s="16">
        <v>2135.25</v>
      </c>
      <c r="AK1357" s="16">
        <v>2963.0745999999999</v>
      </c>
      <c r="AL1357" s="16">
        <v>27887.1309</v>
      </c>
      <c r="AM1357" s="16">
        <v>3521.1921000000002</v>
      </c>
      <c r="AN1357" s="16">
        <v>1638.5386000000001</v>
      </c>
      <c r="AO1357" s="16">
        <v>5837.6590999999999</v>
      </c>
      <c r="AP1357" s="16">
        <v>4301.6522999999997</v>
      </c>
      <c r="AQ1357" s="16">
        <v>4502.0360000000001</v>
      </c>
      <c r="AR1357" s="16">
        <v>5549.9322000000002</v>
      </c>
      <c r="AS1357" s="16">
        <v>4029.8256000000001</v>
      </c>
      <c r="AT1357" s="16">
        <v>1614.7467999999999</v>
      </c>
      <c r="AU1357" s="16">
        <v>30995.582699999999</v>
      </c>
      <c r="AV1357" s="16">
        <v>19425.012200000001</v>
      </c>
      <c r="AW1357" s="16">
        <v>4875.4270999999999</v>
      </c>
      <c r="AX1357" s="16">
        <v>19987.849200000001</v>
      </c>
      <c r="AY1357" s="16">
        <v>13068.9295</v>
      </c>
      <c r="AZ1357" s="16">
        <v>25366.1047</v>
      </c>
      <c r="BA1357" s="16">
        <v>67204.886799999993</v>
      </c>
      <c r="BB1357" s="16">
        <v>19059.2821</v>
      </c>
      <c r="BC1357" s="16">
        <v>35624.625599999999</v>
      </c>
      <c r="BD1357" s="17">
        <v>204612.11720000001</v>
      </c>
    </row>
    <row r="1358" spans="1:56" s="1" customFormat="1" ht="20.149999999999999" customHeight="1">
      <c r="A1358" s="83"/>
      <c r="B1358" s="25" t="s">
        <v>327</v>
      </c>
      <c r="C1358" s="9">
        <v>3.28</v>
      </c>
      <c r="D1358" s="10" t="s">
        <v>80</v>
      </c>
      <c r="E1358" s="9">
        <v>0.03</v>
      </c>
      <c r="F1358" s="9">
        <v>0.1</v>
      </c>
      <c r="G1358" s="9">
        <v>1.89</v>
      </c>
      <c r="H1358" s="9">
        <v>10.98</v>
      </c>
      <c r="I1358" s="10" t="s">
        <v>80</v>
      </c>
      <c r="J1358" s="9">
        <v>0.03</v>
      </c>
      <c r="K1358" s="9">
        <v>16.309999999999999</v>
      </c>
      <c r="L1358" s="10" t="s">
        <v>80</v>
      </c>
      <c r="M1358" s="10" t="s">
        <v>80</v>
      </c>
      <c r="N1358" s="10" t="s">
        <v>80</v>
      </c>
      <c r="O1358" s="10" t="s">
        <v>80</v>
      </c>
      <c r="P1358" s="10" t="s">
        <v>80</v>
      </c>
      <c r="Q1358" s="10" t="s">
        <v>80</v>
      </c>
      <c r="R1358" s="10" t="s">
        <v>80</v>
      </c>
      <c r="S1358" s="10" t="s">
        <v>80</v>
      </c>
      <c r="T1358" s="9">
        <v>0</v>
      </c>
      <c r="U1358" s="10" t="s">
        <v>80</v>
      </c>
      <c r="V1358" s="10" t="s">
        <v>80</v>
      </c>
      <c r="W1358" s="9">
        <v>8.27</v>
      </c>
      <c r="X1358" s="10" t="s">
        <v>80</v>
      </c>
      <c r="Y1358" s="10" t="s">
        <v>80</v>
      </c>
      <c r="Z1358" s="10" t="s">
        <v>80</v>
      </c>
      <c r="AA1358" s="10" t="s">
        <v>80</v>
      </c>
      <c r="AB1358" s="10" t="s">
        <v>80</v>
      </c>
      <c r="AC1358" s="9">
        <v>8.27</v>
      </c>
      <c r="AD1358" s="9">
        <v>7.78</v>
      </c>
      <c r="AE1358" s="10" t="s">
        <v>80</v>
      </c>
      <c r="AF1358" s="10" t="s">
        <v>80</v>
      </c>
      <c r="AG1358" s="10" t="s">
        <v>80</v>
      </c>
      <c r="AH1358" s="10" t="s">
        <v>80</v>
      </c>
      <c r="AI1358" s="10" t="s">
        <v>80</v>
      </c>
      <c r="AJ1358" s="10" t="s">
        <v>80</v>
      </c>
      <c r="AK1358" s="10" t="s">
        <v>80</v>
      </c>
      <c r="AL1358" s="9">
        <v>7.78</v>
      </c>
      <c r="AM1358" s="9">
        <v>1.06</v>
      </c>
      <c r="AN1358" s="10" t="s">
        <v>80</v>
      </c>
      <c r="AO1358" s="10" t="s">
        <v>80</v>
      </c>
      <c r="AP1358" s="10" t="s">
        <v>80</v>
      </c>
      <c r="AQ1358" s="10" t="s">
        <v>80</v>
      </c>
      <c r="AR1358" s="9">
        <v>6.01</v>
      </c>
      <c r="AS1358" s="10" t="s">
        <v>80</v>
      </c>
      <c r="AT1358" s="10" t="s">
        <v>80</v>
      </c>
      <c r="AU1358" s="9">
        <v>7.07</v>
      </c>
      <c r="AV1358" s="9">
        <v>1.55</v>
      </c>
      <c r="AW1358" s="9">
        <v>2.67</v>
      </c>
      <c r="AX1358" s="9">
        <v>7.36</v>
      </c>
      <c r="AY1358" s="9">
        <v>2.13</v>
      </c>
      <c r="AZ1358" s="10" t="s">
        <v>80</v>
      </c>
      <c r="BA1358" s="9">
        <v>8.02</v>
      </c>
      <c r="BB1358" s="10" t="s">
        <v>80</v>
      </c>
      <c r="BC1358" s="9">
        <v>7.0000000000000007E-2</v>
      </c>
      <c r="BD1358" s="11">
        <v>21.8</v>
      </c>
    </row>
    <row r="1359" spans="1:56" s="1" customFormat="1" ht="20.149999999999999" customHeight="1">
      <c r="A1359" s="83"/>
      <c r="B1359" s="25" t="s">
        <v>328</v>
      </c>
      <c r="C1359" s="12">
        <v>66.650000000000006</v>
      </c>
      <c r="D1359" s="12">
        <v>4.91</v>
      </c>
      <c r="E1359" s="12">
        <v>114.09</v>
      </c>
      <c r="F1359" s="12">
        <v>110.17</v>
      </c>
      <c r="G1359" s="12">
        <v>1161.8399999999999</v>
      </c>
      <c r="H1359" s="12">
        <v>204.79</v>
      </c>
      <c r="I1359" s="12">
        <v>0.1</v>
      </c>
      <c r="J1359" s="13" t="s">
        <v>80</v>
      </c>
      <c r="K1359" s="12">
        <v>1662.55</v>
      </c>
      <c r="L1359" s="12">
        <v>118.43</v>
      </c>
      <c r="M1359" s="13" t="s">
        <v>80</v>
      </c>
      <c r="N1359" s="13" t="s">
        <v>80</v>
      </c>
      <c r="O1359" s="13" t="s">
        <v>80</v>
      </c>
      <c r="P1359" s="13" t="s">
        <v>80</v>
      </c>
      <c r="Q1359" s="13" t="s">
        <v>80</v>
      </c>
      <c r="R1359" s="13" t="s">
        <v>80</v>
      </c>
      <c r="S1359" s="13" t="s">
        <v>80</v>
      </c>
      <c r="T1359" s="12">
        <v>118.43</v>
      </c>
      <c r="U1359" s="13" t="s">
        <v>80</v>
      </c>
      <c r="V1359" s="12">
        <v>5</v>
      </c>
      <c r="W1359" s="12">
        <v>115.93</v>
      </c>
      <c r="X1359" s="12">
        <v>321.66000000000003</v>
      </c>
      <c r="Y1359" s="12">
        <v>671</v>
      </c>
      <c r="Z1359" s="12">
        <v>123.07</v>
      </c>
      <c r="AA1359" s="12">
        <v>13.61</v>
      </c>
      <c r="AB1359" s="12">
        <v>7.08</v>
      </c>
      <c r="AC1359" s="12">
        <v>1257.3499999999999</v>
      </c>
      <c r="AD1359" s="12">
        <v>39.22</v>
      </c>
      <c r="AE1359" s="13" t="s">
        <v>80</v>
      </c>
      <c r="AF1359" s="13" t="s">
        <v>80</v>
      </c>
      <c r="AG1359" s="13" t="s">
        <v>80</v>
      </c>
      <c r="AH1359" s="13" t="s">
        <v>80</v>
      </c>
      <c r="AI1359" s="13" t="s">
        <v>80</v>
      </c>
      <c r="AJ1359" s="13" t="s">
        <v>80</v>
      </c>
      <c r="AK1359" s="13" t="s">
        <v>80</v>
      </c>
      <c r="AL1359" s="12">
        <v>39.22</v>
      </c>
      <c r="AM1359" s="12">
        <v>1.6</v>
      </c>
      <c r="AN1359" s="12">
        <v>1.36</v>
      </c>
      <c r="AO1359" s="12">
        <v>18.78</v>
      </c>
      <c r="AP1359" s="12">
        <v>49.16</v>
      </c>
      <c r="AQ1359" s="12">
        <v>42.73</v>
      </c>
      <c r="AR1359" s="12">
        <v>22.43</v>
      </c>
      <c r="AS1359" s="13" t="s">
        <v>80</v>
      </c>
      <c r="AT1359" s="13" t="s">
        <v>80</v>
      </c>
      <c r="AU1359" s="12">
        <v>136.06</v>
      </c>
      <c r="AV1359" s="12">
        <v>23.94</v>
      </c>
      <c r="AW1359" s="12">
        <v>3.46</v>
      </c>
      <c r="AX1359" s="12">
        <v>18.239999999999998</v>
      </c>
      <c r="AY1359" s="12">
        <v>6.22</v>
      </c>
      <c r="AZ1359" s="12">
        <v>6.62</v>
      </c>
      <c r="BA1359" s="12">
        <v>9.93</v>
      </c>
      <c r="BB1359" s="12">
        <v>7.99</v>
      </c>
      <c r="BC1359" s="12">
        <v>13.46</v>
      </c>
      <c r="BD1359" s="14">
        <v>89.86</v>
      </c>
    </row>
    <row r="1360" spans="1:56" s="1" customFormat="1" ht="20.149999999999999" customHeight="1">
      <c r="A1360" s="83"/>
      <c r="B1360" s="25" t="s">
        <v>329</v>
      </c>
      <c r="C1360" s="9">
        <v>108.5759</v>
      </c>
      <c r="D1360" s="9">
        <v>141.4427</v>
      </c>
      <c r="E1360" s="9">
        <v>54.250100000000003</v>
      </c>
      <c r="F1360" s="9">
        <v>44.8215</v>
      </c>
      <c r="G1360" s="9">
        <v>1174.2225000000001</v>
      </c>
      <c r="H1360" s="9">
        <v>738.84100000000001</v>
      </c>
      <c r="I1360" s="9">
        <v>2.2711999999999999</v>
      </c>
      <c r="J1360" s="10" t="s">
        <v>80</v>
      </c>
      <c r="K1360" s="9">
        <v>2264.4249</v>
      </c>
      <c r="L1360" s="9">
        <v>43.744999999999997</v>
      </c>
      <c r="M1360" s="10" t="s">
        <v>80</v>
      </c>
      <c r="N1360" s="9">
        <v>110</v>
      </c>
      <c r="O1360" s="10" t="s">
        <v>80</v>
      </c>
      <c r="P1360" s="10" t="s">
        <v>80</v>
      </c>
      <c r="Q1360" s="10" t="s">
        <v>80</v>
      </c>
      <c r="R1360" s="10" t="s">
        <v>80</v>
      </c>
      <c r="S1360" s="10" t="s">
        <v>80</v>
      </c>
      <c r="T1360" s="9">
        <v>153.745</v>
      </c>
      <c r="U1360" s="10" t="s">
        <v>80</v>
      </c>
      <c r="V1360" s="10" t="s">
        <v>80</v>
      </c>
      <c r="W1360" s="9">
        <v>54.985900000000001</v>
      </c>
      <c r="X1360" s="9">
        <v>181.94820000000001</v>
      </c>
      <c r="Y1360" s="9">
        <v>181.51009999999999</v>
      </c>
      <c r="Z1360" s="9">
        <v>11.2294</v>
      </c>
      <c r="AA1360" s="9">
        <v>97.122399999999999</v>
      </c>
      <c r="AB1360" s="9">
        <v>222.16970000000001</v>
      </c>
      <c r="AC1360" s="9">
        <v>748.96569999999997</v>
      </c>
      <c r="AD1360" s="9">
        <v>31.2988</v>
      </c>
      <c r="AE1360" s="9">
        <v>14.213699999999999</v>
      </c>
      <c r="AF1360" s="9">
        <v>302.50020000000001</v>
      </c>
      <c r="AG1360" s="9">
        <v>51.022500000000001</v>
      </c>
      <c r="AH1360" s="10" t="s">
        <v>80</v>
      </c>
      <c r="AI1360" s="9">
        <v>45.502400000000002</v>
      </c>
      <c r="AJ1360" s="10" t="s">
        <v>80</v>
      </c>
      <c r="AK1360" s="10" t="s">
        <v>80</v>
      </c>
      <c r="AL1360" s="9">
        <v>444.5376</v>
      </c>
      <c r="AM1360" s="9">
        <v>61.994100000000003</v>
      </c>
      <c r="AN1360" s="9">
        <v>2.9901</v>
      </c>
      <c r="AO1360" s="10" t="s">
        <v>80</v>
      </c>
      <c r="AP1360" s="10" t="s">
        <v>80</v>
      </c>
      <c r="AQ1360" s="10" t="s">
        <v>80</v>
      </c>
      <c r="AR1360" s="9">
        <v>83.368099999999998</v>
      </c>
      <c r="AS1360" s="10" t="s">
        <v>80</v>
      </c>
      <c r="AT1360" s="10" t="s">
        <v>80</v>
      </c>
      <c r="AU1360" s="9">
        <v>148.35230000000001</v>
      </c>
      <c r="AV1360" s="9">
        <v>472.41520000000003</v>
      </c>
      <c r="AW1360" s="9">
        <v>131.57759999999999</v>
      </c>
      <c r="AX1360" s="9">
        <v>373.19839999999999</v>
      </c>
      <c r="AY1360" s="9">
        <v>119.764</v>
      </c>
      <c r="AZ1360" s="9">
        <v>112.64919999999999</v>
      </c>
      <c r="BA1360" s="9">
        <v>253.69229999999999</v>
      </c>
      <c r="BB1360" s="9">
        <v>14.3012</v>
      </c>
      <c r="BC1360" s="9">
        <v>5.2506000000000004</v>
      </c>
      <c r="BD1360" s="11">
        <v>1482.8485000000001</v>
      </c>
    </row>
    <row r="1361" spans="1:56" s="1" customFormat="1" ht="20.149999999999999" customHeight="1">
      <c r="A1361" s="83"/>
      <c r="B1361" s="25" t="s">
        <v>330</v>
      </c>
      <c r="C1361" s="12">
        <v>304.10000000000002</v>
      </c>
      <c r="D1361" s="12">
        <v>69.3</v>
      </c>
      <c r="E1361" s="12">
        <v>106.8</v>
      </c>
      <c r="F1361" s="12">
        <v>85.5</v>
      </c>
      <c r="G1361" s="12">
        <v>422.2</v>
      </c>
      <c r="H1361" s="12">
        <v>1004.4</v>
      </c>
      <c r="I1361" s="12">
        <v>0.2</v>
      </c>
      <c r="J1361" s="13" t="s">
        <v>80</v>
      </c>
      <c r="K1361" s="12">
        <v>1992.5</v>
      </c>
      <c r="L1361" s="12">
        <v>39.6</v>
      </c>
      <c r="M1361" s="12">
        <v>65.400000000000006</v>
      </c>
      <c r="N1361" s="12">
        <v>498.5</v>
      </c>
      <c r="O1361" s="12">
        <v>426.8</v>
      </c>
      <c r="P1361" s="12">
        <v>306.3</v>
      </c>
      <c r="Q1361" s="13" t="s">
        <v>80</v>
      </c>
      <c r="R1361" s="12">
        <v>437.7</v>
      </c>
      <c r="S1361" s="13" t="s">
        <v>80</v>
      </c>
      <c r="T1361" s="12">
        <v>1774.3</v>
      </c>
      <c r="U1361" s="12">
        <v>237.3</v>
      </c>
      <c r="V1361" s="12">
        <v>94.5</v>
      </c>
      <c r="W1361" s="12">
        <v>128.1</v>
      </c>
      <c r="X1361" s="12">
        <v>60.5</v>
      </c>
      <c r="Y1361" s="12">
        <v>287.39999999999998</v>
      </c>
      <c r="Z1361" s="12">
        <v>577.1</v>
      </c>
      <c r="AA1361" s="12">
        <v>8.6</v>
      </c>
      <c r="AB1361" s="12">
        <v>205.8</v>
      </c>
      <c r="AC1361" s="12">
        <v>1599.3</v>
      </c>
      <c r="AD1361" s="12">
        <v>309.8</v>
      </c>
      <c r="AE1361" s="12">
        <v>59.6</v>
      </c>
      <c r="AF1361" s="12">
        <v>240.1</v>
      </c>
      <c r="AG1361" s="12">
        <v>261.60000000000002</v>
      </c>
      <c r="AH1361" s="13" t="s">
        <v>80</v>
      </c>
      <c r="AI1361" s="13" t="s">
        <v>80</v>
      </c>
      <c r="AJ1361" s="13" t="s">
        <v>80</v>
      </c>
      <c r="AK1361" s="13" t="s">
        <v>80</v>
      </c>
      <c r="AL1361" s="12">
        <v>871.1</v>
      </c>
      <c r="AM1361" s="12">
        <v>65.8</v>
      </c>
      <c r="AN1361" s="12">
        <v>65.400000000000006</v>
      </c>
      <c r="AO1361" s="12">
        <v>558.6</v>
      </c>
      <c r="AP1361" s="12">
        <v>426.8</v>
      </c>
      <c r="AQ1361" s="12">
        <v>306.3</v>
      </c>
      <c r="AR1361" s="12">
        <v>197.4</v>
      </c>
      <c r="AS1361" s="12">
        <v>437.6</v>
      </c>
      <c r="AT1361" s="13" t="s">
        <v>80</v>
      </c>
      <c r="AU1361" s="12">
        <v>2057.9</v>
      </c>
      <c r="AV1361" s="12">
        <v>517</v>
      </c>
      <c r="AW1361" s="12">
        <v>392.9</v>
      </c>
      <c r="AX1361" s="12">
        <v>965.5</v>
      </c>
      <c r="AY1361" s="12">
        <v>826.7</v>
      </c>
      <c r="AZ1361" s="12">
        <v>443.7</v>
      </c>
      <c r="BA1361" s="12">
        <v>57.6</v>
      </c>
      <c r="BB1361" s="12">
        <v>0.7</v>
      </c>
      <c r="BC1361" s="12">
        <v>15</v>
      </c>
      <c r="BD1361" s="14">
        <v>3219.1</v>
      </c>
    </row>
    <row r="1362" spans="1:56" s="1" customFormat="1" ht="20.149999999999999" customHeight="1">
      <c r="A1362" s="83"/>
      <c r="B1362" s="25" t="s">
        <v>129</v>
      </c>
      <c r="C1362" s="9">
        <v>19.22</v>
      </c>
      <c r="D1362" s="9">
        <v>4.42</v>
      </c>
      <c r="E1362" s="9">
        <v>33.64</v>
      </c>
      <c r="F1362" s="9">
        <v>49.31</v>
      </c>
      <c r="G1362" s="9">
        <v>151.26</v>
      </c>
      <c r="H1362" s="9">
        <v>134.58000000000001</v>
      </c>
      <c r="I1362" s="9">
        <v>1.28</v>
      </c>
      <c r="J1362" s="10" t="s">
        <v>80</v>
      </c>
      <c r="K1362" s="9">
        <v>393.71</v>
      </c>
      <c r="L1362" s="9">
        <v>41</v>
      </c>
      <c r="M1362" s="10" t="s">
        <v>80</v>
      </c>
      <c r="N1362" s="9">
        <v>38.1</v>
      </c>
      <c r="O1362" s="9">
        <v>42.19</v>
      </c>
      <c r="P1362" s="10" t="s">
        <v>80</v>
      </c>
      <c r="Q1362" s="10" t="s">
        <v>80</v>
      </c>
      <c r="R1362" s="10" t="s">
        <v>80</v>
      </c>
      <c r="S1362" s="10" t="s">
        <v>80</v>
      </c>
      <c r="T1362" s="9">
        <v>121.29</v>
      </c>
      <c r="U1362" s="9">
        <v>11.53</v>
      </c>
      <c r="V1362" s="9">
        <v>0.91</v>
      </c>
      <c r="W1362" s="9">
        <v>19.399999999999999</v>
      </c>
      <c r="X1362" s="9">
        <v>23.92</v>
      </c>
      <c r="Y1362" s="9">
        <v>55.92</v>
      </c>
      <c r="Z1362" s="9">
        <v>27.4</v>
      </c>
      <c r="AA1362" s="9">
        <v>0.27</v>
      </c>
      <c r="AB1362" s="9">
        <v>50.13</v>
      </c>
      <c r="AC1362" s="9">
        <v>189.48</v>
      </c>
      <c r="AD1362" s="9">
        <v>24.59</v>
      </c>
      <c r="AE1362" s="9">
        <v>6.3</v>
      </c>
      <c r="AF1362" s="9">
        <v>71.67</v>
      </c>
      <c r="AG1362" s="9">
        <v>87.34</v>
      </c>
      <c r="AH1362" s="9">
        <v>75</v>
      </c>
      <c r="AI1362" s="9">
        <v>35.08</v>
      </c>
      <c r="AJ1362" s="9">
        <v>3.59</v>
      </c>
      <c r="AK1362" s="10" t="s">
        <v>80</v>
      </c>
      <c r="AL1362" s="9">
        <v>303.57</v>
      </c>
      <c r="AM1362" s="9">
        <v>15.54</v>
      </c>
      <c r="AN1362" s="9">
        <v>10.11</v>
      </c>
      <c r="AO1362" s="9">
        <v>69.45</v>
      </c>
      <c r="AP1362" s="9">
        <v>106.17</v>
      </c>
      <c r="AQ1362" s="9">
        <v>120.24</v>
      </c>
      <c r="AR1362" s="9">
        <v>34.25</v>
      </c>
      <c r="AS1362" s="9">
        <v>1.78</v>
      </c>
      <c r="AT1362" s="9">
        <v>0.18</v>
      </c>
      <c r="AU1362" s="9">
        <v>357.72</v>
      </c>
      <c r="AV1362" s="9">
        <v>28.48</v>
      </c>
      <c r="AW1362" s="9">
        <v>15.87</v>
      </c>
      <c r="AX1362" s="9">
        <v>73.14</v>
      </c>
      <c r="AY1362" s="9">
        <v>40.86</v>
      </c>
      <c r="AZ1362" s="9">
        <v>27.35</v>
      </c>
      <c r="BA1362" s="9">
        <v>56.17</v>
      </c>
      <c r="BB1362" s="9">
        <v>8.57</v>
      </c>
      <c r="BC1362" s="9">
        <v>13.08</v>
      </c>
      <c r="BD1362" s="11">
        <v>263.52</v>
      </c>
    </row>
    <row r="1363" spans="1:56" s="1" customFormat="1" ht="20.149999999999999" customHeight="1">
      <c r="A1363" s="83"/>
      <c r="B1363" s="25" t="s">
        <v>130</v>
      </c>
      <c r="C1363" s="12">
        <v>33.006900000000002</v>
      </c>
      <c r="D1363" s="12">
        <v>6.9396000000000004</v>
      </c>
      <c r="E1363" s="12">
        <v>8.8108000000000004</v>
      </c>
      <c r="F1363" s="12">
        <v>9.8108000000000004</v>
      </c>
      <c r="G1363" s="12">
        <v>21.005600000000001</v>
      </c>
      <c r="H1363" s="12">
        <v>23.683399999999999</v>
      </c>
      <c r="I1363" s="12">
        <v>0.11</v>
      </c>
      <c r="J1363" s="12">
        <v>1.0291999999999999</v>
      </c>
      <c r="K1363" s="12">
        <v>104.3963</v>
      </c>
      <c r="L1363" s="13" t="s">
        <v>80</v>
      </c>
      <c r="M1363" s="13" t="s">
        <v>80</v>
      </c>
      <c r="N1363" s="13" t="s">
        <v>80</v>
      </c>
      <c r="O1363" s="13" t="s">
        <v>80</v>
      </c>
      <c r="P1363" s="13" t="s">
        <v>80</v>
      </c>
      <c r="Q1363" s="13" t="s">
        <v>80</v>
      </c>
      <c r="R1363" s="13" t="s">
        <v>80</v>
      </c>
      <c r="S1363" s="13" t="s">
        <v>80</v>
      </c>
      <c r="T1363" s="12">
        <v>0</v>
      </c>
      <c r="U1363" s="12">
        <v>4.9367000000000001</v>
      </c>
      <c r="V1363" s="13" t="s">
        <v>80</v>
      </c>
      <c r="W1363" s="13" t="s">
        <v>80</v>
      </c>
      <c r="X1363" s="12">
        <v>16.6934</v>
      </c>
      <c r="Y1363" s="12">
        <v>9.5120000000000005</v>
      </c>
      <c r="Z1363" s="13" t="s">
        <v>80</v>
      </c>
      <c r="AA1363" s="13" t="s">
        <v>80</v>
      </c>
      <c r="AB1363" s="12">
        <v>1.35</v>
      </c>
      <c r="AC1363" s="12">
        <v>32.492100000000001</v>
      </c>
      <c r="AD1363" s="12">
        <v>13.9884</v>
      </c>
      <c r="AE1363" s="13" t="s">
        <v>80</v>
      </c>
      <c r="AF1363" s="13" t="s">
        <v>80</v>
      </c>
      <c r="AG1363" s="13" t="s">
        <v>80</v>
      </c>
      <c r="AH1363" s="13" t="s">
        <v>80</v>
      </c>
      <c r="AI1363" s="13" t="s">
        <v>80</v>
      </c>
      <c r="AJ1363" s="13" t="s">
        <v>80</v>
      </c>
      <c r="AK1363" s="13" t="s">
        <v>80</v>
      </c>
      <c r="AL1363" s="12">
        <v>13.9884</v>
      </c>
      <c r="AM1363" s="12">
        <v>0.60460000000000003</v>
      </c>
      <c r="AN1363" s="13" t="s">
        <v>80</v>
      </c>
      <c r="AO1363" s="13" t="s">
        <v>80</v>
      </c>
      <c r="AP1363" s="13" t="s">
        <v>80</v>
      </c>
      <c r="AQ1363" s="13" t="s">
        <v>80</v>
      </c>
      <c r="AR1363" s="13" t="s">
        <v>80</v>
      </c>
      <c r="AS1363" s="13" t="s">
        <v>80</v>
      </c>
      <c r="AT1363" s="13" t="s">
        <v>80</v>
      </c>
      <c r="AU1363" s="12">
        <v>0.60460000000000003</v>
      </c>
      <c r="AV1363" s="12">
        <v>7.0990000000000002</v>
      </c>
      <c r="AW1363" s="12">
        <v>5.7191000000000001</v>
      </c>
      <c r="AX1363" s="12">
        <v>8.7819000000000003</v>
      </c>
      <c r="AY1363" s="12">
        <v>6.4062000000000001</v>
      </c>
      <c r="AZ1363" s="12">
        <v>3.4028</v>
      </c>
      <c r="BA1363" s="12">
        <v>17.383400000000002</v>
      </c>
      <c r="BB1363" s="12">
        <v>10.461399999999999</v>
      </c>
      <c r="BC1363" s="12">
        <v>3.9399999999999998E-2</v>
      </c>
      <c r="BD1363" s="14">
        <v>59.293199999999999</v>
      </c>
    </row>
    <row r="1364" spans="1:56" s="1" customFormat="1" ht="20.149999999999999" customHeight="1">
      <c r="A1364" s="83"/>
      <c r="B1364" s="25" t="s">
        <v>131</v>
      </c>
      <c r="C1364" s="9">
        <v>285.03219999999999</v>
      </c>
      <c r="D1364" s="9">
        <v>249.63</v>
      </c>
      <c r="E1364" s="9">
        <v>511.32740000000001</v>
      </c>
      <c r="F1364" s="9">
        <v>114.5432</v>
      </c>
      <c r="G1364" s="9">
        <v>184.90100000000001</v>
      </c>
      <c r="H1364" s="9">
        <v>212.32159999999999</v>
      </c>
      <c r="I1364" s="9">
        <v>2.5417000000000001</v>
      </c>
      <c r="J1364" s="9">
        <v>41.674999999999997</v>
      </c>
      <c r="K1364" s="9">
        <v>1601.9721</v>
      </c>
      <c r="L1364" s="9">
        <v>1128.9857</v>
      </c>
      <c r="M1364" s="9">
        <v>18.350999999999999</v>
      </c>
      <c r="N1364" s="9">
        <v>139.29509999999999</v>
      </c>
      <c r="O1364" s="9">
        <v>40.954099999999997</v>
      </c>
      <c r="P1364" s="9">
        <v>29.862400000000001</v>
      </c>
      <c r="Q1364" s="9">
        <v>0.1104</v>
      </c>
      <c r="R1364" s="10" t="s">
        <v>80</v>
      </c>
      <c r="S1364" s="10" t="s">
        <v>80</v>
      </c>
      <c r="T1364" s="9">
        <v>1357.5587</v>
      </c>
      <c r="U1364" s="9">
        <v>116.2363</v>
      </c>
      <c r="V1364" s="9">
        <v>68.195800000000006</v>
      </c>
      <c r="W1364" s="9">
        <v>296.99779999999998</v>
      </c>
      <c r="X1364" s="9">
        <v>84.974100000000007</v>
      </c>
      <c r="Y1364" s="9">
        <v>128.77180000000001</v>
      </c>
      <c r="Z1364" s="9">
        <v>71.136200000000002</v>
      </c>
      <c r="AA1364" s="9">
        <v>90.4739</v>
      </c>
      <c r="AB1364" s="9">
        <v>37.919600000000003</v>
      </c>
      <c r="AC1364" s="9">
        <v>894.70550000000003</v>
      </c>
      <c r="AD1364" s="9">
        <v>218.58189999999999</v>
      </c>
      <c r="AE1364" s="9">
        <v>71.178700000000006</v>
      </c>
      <c r="AF1364" s="9">
        <v>456.19389999999999</v>
      </c>
      <c r="AG1364" s="9">
        <v>525.8098</v>
      </c>
      <c r="AH1364" s="9">
        <v>75.901399999999995</v>
      </c>
      <c r="AI1364" s="10" t="s">
        <v>80</v>
      </c>
      <c r="AJ1364" s="9">
        <v>1.1964999999999999</v>
      </c>
      <c r="AK1364" s="9">
        <v>1.9684999999999999</v>
      </c>
      <c r="AL1364" s="9">
        <v>1350.8307</v>
      </c>
      <c r="AM1364" s="9">
        <v>826.37929999999994</v>
      </c>
      <c r="AN1364" s="9">
        <v>20.069400000000002</v>
      </c>
      <c r="AO1364" s="9">
        <v>336.34769999999997</v>
      </c>
      <c r="AP1364" s="9">
        <v>46.531100000000002</v>
      </c>
      <c r="AQ1364" s="9">
        <v>91.544700000000006</v>
      </c>
      <c r="AR1364" s="9">
        <v>29.958500000000001</v>
      </c>
      <c r="AS1364" s="10" t="s">
        <v>80</v>
      </c>
      <c r="AT1364" s="10" t="s">
        <v>80</v>
      </c>
      <c r="AU1364" s="9">
        <v>1350.8307</v>
      </c>
      <c r="AV1364" s="9">
        <v>203.95339999999999</v>
      </c>
      <c r="AW1364" s="9">
        <v>331.27760000000001</v>
      </c>
      <c r="AX1364" s="9">
        <v>402.76670000000001</v>
      </c>
      <c r="AY1364" s="9">
        <v>849.553</v>
      </c>
      <c r="AZ1364" s="9">
        <v>105.8746</v>
      </c>
      <c r="BA1364" s="9">
        <v>52.2639</v>
      </c>
      <c r="BB1364" s="9">
        <v>38.252600000000001</v>
      </c>
      <c r="BC1364" s="9">
        <v>69.263000000000005</v>
      </c>
      <c r="BD1364" s="11">
        <v>2053.2048</v>
      </c>
    </row>
    <row r="1365" spans="1:56" s="1" customFormat="1" ht="20.149999999999999" customHeight="1">
      <c r="A1365" s="83"/>
      <c r="B1365" s="25" t="s">
        <v>132</v>
      </c>
      <c r="C1365" s="12">
        <v>1.6416999999999999</v>
      </c>
      <c r="D1365" s="12">
        <v>0.23</v>
      </c>
      <c r="E1365" s="12">
        <v>14.032999999999999</v>
      </c>
      <c r="F1365" s="12">
        <v>0.68440000000000001</v>
      </c>
      <c r="G1365" s="12">
        <v>0.54990000000000006</v>
      </c>
      <c r="H1365" s="12">
        <v>9.4234000000000009</v>
      </c>
      <c r="I1365" s="12">
        <v>48.167499999999997</v>
      </c>
      <c r="J1365" s="13" t="s">
        <v>80</v>
      </c>
      <c r="K1365" s="12">
        <v>74.729900000000001</v>
      </c>
      <c r="L1365" s="13" t="s">
        <v>80</v>
      </c>
      <c r="M1365" s="13" t="s">
        <v>80</v>
      </c>
      <c r="N1365" s="12">
        <v>131.23500000000001</v>
      </c>
      <c r="O1365" s="13" t="s">
        <v>80</v>
      </c>
      <c r="P1365" s="13" t="s">
        <v>80</v>
      </c>
      <c r="Q1365" s="13" t="s">
        <v>80</v>
      </c>
      <c r="R1365" s="13" t="s">
        <v>80</v>
      </c>
      <c r="S1365" s="13" t="s">
        <v>80</v>
      </c>
      <c r="T1365" s="12">
        <v>131.23500000000001</v>
      </c>
      <c r="U1365" s="13" t="s">
        <v>80</v>
      </c>
      <c r="V1365" s="13" t="s">
        <v>80</v>
      </c>
      <c r="W1365" s="13" t="s">
        <v>80</v>
      </c>
      <c r="X1365" s="13" t="s">
        <v>80</v>
      </c>
      <c r="Y1365" s="12">
        <v>145.4282</v>
      </c>
      <c r="Z1365" s="12">
        <v>65.295299999999997</v>
      </c>
      <c r="AA1365" s="12">
        <v>4.6985999999999999</v>
      </c>
      <c r="AB1365" s="12">
        <v>202.9521</v>
      </c>
      <c r="AC1365" s="12">
        <v>418.37419999999997</v>
      </c>
      <c r="AD1365" s="12">
        <v>190.73230000000001</v>
      </c>
      <c r="AE1365" s="12">
        <v>6.2399999999999997E-2</v>
      </c>
      <c r="AF1365" s="12">
        <v>0.15640000000000001</v>
      </c>
      <c r="AG1365" s="13" t="s">
        <v>80</v>
      </c>
      <c r="AH1365" s="13" t="s">
        <v>80</v>
      </c>
      <c r="AI1365" s="13" t="s">
        <v>80</v>
      </c>
      <c r="AJ1365" s="13" t="s">
        <v>80</v>
      </c>
      <c r="AK1365" s="12">
        <v>15.748200000000001</v>
      </c>
      <c r="AL1365" s="12">
        <v>206.69929999999999</v>
      </c>
      <c r="AM1365" s="13" t="s">
        <v>80</v>
      </c>
      <c r="AN1365" s="13" t="s">
        <v>80</v>
      </c>
      <c r="AO1365" s="12">
        <v>131.24529999999999</v>
      </c>
      <c r="AP1365" s="13" t="s">
        <v>80</v>
      </c>
      <c r="AQ1365" s="13" t="s">
        <v>80</v>
      </c>
      <c r="AR1365" s="13" t="s">
        <v>80</v>
      </c>
      <c r="AS1365" s="13" t="s">
        <v>80</v>
      </c>
      <c r="AT1365" s="13" t="s">
        <v>80</v>
      </c>
      <c r="AU1365" s="12">
        <v>131.24539999999999</v>
      </c>
      <c r="AV1365" s="13" t="s">
        <v>80</v>
      </c>
      <c r="AW1365" s="12">
        <v>1.9E-2</v>
      </c>
      <c r="AX1365" s="12">
        <v>3.78E-2</v>
      </c>
      <c r="AY1365" s="12">
        <v>5.6899999999999999E-2</v>
      </c>
      <c r="AZ1365" s="12">
        <v>0.1123</v>
      </c>
      <c r="BA1365" s="12">
        <v>0.41220000000000001</v>
      </c>
      <c r="BB1365" s="12">
        <v>0.25569999999999998</v>
      </c>
      <c r="BC1365" s="12">
        <v>1.5286</v>
      </c>
      <c r="BD1365" s="14">
        <v>2.4224999999999999</v>
      </c>
    </row>
    <row r="1366" spans="1:56" s="1" customFormat="1" ht="20.149999999999999" customHeight="1">
      <c r="A1366" s="83"/>
      <c r="B1366" s="25" t="s">
        <v>133</v>
      </c>
      <c r="C1366" s="9">
        <v>290.08839999999998</v>
      </c>
      <c r="D1366" s="9">
        <v>149.46010000000001</v>
      </c>
      <c r="E1366" s="9">
        <v>282.12200000000001</v>
      </c>
      <c r="F1366" s="9">
        <v>50.485999999999997</v>
      </c>
      <c r="G1366" s="9">
        <v>272.45890000000003</v>
      </c>
      <c r="H1366" s="9">
        <v>628.59490000000005</v>
      </c>
      <c r="I1366" s="9">
        <v>0.46</v>
      </c>
      <c r="J1366" s="9">
        <v>4.9799999999999997E-2</v>
      </c>
      <c r="K1366" s="9">
        <v>1673.7201</v>
      </c>
      <c r="L1366" s="9">
        <v>365.02050000000003</v>
      </c>
      <c r="M1366" s="9">
        <v>100</v>
      </c>
      <c r="N1366" s="9">
        <v>17.498000000000001</v>
      </c>
      <c r="O1366" s="9">
        <v>39.3705</v>
      </c>
      <c r="P1366" s="9">
        <v>25.253799999999998</v>
      </c>
      <c r="Q1366" s="10" t="s">
        <v>80</v>
      </c>
      <c r="R1366" s="10" t="s">
        <v>80</v>
      </c>
      <c r="S1366" s="10" t="s">
        <v>80</v>
      </c>
      <c r="T1366" s="9">
        <v>547.14279999999997</v>
      </c>
      <c r="U1366" s="9">
        <v>44.894100000000002</v>
      </c>
      <c r="V1366" s="9">
        <v>13.9627</v>
      </c>
      <c r="W1366" s="9">
        <v>291.26179999999999</v>
      </c>
      <c r="X1366" s="9">
        <v>238.36240000000001</v>
      </c>
      <c r="Y1366" s="9">
        <v>73.854699999999994</v>
      </c>
      <c r="Z1366" s="9">
        <v>61.514400000000002</v>
      </c>
      <c r="AA1366" s="9">
        <v>74.428200000000004</v>
      </c>
      <c r="AB1366" s="9">
        <v>62.381399999999999</v>
      </c>
      <c r="AC1366" s="9">
        <v>860.65970000000004</v>
      </c>
      <c r="AD1366" s="9">
        <v>67.199100000000001</v>
      </c>
      <c r="AE1366" s="9">
        <v>76.302499999999995</v>
      </c>
      <c r="AF1366" s="9">
        <v>59.397799999999997</v>
      </c>
      <c r="AG1366" s="9">
        <v>11.1213</v>
      </c>
      <c r="AH1366" s="10" t="s">
        <v>80</v>
      </c>
      <c r="AI1366" s="10" t="s">
        <v>80</v>
      </c>
      <c r="AJ1366" s="10" t="s">
        <v>80</v>
      </c>
      <c r="AK1366" s="10" t="s">
        <v>80</v>
      </c>
      <c r="AL1366" s="9">
        <v>214.02070000000001</v>
      </c>
      <c r="AM1366" s="9">
        <v>211.98560000000001</v>
      </c>
      <c r="AN1366" s="9">
        <v>0.61599999999999999</v>
      </c>
      <c r="AO1366" s="9">
        <v>23.903400000000001</v>
      </c>
      <c r="AP1366" s="9">
        <v>45.384900000000002</v>
      </c>
      <c r="AQ1366" s="9">
        <v>55.3446</v>
      </c>
      <c r="AR1366" s="9">
        <v>129.05789999999999</v>
      </c>
      <c r="AS1366" s="9">
        <v>26.157</v>
      </c>
      <c r="AT1366" s="9">
        <v>110.1905</v>
      </c>
      <c r="AU1366" s="9">
        <v>602.63990000000001</v>
      </c>
      <c r="AV1366" s="9">
        <v>409.1558</v>
      </c>
      <c r="AW1366" s="9">
        <v>148.70670000000001</v>
      </c>
      <c r="AX1366" s="9">
        <v>330.7106</v>
      </c>
      <c r="AY1366" s="9">
        <v>130.4812</v>
      </c>
      <c r="AZ1366" s="9">
        <v>209.9239</v>
      </c>
      <c r="BA1366" s="9">
        <v>258.32960000000003</v>
      </c>
      <c r="BB1366" s="9">
        <v>221.3896</v>
      </c>
      <c r="BC1366" s="9">
        <v>10.061299999999999</v>
      </c>
      <c r="BD1366" s="11">
        <v>1718.7587000000001</v>
      </c>
    </row>
    <row r="1367" spans="1:56" s="1" customFormat="1" ht="20.149999999999999" customHeight="1">
      <c r="A1367" s="83"/>
      <c r="B1367" s="25" t="s">
        <v>331</v>
      </c>
      <c r="C1367" s="12">
        <v>2708.8</v>
      </c>
      <c r="D1367" s="12">
        <v>823.9</v>
      </c>
      <c r="E1367" s="12">
        <v>1640.5</v>
      </c>
      <c r="F1367" s="12">
        <v>468.3</v>
      </c>
      <c r="G1367" s="12">
        <v>3078.2</v>
      </c>
      <c r="H1367" s="12">
        <v>10809.5</v>
      </c>
      <c r="I1367" s="12">
        <v>394.9</v>
      </c>
      <c r="J1367" s="12">
        <v>1560.3</v>
      </c>
      <c r="K1367" s="12">
        <v>21484.400000000001</v>
      </c>
      <c r="L1367" s="12">
        <v>1828.9</v>
      </c>
      <c r="M1367" s="12">
        <v>0.5</v>
      </c>
      <c r="N1367" s="12">
        <v>9.6</v>
      </c>
      <c r="O1367" s="12">
        <v>1.7</v>
      </c>
      <c r="P1367" s="12">
        <v>581</v>
      </c>
      <c r="Q1367" s="12">
        <v>3076.6</v>
      </c>
      <c r="R1367" s="12">
        <v>304.89999999999998</v>
      </c>
      <c r="S1367" s="13" t="s">
        <v>80</v>
      </c>
      <c r="T1367" s="12">
        <v>5803.2</v>
      </c>
      <c r="U1367" s="12">
        <v>814.2</v>
      </c>
      <c r="V1367" s="12">
        <v>219.5</v>
      </c>
      <c r="W1367" s="12">
        <v>616.79999999999995</v>
      </c>
      <c r="X1367" s="12">
        <v>102</v>
      </c>
      <c r="Y1367" s="12">
        <v>657.2</v>
      </c>
      <c r="Z1367" s="12">
        <v>3176</v>
      </c>
      <c r="AA1367" s="12">
        <v>147.5</v>
      </c>
      <c r="AB1367" s="12">
        <v>2386.6999999999998</v>
      </c>
      <c r="AC1367" s="12">
        <v>8119.9</v>
      </c>
      <c r="AD1367" s="12">
        <v>2165.8000000000002</v>
      </c>
      <c r="AE1367" s="12">
        <v>390.3</v>
      </c>
      <c r="AF1367" s="12">
        <v>895.4</v>
      </c>
      <c r="AG1367" s="12">
        <v>972.1</v>
      </c>
      <c r="AH1367" s="12">
        <v>467.3</v>
      </c>
      <c r="AI1367" s="12">
        <v>116.6</v>
      </c>
      <c r="AJ1367" s="12">
        <v>115</v>
      </c>
      <c r="AK1367" s="12">
        <v>0.3</v>
      </c>
      <c r="AL1367" s="12">
        <v>5122.8</v>
      </c>
      <c r="AM1367" s="12">
        <v>2081.5</v>
      </c>
      <c r="AN1367" s="12">
        <v>52.5</v>
      </c>
      <c r="AO1367" s="12">
        <v>314.60000000000002</v>
      </c>
      <c r="AP1367" s="12">
        <v>221.6</v>
      </c>
      <c r="AQ1367" s="12">
        <v>1348</v>
      </c>
      <c r="AR1367" s="12">
        <v>2559.1</v>
      </c>
      <c r="AS1367" s="12">
        <v>153.1</v>
      </c>
      <c r="AT1367" s="13" t="s">
        <v>80</v>
      </c>
      <c r="AU1367" s="12">
        <v>6730.4</v>
      </c>
      <c r="AV1367" s="12">
        <v>1032.8</v>
      </c>
      <c r="AW1367" s="12">
        <v>885.8</v>
      </c>
      <c r="AX1367" s="12">
        <v>2027.4</v>
      </c>
      <c r="AY1367" s="12">
        <v>2211.9</v>
      </c>
      <c r="AZ1367" s="12">
        <v>1634.7</v>
      </c>
      <c r="BA1367" s="12">
        <v>3467.7</v>
      </c>
      <c r="BB1367" s="12">
        <v>1083</v>
      </c>
      <c r="BC1367" s="12">
        <v>5767.6</v>
      </c>
      <c r="BD1367" s="14">
        <v>18110.900000000001</v>
      </c>
    </row>
    <row r="1368" spans="1:56" s="1" customFormat="1" ht="20.149999999999999" customHeight="1">
      <c r="A1368" s="83"/>
      <c r="B1368" s="25" t="s">
        <v>332</v>
      </c>
      <c r="C1368" s="9">
        <v>191.70339999999999</v>
      </c>
      <c r="D1368" s="9">
        <v>19.555900000000001</v>
      </c>
      <c r="E1368" s="9">
        <v>26.9636</v>
      </c>
      <c r="F1368" s="9">
        <v>10.978999999999999</v>
      </c>
      <c r="G1368" s="9">
        <v>924.3415</v>
      </c>
      <c r="H1368" s="9">
        <v>132.30549999999999</v>
      </c>
      <c r="I1368" s="10" t="s">
        <v>80</v>
      </c>
      <c r="J1368" s="10" t="s">
        <v>80</v>
      </c>
      <c r="K1368" s="9">
        <v>1305.8489</v>
      </c>
      <c r="L1368" s="9">
        <v>0.21310000000000001</v>
      </c>
      <c r="M1368" s="10" t="s">
        <v>80</v>
      </c>
      <c r="N1368" s="10" t="s">
        <v>80</v>
      </c>
      <c r="O1368" s="9">
        <v>48.119500000000002</v>
      </c>
      <c r="P1368" s="10" t="s">
        <v>80</v>
      </c>
      <c r="Q1368" s="10" t="s">
        <v>80</v>
      </c>
      <c r="R1368" s="10" t="s">
        <v>80</v>
      </c>
      <c r="S1368" s="10" t="s">
        <v>80</v>
      </c>
      <c r="T1368" s="9">
        <v>48.332599999999999</v>
      </c>
      <c r="U1368" s="9">
        <v>93.884900000000002</v>
      </c>
      <c r="V1368" s="9">
        <v>10.8062</v>
      </c>
      <c r="W1368" s="9">
        <v>85.192499999999995</v>
      </c>
      <c r="X1368" s="9">
        <v>39.881500000000003</v>
      </c>
      <c r="Y1368" s="9">
        <v>530.62400000000002</v>
      </c>
      <c r="Z1368" s="9">
        <v>70.508200000000002</v>
      </c>
      <c r="AA1368" s="10" t="s">
        <v>80</v>
      </c>
      <c r="AB1368" s="9">
        <v>58.7331</v>
      </c>
      <c r="AC1368" s="9">
        <v>889.63040000000001</v>
      </c>
      <c r="AD1368" s="9">
        <v>47.308599999999998</v>
      </c>
      <c r="AE1368" s="10" t="s">
        <v>80</v>
      </c>
      <c r="AF1368" s="9">
        <v>1.0411999999999999</v>
      </c>
      <c r="AG1368" s="9">
        <v>58.058199999999999</v>
      </c>
      <c r="AH1368" s="10" t="s">
        <v>80</v>
      </c>
      <c r="AI1368" s="10" t="s">
        <v>80</v>
      </c>
      <c r="AJ1368" s="10" t="s">
        <v>80</v>
      </c>
      <c r="AK1368" s="9">
        <v>17.091000000000001</v>
      </c>
      <c r="AL1368" s="9">
        <v>123.499</v>
      </c>
      <c r="AM1368" s="9">
        <v>16.0807</v>
      </c>
      <c r="AN1368" s="9">
        <v>0.63319999999999999</v>
      </c>
      <c r="AO1368" s="9">
        <v>8.0724999999999998</v>
      </c>
      <c r="AP1368" s="9">
        <v>57.635599999999997</v>
      </c>
      <c r="AQ1368" s="9">
        <v>27.388000000000002</v>
      </c>
      <c r="AR1368" s="9">
        <v>34.625799999999998</v>
      </c>
      <c r="AS1368" s="10" t="s">
        <v>80</v>
      </c>
      <c r="AT1368" s="9">
        <v>116.0671</v>
      </c>
      <c r="AU1368" s="9">
        <v>260.50290000000001</v>
      </c>
      <c r="AV1368" s="9">
        <v>90.607100000000003</v>
      </c>
      <c r="AW1368" s="9">
        <v>71.294200000000004</v>
      </c>
      <c r="AX1368" s="9">
        <v>150.87809999999999</v>
      </c>
      <c r="AY1368" s="9">
        <v>191.22909999999999</v>
      </c>
      <c r="AZ1368" s="9">
        <v>103.59050000000001</v>
      </c>
      <c r="BA1368" s="9">
        <v>59.918700000000001</v>
      </c>
      <c r="BB1368" s="9">
        <v>1.7426999999999999</v>
      </c>
      <c r="BC1368" s="9">
        <v>5.0061999999999998</v>
      </c>
      <c r="BD1368" s="11">
        <v>674.26660000000004</v>
      </c>
    </row>
    <row r="1369" spans="1:56" s="1" customFormat="1" ht="20.149999999999999" customHeight="1">
      <c r="A1369" s="83"/>
      <c r="B1369" s="25" t="s">
        <v>333</v>
      </c>
      <c r="C1369" s="12">
        <v>39.700000000000003</v>
      </c>
      <c r="D1369" s="12">
        <v>1.1200000000000001</v>
      </c>
      <c r="E1369" s="12">
        <v>0.42</v>
      </c>
      <c r="F1369" s="12">
        <v>0.7</v>
      </c>
      <c r="G1369" s="12">
        <v>1.49</v>
      </c>
      <c r="H1369" s="12">
        <v>4.76</v>
      </c>
      <c r="I1369" s="12">
        <v>0.04</v>
      </c>
      <c r="J1369" s="13" t="s">
        <v>80</v>
      </c>
      <c r="K1369" s="12">
        <v>48.23</v>
      </c>
      <c r="L1369" s="12">
        <v>15</v>
      </c>
      <c r="M1369" s="13" t="s">
        <v>80</v>
      </c>
      <c r="N1369" s="13" t="s">
        <v>80</v>
      </c>
      <c r="O1369" s="13" t="s">
        <v>80</v>
      </c>
      <c r="P1369" s="12">
        <v>4.4000000000000004</v>
      </c>
      <c r="Q1369" s="13" t="s">
        <v>80</v>
      </c>
      <c r="R1369" s="13" t="s">
        <v>80</v>
      </c>
      <c r="S1369" s="13" t="s">
        <v>80</v>
      </c>
      <c r="T1369" s="12">
        <v>19.399999999999999</v>
      </c>
      <c r="U1369" s="13" t="s">
        <v>80</v>
      </c>
      <c r="V1369" s="13" t="s">
        <v>80</v>
      </c>
      <c r="W1369" s="12">
        <v>4.9400000000000004</v>
      </c>
      <c r="X1369" s="12">
        <v>14.98</v>
      </c>
      <c r="Y1369" s="12">
        <v>2</v>
      </c>
      <c r="Z1369" s="12">
        <v>5.86</v>
      </c>
      <c r="AA1369" s="13" t="s">
        <v>80</v>
      </c>
      <c r="AB1369" s="13" t="s">
        <v>80</v>
      </c>
      <c r="AC1369" s="12">
        <v>27.78</v>
      </c>
      <c r="AD1369" s="12">
        <v>0.43</v>
      </c>
      <c r="AE1369" s="13" t="s">
        <v>80</v>
      </c>
      <c r="AF1369" s="12">
        <v>2.5499999999999998</v>
      </c>
      <c r="AG1369" s="12">
        <v>3.94</v>
      </c>
      <c r="AH1369" s="13" t="s">
        <v>80</v>
      </c>
      <c r="AI1369" s="13" t="s">
        <v>80</v>
      </c>
      <c r="AJ1369" s="13" t="s">
        <v>80</v>
      </c>
      <c r="AK1369" s="13" t="s">
        <v>80</v>
      </c>
      <c r="AL1369" s="12">
        <v>6.92</v>
      </c>
      <c r="AM1369" s="12">
        <v>0.12</v>
      </c>
      <c r="AN1369" s="13" t="s">
        <v>80</v>
      </c>
      <c r="AO1369" s="13" t="s">
        <v>80</v>
      </c>
      <c r="AP1369" s="13" t="s">
        <v>80</v>
      </c>
      <c r="AQ1369" s="12">
        <v>4.4000000000000004</v>
      </c>
      <c r="AR1369" s="13" t="s">
        <v>80</v>
      </c>
      <c r="AS1369" s="13" t="s">
        <v>80</v>
      </c>
      <c r="AT1369" s="13" t="s">
        <v>80</v>
      </c>
      <c r="AU1369" s="12">
        <v>4.5199999999999996</v>
      </c>
      <c r="AV1369" s="12">
        <v>7.84</v>
      </c>
      <c r="AW1369" s="12">
        <v>5.15</v>
      </c>
      <c r="AX1369" s="12">
        <v>26.38</v>
      </c>
      <c r="AY1369" s="12">
        <v>7.85</v>
      </c>
      <c r="AZ1369" s="12">
        <v>2.36</v>
      </c>
      <c r="BA1369" s="12">
        <v>5.18</v>
      </c>
      <c r="BB1369" s="12">
        <v>0.37</v>
      </c>
      <c r="BC1369" s="12">
        <v>17.72</v>
      </c>
      <c r="BD1369" s="14">
        <v>72.849999999999994</v>
      </c>
    </row>
    <row r="1370" spans="1:56" s="1" customFormat="1" ht="20.149999999999999" customHeight="1">
      <c r="A1370" s="83"/>
      <c r="B1370" s="25" t="s">
        <v>139</v>
      </c>
      <c r="C1370" s="9">
        <v>14.4</v>
      </c>
      <c r="D1370" s="9">
        <v>138.31</v>
      </c>
      <c r="E1370" s="9">
        <v>190.39</v>
      </c>
      <c r="F1370" s="9">
        <v>168.13</v>
      </c>
      <c r="G1370" s="9">
        <v>100.13</v>
      </c>
      <c r="H1370" s="9">
        <v>0.01</v>
      </c>
      <c r="I1370" s="9">
        <v>0.06</v>
      </c>
      <c r="J1370" s="10" t="s">
        <v>80</v>
      </c>
      <c r="K1370" s="9">
        <v>611.42999999999995</v>
      </c>
      <c r="L1370" s="9">
        <v>99.72</v>
      </c>
      <c r="M1370" s="10" t="s">
        <v>80</v>
      </c>
      <c r="N1370" s="10" t="s">
        <v>80</v>
      </c>
      <c r="O1370" s="10" t="s">
        <v>80</v>
      </c>
      <c r="P1370" s="10" t="s">
        <v>80</v>
      </c>
      <c r="Q1370" s="10" t="s">
        <v>80</v>
      </c>
      <c r="R1370" s="10" t="s">
        <v>80</v>
      </c>
      <c r="S1370" s="10" t="s">
        <v>80</v>
      </c>
      <c r="T1370" s="9">
        <v>99.72</v>
      </c>
      <c r="U1370" s="10" t="s">
        <v>80</v>
      </c>
      <c r="V1370" s="9">
        <v>14.97</v>
      </c>
      <c r="W1370" s="9">
        <v>9</v>
      </c>
      <c r="X1370" s="9">
        <v>65.8</v>
      </c>
      <c r="Y1370" s="10" t="s">
        <v>80</v>
      </c>
      <c r="Z1370" s="9">
        <v>100.45</v>
      </c>
      <c r="AA1370" s="10" t="s">
        <v>80</v>
      </c>
      <c r="AB1370" s="9">
        <v>59.99</v>
      </c>
      <c r="AC1370" s="9">
        <v>250.21</v>
      </c>
      <c r="AD1370" s="9">
        <v>163.16999999999999</v>
      </c>
      <c r="AE1370" s="9">
        <v>178.01</v>
      </c>
      <c r="AF1370" s="9">
        <v>9.19</v>
      </c>
      <c r="AG1370" s="9">
        <v>165.35</v>
      </c>
      <c r="AH1370" s="10" t="s">
        <v>80</v>
      </c>
      <c r="AI1370" s="10" t="s">
        <v>80</v>
      </c>
      <c r="AJ1370" s="10" t="s">
        <v>80</v>
      </c>
      <c r="AK1370" s="10" t="s">
        <v>80</v>
      </c>
      <c r="AL1370" s="9">
        <v>515.72</v>
      </c>
      <c r="AM1370" s="9">
        <v>88.01</v>
      </c>
      <c r="AN1370" s="9">
        <v>0.05</v>
      </c>
      <c r="AO1370" s="9">
        <v>129.47</v>
      </c>
      <c r="AP1370" s="9">
        <v>177.54</v>
      </c>
      <c r="AQ1370" s="9">
        <v>142.74</v>
      </c>
      <c r="AR1370" s="9">
        <v>0.32</v>
      </c>
      <c r="AS1370" s="10" t="s">
        <v>80</v>
      </c>
      <c r="AT1370" s="10" t="s">
        <v>80</v>
      </c>
      <c r="AU1370" s="9">
        <v>538.13</v>
      </c>
      <c r="AV1370" s="9">
        <v>142.81</v>
      </c>
      <c r="AW1370" s="9">
        <v>191.58</v>
      </c>
      <c r="AX1370" s="9">
        <v>49.64</v>
      </c>
      <c r="AY1370" s="9">
        <v>152.43</v>
      </c>
      <c r="AZ1370" s="9">
        <v>6.89</v>
      </c>
      <c r="BA1370" s="9">
        <v>16.62</v>
      </c>
      <c r="BB1370" s="10" t="s">
        <v>80</v>
      </c>
      <c r="BC1370" s="10" t="s">
        <v>80</v>
      </c>
      <c r="BD1370" s="11">
        <v>559.97</v>
      </c>
    </row>
    <row r="1371" spans="1:56" s="1" customFormat="1" ht="20.149999999999999" customHeight="1">
      <c r="A1371" s="83"/>
      <c r="B1371" s="25" t="s">
        <v>140</v>
      </c>
      <c r="C1371" s="12">
        <v>780.7</v>
      </c>
      <c r="D1371" s="12">
        <v>70.489999999999995</v>
      </c>
      <c r="E1371" s="12">
        <v>120.35</v>
      </c>
      <c r="F1371" s="12">
        <v>121.54</v>
      </c>
      <c r="G1371" s="12">
        <v>696.14</v>
      </c>
      <c r="H1371" s="12">
        <v>1785.19</v>
      </c>
      <c r="I1371" s="12">
        <v>50.17</v>
      </c>
      <c r="J1371" s="13" t="s">
        <v>80</v>
      </c>
      <c r="K1371" s="12">
        <v>3624.58</v>
      </c>
      <c r="L1371" s="12">
        <v>2840.81</v>
      </c>
      <c r="M1371" s="13" t="s">
        <v>80</v>
      </c>
      <c r="N1371" s="12">
        <v>218.14</v>
      </c>
      <c r="O1371" s="12">
        <v>415.81</v>
      </c>
      <c r="P1371" s="12">
        <v>1553.68</v>
      </c>
      <c r="Q1371" s="12">
        <v>196.57</v>
      </c>
      <c r="R1371" s="13" t="s">
        <v>80</v>
      </c>
      <c r="S1371" s="13" t="s">
        <v>80</v>
      </c>
      <c r="T1371" s="12">
        <v>5225.01</v>
      </c>
      <c r="U1371" s="12">
        <v>1008.5</v>
      </c>
      <c r="V1371" s="12">
        <v>54.29</v>
      </c>
      <c r="W1371" s="12">
        <v>188.57</v>
      </c>
      <c r="X1371" s="12">
        <v>386.97</v>
      </c>
      <c r="Y1371" s="12">
        <v>372.18</v>
      </c>
      <c r="Z1371" s="12">
        <v>237.78</v>
      </c>
      <c r="AA1371" s="13" t="s">
        <v>80</v>
      </c>
      <c r="AB1371" s="12">
        <v>5.58</v>
      </c>
      <c r="AC1371" s="12">
        <v>2253.87</v>
      </c>
      <c r="AD1371" s="12">
        <v>862.41</v>
      </c>
      <c r="AE1371" s="12">
        <v>30.53</v>
      </c>
      <c r="AF1371" s="12">
        <v>381.72</v>
      </c>
      <c r="AG1371" s="12">
        <v>614.14</v>
      </c>
      <c r="AH1371" s="12">
        <v>1362.11</v>
      </c>
      <c r="AI1371" s="12">
        <v>196.85</v>
      </c>
      <c r="AJ1371" s="13" t="s">
        <v>80</v>
      </c>
      <c r="AK1371" s="13" t="s">
        <v>80</v>
      </c>
      <c r="AL1371" s="12">
        <v>3447.76</v>
      </c>
      <c r="AM1371" s="12">
        <v>838.77</v>
      </c>
      <c r="AN1371" s="12">
        <v>6.56</v>
      </c>
      <c r="AO1371" s="12">
        <v>9.19</v>
      </c>
      <c r="AP1371" s="12">
        <v>30.53</v>
      </c>
      <c r="AQ1371" s="12">
        <v>247.9</v>
      </c>
      <c r="AR1371" s="12">
        <v>583.16</v>
      </c>
      <c r="AS1371" s="12">
        <v>196.85</v>
      </c>
      <c r="AT1371" s="13" t="s">
        <v>80</v>
      </c>
      <c r="AU1371" s="12">
        <v>1912.96</v>
      </c>
      <c r="AV1371" s="12">
        <v>1026.6500000000001</v>
      </c>
      <c r="AW1371" s="12">
        <v>259.33999999999997</v>
      </c>
      <c r="AX1371" s="12">
        <v>758.83</v>
      </c>
      <c r="AY1371" s="12">
        <v>329.28</v>
      </c>
      <c r="AZ1371" s="12">
        <v>32.4</v>
      </c>
      <c r="BA1371" s="12">
        <v>121.58</v>
      </c>
      <c r="BB1371" s="12">
        <v>3.4</v>
      </c>
      <c r="BC1371" s="12">
        <v>9.1</v>
      </c>
      <c r="BD1371" s="14">
        <v>2540.58</v>
      </c>
    </row>
    <row r="1372" spans="1:56" s="1" customFormat="1" ht="20.149999999999999" customHeight="1">
      <c r="A1372" s="83"/>
      <c r="B1372" s="25" t="s">
        <v>145</v>
      </c>
      <c r="C1372" s="9">
        <v>3214.8962999999999</v>
      </c>
      <c r="D1372" s="9">
        <v>642.85720000000003</v>
      </c>
      <c r="E1372" s="9">
        <v>1561.0147999999999</v>
      </c>
      <c r="F1372" s="9">
        <v>1083.1883</v>
      </c>
      <c r="G1372" s="9">
        <v>1713.326</v>
      </c>
      <c r="H1372" s="9">
        <v>8666.2855999999992</v>
      </c>
      <c r="I1372" s="9">
        <v>131.22110000000001</v>
      </c>
      <c r="J1372" s="10" t="s">
        <v>80</v>
      </c>
      <c r="K1372" s="9">
        <v>17012.7893</v>
      </c>
      <c r="L1372" s="9">
        <v>527.92870000000005</v>
      </c>
      <c r="M1372" s="9">
        <v>96.771100000000004</v>
      </c>
      <c r="N1372" s="9">
        <v>767.48140000000001</v>
      </c>
      <c r="O1372" s="9">
        <v>402.48989999999998</v>
      </c>
      <c r="P1372" s="9">
        <v>1441.65</v>
      </c>
      <c r="Q1372" s="10" t="s">
        <v>80</v>
      </c>
      <c r="R1372" s="10" t="s">
        <v>80</v>
      </c>
      <c r="S1372" s="10" t="s">
        <v>80</v>
      </c>
      <c r="T1372" s="9">
        <v>3236.3211000000001</v>
      </c>
      <c r="U1372" s="9">
        <v>2.59</v>
      </c>
      <c r="V1372" s="9">
        <v>175.8732</v>
      </c>
      <c r="W1372" s="9">
        <v>125.7658</v>
      </c>
      <c r="X1372" s="9">
        <v>3023.3645999999999</v>
      </c>
      <c r="Y1372" s="9">
        <v>601.52840000000003</v>
      </c>
      <c r="Z1372" s="9">
        <v>2952.2516000000001</v>
      </c>
      <c r="AA1372" s="9">
        <v>1894.7046</v>
      </c>
      <c r="AB1372" s="9">
        <v>344.48660000000001</v>
      </c>
      <c r="AC1372" s="9">
        <v>9120.5648000000001</v>
      </c>
      <c r="AD1372" s="9">
        <v>529.87180000000001</v>
      </c>
      <c r="AE1372" s="9">
        <v>260.01949999999999</v>
      </c>
      <c r="AF1372" s="9">
        <v>586.16030000000001</v>
      </c>
      <c r="AG1372" s="9">
        <v>733.22680000000003</v>
      </c>
      <c r="AH1372" s="9">
        <v>3.9346999999999999</v>
      </c>
      <c r="AI1372" s="9">
        <v>70.866900000000001</v>
      </c>
      <c r="AJ1372" s="10" t="s">
        <v>80</v>
      </c>
      <c r="AK1372" s="10" t="s">
        <v>80</v>
      </c>
      <c r="AL1372" s="9">
        <v>2184.08</v>
      </c>
      <c r="AM1372" s="9">
        <v>352.03429999999997</v>
      </c>
      <c r="AN1372" s="9">
        <v>172.9151</v>
      </c>
      <c r="AO1372" s="9">
        <v>1080.2150999999999</v>
      </c>
      <c r="AP1372" s="9">
        <v>935.31200000000001</v>
      </c>
      <c r="AQ1372" s="9">
        <v>951.25699999999995</v>
      </c>
      <c r="AR1372" s="9">
        <v>858.04480000000001</v>
      </c>
      <c r="AS1372" s="10" t="s">
        <v>80</v>
      </c>
      <c r="AT1372" s="10" t="s">
        <v>80</v>
      </c>
      <c r="AU1372" s="9">
        <v>4349.7782999999999</v>
      </c>
      <c r="AV1372" s="9">
        <v>1741.4556</v>
      </c>
      <c r="AW1372" s="9">
        <v>626.31650000000002</v>
      </c>
      <c r="AX1372" s="9">
        <v>2524.7334000000001</v>
      </c>
      <c r="AY1372" s="9">
        <v>1058.7556</v>
      </c>
      <c r="AZ1372" s="9">
        <v>523.56010000000003</v>
      </c>
      <c r="BA1372" s="9">
        <v>1420.4581000000001</v>
      </c>
      <c r="BB1372" s="9">
        <v>1442.1006</v>
      </c>
      <c r="BC1372" s="9">
        <v>3629.2109999999998</v>
      </c>
      <c r="BD1372" s="11">
        <v>12966.590899999999</v>
      </c>
    </row>
    <row r="1373" spans="1:56" s="1" customFormat="1" ht="20.149999999999999" customHeight="1">
      <c r="A1373" s="83"/>
      <c r="B1373" s="25" t="s">
        <v>334</v>
      </c>
      <c r="C1373" s="12">
        <v>16.8246</v>
      </c>
      <c r="D1373" s="12">
        <v>3.4432999999999998</v>
      </c>
      <c r="E1373" s="12">
        <v>12.885400000000001</v>
      </c>
      <c r="F1373" s="12">
        <v>10.3855</v>
      </c>
      <c r="G1373" s="12">
        <v>18.4331</v>
      </c>
      <c r="H1373" s="12">
        <v>92.1678</v>
      </c>
      <c r="I1373" s="13" t="s">
        <v>80</v>
      </c>
      <c r="J1373" s="13" t="s">
        <v>80</v>
      </c>
      <c r="K1373" s="12">
        <v>154.1397</v>
      </c>
      <c r="L1373" s="13" t="s">
        <v>80</v>
      </c>
      <c r="M1373" s="13" t="s">
        <v>80</v>
      </c>
      <c r="N1373" s="13" t="s">
        <v>80</v>
      </c>
      <c r="O1373" s="13" t="s">
        <v>80</v>
      </c>
      <c r="P1373" s="13" t="s">
        <v>80</v>
      </c>
      <c r="Q1373" s="13" t="s">
        <v>80</v>
      </c>
      <c r="R1373" s="13" t="s">
        <v>80</v>
      </c>
      <c r="S1373" s="13" t="s">
        <v>80</v>
      </c>
      <c r="T1373" s="12">
        <v>0</v>
      </c>
      <c r="U1373" s="13" t="s">
        <v>80</v>
      </c>
      <c r="V1373" s="13" t="s">
        <v>80</v>
      </c>
      <c r="W1373" s="13" t="s">
        <v>80</v>
      </c>
      <c r="X1373" s="12">
        <v>10.206</v>
      </c>
      <c r="Y1373" s="12">
        <v>0.27060000000000001</v>
      </c>
      <c r="Z1373" s="12">
        <v>20.7287</v>
      </c>
      <c r="AA1373" s="12">
        <v>2.75E-2</v>
      </c>
      <c r="AB1373" s="12">
        <v>96.338800000000006</v>
      </c>
      <c r="AC1373" s="12">
        <v>127.5716</v>
      </c>
      <c r="AD1373" s="12">
        <v>1.0141</v>
      </c>
      <c r="AE1373" s="13" t="s">
        <v>80</v>
      </c>
      <c r="AF1373" s="13" t="s">
        <v>80</v>
      </c>
      <c r="AG1373" s="13" t="s">
        <v>80</v>
      </c>
      <c r="AH1373" s="13" t="s">
        <v>80</v>
      </c>
      <c r="AI1373" s="13" t="s">
        <v>80</v>
      </c>
      <c r="AJ1373" s="13" t="s">
        <v>80</v>
      </c>
      <c r="AK1373" s="13" t="s">
        <v>80</v>
      </c>
      <c r="AL1373" s="12">
        <v>1.0141</v>
      </c>
      <c r="AM1373" s="12">
        <v>3.3498000000000001</v>
      </c>
      <c r="AN1373" s="12">
        <v>3.1109</v>
      </c>
      <c r="AO1373" s="12">
        <v>28.570599999999999</v>
      </c>
      <c r="AP1373" s="12">
        <v>25.100999999999999</v>
      </c>
      <c r="AQ1373" s="12">
        <v>36.739199999999997</v>
      </c>
      <c r="AR1373" s="12">
        <v>0.96240000000000003</v>
      </c>
      <c r="AS1373" s="13" t="s">
        <v>80</v>
      </c>
      <c r="AT1373" s="13" t="s">
        <v>80</v>
      </c>
      <c r="AU1373" s="12">
        <v>97.8339</v>
      </c>
      <c r="AV1373" s="12">
        <v>3.6048</v>
      </c>
      <c r="AW1373" s="13" t="s">
        <v>80</v>
      </c>
      <c r="AX1373" s="12">
        <v>0.40200000000000002</v>
      </c>
      <c r="AY1373" s="13" t="s">
        <v>80</v>
      </c>
      <c r="AZ1373" s="12">
        <v>8.0299999999999996E-2</v>
      </c>
      <c r="BA1373" s="12">
        <v>0.13850000000000001</v>
      </c>
      <c r="BB1373" s="12">
        <v>0.1089</v>
      </c>
      <c r="BC1373" s="12">
        <v>133.2723</v>
      </c>
      <c r="BD1373" s="14">
        <v>137.6103</v>
      </c>
    </row>
    <row r="1374" spans="1:56" s="1" customFormat="1" ht="20.149999999999999" customHeight="1">
      <c r="A1374" s="83"/>
      <c r="B1374" s="25" t="s">
        <v>335</v>
      </c>
      <c r="C1374" s="10" t="s">
        <v>80</v>
      </c>
      <c r="D1374" s="10" t="s">
        <v>80</v>
      </c>
      <c r="E1374" s="10" t="s">
        <v>80</v>
      </c>
      <c r="F1374" s="10" t="s">
        <v>80</v>
      </c>
      <c r="G1374" s="10" t="s">
        <v>80</v>
      </c>
      <c r="H1374" s="10" t="s">
        <v>80</v>
      </c>
      <c r="I1374" s="10" t="s">
        <v>80</v>
      </c>
      <c r="J1374" s="10" t="s">
        <v>80</v>
      </c>
      <c r="K1374" s="9">
        <v>0</v>
      </c>
      <c r="L1374" s="10" t="s">
        <v>80</v>
      </c>
      <c r="M1374" s="10" t="s">
        <v>80</v>
      </c>
      <c r="N1374" s="10" t="s">
        <v>80</v>
      </c>
      <c r="O1374" s="10" t="s">
        <v>80</v>
      </c>
      <c r="P1374" s="10" t="s">
        <v>80</v>
      </c>
      <c r="Q1374" s="10" t="s">
        <v>80</v>
      </c>
      <c r="R1374" s="10" t="s">
        <v>80</v>
      </c>
      <c r="S1374" s="10" t="s">
        <v>80</v>
      </c>
      <c r="T1374" s="9">
        <v>0</v>
      </c>
      <c r="U1374" s="10" t="s">
        <v>80</v>
      </c>
      <c r="V1374" s="10" t="s">
        <v>80</v>
      </c>
      <c r="W1374" s="10" t="s">
        <v>80</v>
      </c>
      <c r="X1374" s="10" t="s">
        <v>80</v>
      </c>
      <c r="Y1374" s="10" t="s">
        <v>80</v>
      </c>
      <c r="Z1374" s="10" t="s">
        <v>80</v>
      </c>
      <c r="AA1374" s="10" t="s">
        <v>80</v>
      </c>
      <c r="AB1374" s="10" t="s">
        <v>80</v>
      </c>
      <c r="AC1374" s="9">
        <v>0</v>
      </c>
      <c r="AD1374" s="10" t="s">
        <v>80</v>
      </c>
      <c r="AE1374" s="10" t="s">
        <v>80</v>
      </c>
      <c r="AF1374" s="10" t="s">
        <v>80</v>
      </c>
      <c r="AG1374" s="10" t="s">
        <v>80</v>
      </c>
      <c r="AH1374" s="10" t="s">
        <v>80</v>
      </c>
      <c r="AI1374" s="10" t="s">
        <v>80</v>
      </c>
      <c r="AJ1374" s="10" t="s">
        <v>80</v>
      </c>
      <c r="AK1374" s="10" t="s">
        <v>80</v>
      </c>
      <c r="AL1374" s="9">
        <v>0</v>
      </c>
      <c r="AM1374" s="10" t="s">
        <v>80</v>
      </c>
      <c r="AN1374" s="10" t="s">
        <v>80</v>
      </c>
      <c r="AO1374" s="10" t="s">
        <v>80</v>
      </c>
      <c r="AP1374" s="10" t="s">
        <v>80</v>
      </c>
      <c r="AQ1374" s="10" t="s">
        <v>80</v>
      </c>
      <c r="AR1374" s="10" t="s">
        <v>80</v>
      </c>
      <c r="AS1374" s="10" t="s">
        <v>80</v>
      </c>
      <c r="AT1374" s="10" t="s">
        <v>80</v>
      </c>
      <c r="AU1374" s="9">
        <v>0</v>
      </c>
      <c r="AV1374" s="10" t="s">
        <v>80</v>
      </c>
      <c r="AW1374" s="10" t="s">
        <v>80</v>
      </c>
      <c r="AX1374" s="10" t="s">
        <v>80</v>
      </c>
      <c r="AY1374" s="10" t="s">
        <v>80</v>
      </c>
      <c r="AZ1374" s="10" t="s">
        <v>80</v>
      </c>
      <c r="BA1374" s="10" t="s">
        <v>80</v>
      </c>
      <c r="BB1374" s="10" t="s">
        <v>80</v>
      </c>
      <c r="BC1374" s="10" t="s">
        <v>80</v>
      </c>
      <c r="BD1374" s="11">
        <v>0</v>
      </c>
    </row>
    <row r="1375" spans="1:56" s="1" customFormat="1" ht="20.149999999999999" customHeight="1">
      <c r="A1375" s="83"/>
      <c r="B1375" s="25" t="s">
        <v>336</v>
      </c>
      <c r="C1375" s="12">
        <v>75.716399999999993</v>
      </c>
      <c r="D1375" s="13" t="s">
        <v>80</v>
      </c>
      <c r="E1375" s="12">
        <v>44.225000000000001</v>
      </c>
      <c r="F1375" s="12">
        <v>60.5</v>
      </c>
      <c r="G1375" s="12">
        <v>424.77499999999998</v>
      </c>
      <c r="H1375" s="12">
        <v>325.0222</v>
      </c>
      <c r="I1375" s="13" t="s">
        <v>80</v>
      </c>
      <c r="J1375" s="13" t="s">
        <v>80</v>
      </c>
      <c r="K1375" s="12">
        <v>930.23860000000002</v>
      </c>
      <c r="L1375" s="12">
        <v>79.241</v>
      </c>
      <c r="M1375" s="13" t="s">
        <v>80</v>
      </c>
      <c r="N1375" s="13" t="s">
        <v>80</v>
      </c>
      <c r="O1375" s="13" t="s">
        <v>80</v>
      </c>
      <c r="P1375" s="13" t="s">
        <v>80</v>
      </c>
      <c r="Q1375" s="13" t="s">
        <v>80</v>
      </c>
      <c r="R1375" s="13" t="s">
        <v>80</v>
      </c>
      <c r="S1375" s="13" t="s">
        <v>80</v>
      </c>
      <c r="T1375" s="12">
        <v>79.241</v>
      </c>
      <c r="U1375" s="12">
        <v>131.01310000000001</v>
      </c>
      <c r="V1375" s="13" t="s">
        <v>80</v>
      </c>
      <c r="W1375" s="12">
        <v>71.555199999999999</v>
      </c>
      <c r="X1375" s="12">
        <v>100.04040000000001</v>
      </c>
      <c r="Y1375" s="13" t="s">
        <v>80</v>
      </c>
      <c r="Z1375" s="12">
        <v>77.625</v>
      </c>
      <c r="AA1375" s="13" t="s">
        <v>80</v>
      </c>
      <c r="AB1375" s="13" t="s">
        <v>80</v>
      </c>
      <c r="AC1375" s="12">
        <v>380.2337</v>
      </c>
      <c r="AD1375" s="12">
        <v>540.64200000000005</v>
      </c>
      <c r="AE1375" s="13" t="s">
        <v>80</v>
      </c>
      <c r="AF1375" s="12">
        <v>4.3390000000000004</v>
      </c>
      <c r="AG1375" s="13" t="s">
        <v>80</v>
      </c>
      <c r="AH1375" s="13" t="s">
        <v>80</v>
      </c>
      <c r="AI1375" s="13" t="s">
        <v>80</v>
      </c>
      <c r="AJ1375" s="13" t="s">
        <v>80</v>
      </c>
      <c r="AK1375" s="13" t="s">
        <v>80</v>
      </c>
      <c r="AL1375" s="12">
        <v>544.98099999999999</v>
      </c>
      <c r="AM1375" s="12">
        <v>32.181199999999997</v>
      </c>
      <c r="AN1375" s="13" t="s">
        <v>80</v>
      </c>
      <c r="AO1375" s="12">
        <v>1.8929</v>
      </c>
      <c r="AP1375" s="13" t="s">
        <v>80</v>
      </c>
      <c r="AQ1375" s="13" t="s">
        <v>80</v>
      </c>
      <c r="AR1375" s="12">
        <v>182.34129999999999</v>
      </c>
      <c r="AS1375" s="13" t="s">
        <v>80</v>
      </c>
      <c r="AT1375" s="13" t="s">
        <v>80</v>
      </c>
      <c r="AU1375" s="12">
        <v>216.41540000000001</v>
      </c>
      <c r="AV1375" s="13" t="s">
        <v>80</v>
      </c>
      <c r="AW1375" s="13" t="s">
        <v>80</v>
      </c>
      <c r="AX1375" s="12">
        <v>150</v>
      </c>
      <c r="AY1375" s="13" t="s">
        <v>80</v>
      </c>
      <c r="AZ1375" s="13" t="s">
        <v>80</v>
      </c>
      <c r="BA1375" s="13" t="s">
        <v>80</v>
      </c>
      <c r="BB1375" s="13" t="s">
        <v>80</v>
      </c>
      <c r="BC1375" s="13" t="s">
        <v>80</v>
      </c>
      <c r="BD1375" s="14">
        <v>150</v>
      </c>
    </row>
    <row r="1376" spans="1:56" s="1" customFormat="1" ht="20.149999999999999" customHeight="1">
      <c r="A1376" s="83"/>
      <c r="B1376" s="25" t="s">
        <v>188</v>
      </c>
      <c r="C1376" s="9">
        <v>11.25</v>
      </c>
      <c r="D1376" s="9">
        <v>0.1</v>
      </c>
      <c r="E1376" s="9">
        <v>0.36</v>
      </c>
      <c r="F1376" s="9">
        <v>32.19</v>
      </c>
      <c r="G1376" s="9">
        <v>6.41</v>
      </c>
      <c r="H1376" s="9">
        <v>0.14000000000000001</v>
      </c>
      <c r="I1376" s="10" t="s">
        <v>80</v>
      </c>
      <c r="J1376" s="10" t="s">
        <v>80</v>
      </c>
      <c r="K1376" s="9">
        <v>50.45</v>
      </c>
      <c r="L1376" s="9">
        <v>52.08</v>
      </c>
      <c r="M1376" s="9">
        <v>38.26</v>
      </c>
      <c r="N1376" s="9">
        <v>258.23</v>
      </c>
      <c r="O1376" s="9">
        <v>79.27</v>
      </c>
      <c r="P1376" s="10" t="s">
        <v>80</v>
      </c>
      <c r="Q1376" s="10" t="s">
        <v>80</v>
      </c>
      <c r="R1376" s="10" t="s">
        <v>80</v>
      </c>
      <c r="S1376" s="10" t="s">
        <v>80</v>
      </c>
      <c r="T1376" s="9">
        <v>427.84</v>
      </c>
      <c r="U1376" s="9">
        <v>23.76</v>
      </c>
      <c r="V1376" s="9">
        <v>13.08</v>
      </c>
      <c r="W1376" s="9">
        <v>6.51</v>
      </c>
      <c r="X1376" s="9">
        <v>102.16</v>
      </c>
      <c r="Y1376" s="9">
        <v>19.02</v>
      </c>
      <c r="Z1376" s="10" t="s">
        <v>80</v>
      </c>
      <c r="AA1376" s="10" t="s">
        <v>80</v>
      </c>
      <c r="AB1376" s="10" t="s">
        <v>80</v>
      </c>
      <c r="AC1376" s="9">
        <v>164.53</v>
      </c>
      <c r="AD1376" s="9">
        <v>46.13</v>
      </c>
      <c r="AE1376" s="9">
        <v>29.16</v>
      </c>
      <c r="AF1376" s="9">
        <v>244.31</v>
      </c>
      <c r="AG1376" s="9">
        <v>68.06</v>
      </c>
      <c r="AH1376" s="10" t="s">
        <v>80</v>
      </c>
      <c r="AI1376" s="10" t="s">
        <v>80</v>
      </c>
      <c r="AJ1376" s="10" t="s">
        <v>80</v>
      </c>
      <c r="AK1376" s="10" t="s">
        <v>80</v>
      </c>
      <c r="AL1376" s="9">
        <v>387.66</v>
      </c>
      <c r="AM1376" s="9">
        <v>52.58</v>
      </c>
      <c r="AN1376" s="9">
        <v>38.47</v>
      </c>
      <c r="AO1376" s="9">
        <v>259.08999999999997</v>
      </c>
      <c r="AP1376" s="9">
        <v>109.74</v>
      </c>
      <c r="AQ1376" s="9">
        <v>1.75</v>
      </c>
      <c r="AR1376" s="10" t="s">
        <v>80</v>
      </c>
      <c r="AS1376" s="10" t="s">
        <v>80</v>
      </c>
      <c r="AT1376" s="9">
        <v>50.31</v>
      </c>
      <c r="AU1376" s="9">
        <v>511.94</v>
      </c>
      <c r="AV1376" s="9">
        <v>58.37</v>
      </c>
      <c r="AW1376" s="9">
        <v>32.17</v>
      </c>
      <c r="AX1376" s="9">
        <v>262.25</v>
      </c>
      <c r="AY1376" s="9">
        <v>80.61</v>
      </c>
      <c r="AZ1376" s="9">
        <v>0.13</v>
      </c>
      <c r="BA1376" s="9">
        <v>0.36</v>
      </c>
      <c r="BB1376" s="9">
        <v>0.3</v>
      </c>
      <c r="BC1376" s="9">
        <v>0.24</v>
      </c>
      <c r="BD1376" s="11">
        <v>434.43</v>
      </c>
    </row>
    <row r="1377" spans="1:56" s="1" customFormat="1" ht="20.149999999999999" customHeight="1">
      <c r="A1377" s="83"/>
      <c r="B1377" s="25" t="s">
        <v>151</v>
      </c>
      <c r="C1377" s="12">
        <v>3.6040000000000001</v>
      </c>
      <c r="D1377" s="12">
        <v>2.5661</v>
      </c>
      <c r="E1377" s="12">
        <v>16.082999999999998</v>
      </c>
      <c r="F1377" s="12">
        <v>5.1026999999999996</v>
      </c>
      <c r="G1377" s="12">
        <v>5.8117000000000001</v>
      </c>
      <c r="H1377" s="12">
        <v>1.2968</v>
      </c>
      <c r="I1377" s="13" t="s">
        <v>80</v>
      </c>
      <c r="J1377" s="13" t="s">
        <v>80</v>
      </c>
      <c r="K1377" s="12">
        <v>34.464300000000001</v>
      </c>
      <c r="L1377" s="13" t="s">
        <v>80</v>
      </c>
      <c r="M1377" s="13" t="s">
        <v>80</v>
      </c>
      <c r="N1377" s="13" t="s">
        <v>80</v>
      </c>
      <c r="O1377" s="13" t="s">
        <v>80</v>
      </c>
      <c r="P1377" s="13" t="s">
        <v>80</v>
      </c>
      <c r="Q1377" s="13" t="s">
        <v>80</v>
      </c>
      <c r="R1377" s="13" t="s">
        <v>80</v>
      </c>
      <c r="S1377" s="13" t="s">
        <v>80</v>
      </c>
      <c r="T1377" s="12">
        <v>0</v>
      </c>
      <c r="U1377" s="12">
        <v>6.9107000000000003</v>
      </c>
      <c r="V1377" s="12">
        <v>2.5005999999999999</v>
      </c>
      <c r="W1377" s="12">
        <v>9.6616999999999997</v>
      </c>
      <c r="X1377" s="12">
        <v>0.57189999999999996</v>
      </c>
      <c r="Y1377" s="12">
        <v>5.2118000000000002</v>
      </c>
      <c r="Z1377" s="12">
        <v>7.0475000000000003</v>
      </c>
      <c r="AA1377" s="12">
        <v>1.2335</v>
      </c>
      <c r="AB1377" s="13" t="s">
        <v>80</v>
      </c>
      <c r="AC1377" s="12">
        <v>33.137700000000002</v>
      </c>
      <c r="AD1377" s="12">
        <v>4.8907999999999996</v>
      </c>
      <c r="AE1377" s="12">
        <v>0.69720000000000004</v>
      </c>
      <c r="AF1377" s="12">
        <v>3.04E-2</v>
      </c>
      <c r="AG1377" s="13" t="s">
        <v>80</v>
      </c>
      <c r="AH1377" s="13" t="s">
        <v>80</v>
      </c>
      <c r="AI1377" s="13" t="s">
        <v>80</v>
      </c>
      <c r="AJ1377" s="13" t="s">
        <v>80</v>
      </c>
      <c r="AK1377" s="13" t="s">
        <v>80</v>
      </c>
      <c r="AL1377" s="12">
        <v>5.6184000000000003</v>
      </c>
      <c r="AM1377" s="12">
        <v>1.4589000000000001</v>
      </c>
      <c r="AN1377" s="12">
        <v>0.41970000000000002</v>
      </c>
      <c r="AO1377" s="12">
        <v>1.9588000000000001</v>
      </c>
      <c r="AP1377" s="13" t="s">
        <v>80</v>
      </c>
      <c r="AQ1377" s="13" t="s">
        <v>80</v>
      </c>
      <c r="AR1377" s="12">
        <v>1.2965</v>
      </c>
      <c r="AS1377" s="13" t="s">
        <v>80</v>
      </c>
      <c r="AT1377" s="13" t="s">
        <v>80</v>
      </c>
      <c r="AU1377" s="12">
        <v>5.1338999999999997</v>
      </c>
      <c r="AV1377" s="12">
        <v>3.2915000000000001</v>
      </c>
      <c r="AW1377" s="12">
        <v>3.4506999999999999</v>
      </c>
      <c r="AX1377" s="12">
        <v>8.7771000000000008</v>
      </c>
      <c r="AY1377" s="12">
        <v>6.0400000000000002E-2</v>
      </c>
      <c r="AZ1377" s="12">
        <v>0.12520000000000001</v>
      </c>
      <c r="BA1377" s="12">
        <v>0.51380000000000003</v>
      </c>
      <c r="BB1377" s="13" t="s">
        <v>80</v>
      </c>
      <c r="BC1377" s="13" t="s">
        <v>80</v>
      </c>
      <c r="BD1377" s="14">
        <v>16.218699999999998</v>
      </c>
    </row>
    <row r="1378" spans="1:56" s="1" customFormat="1" ht="20.149999999999999" customHeight="1">
      <c r="A1378" s="83"/>
      <c r="B1378" s="25" t="s">
        <v>152</v>
      </c>
      <c r="C1378" s="9">
        <v>18.655799999999999</v>
      </c>
      <c r="D1378" s="10" t="s">
        <v>80</v>
      </c>
      <c r="E1378" s="9">
        <v>2.1101000000000001</v>
      </c>
      <c r="F1378" s="9">
        <v>8.5500000000000007E-2</v>
      </c>
      <c r="G1378" s="9">
        <v>246.5752</v>
      </c>
      <c r="H1378" s="9">
        <v>1.2670999999999999</v>
      </c>
      <c r="I1378" s="10" t="s">
        <v>80</v>
      </c>
      <c r="J1378" s="10" t="s">
        <v>80</v>
      </c>
      <c r="K1378" s="9">
        <v>268.69369999999998</v>
      </c>
      <c r="L1378" s="10" t="s">
        <v>80</v>
      </c>
      <c r="M1378" s="10" t="s">
        <v>80</v>
      </c>
      <c r="N1378" s="10" t="s">
        <v>80</v>
      </c>
      <c r="O1378" s="10" t="s">
        <v>80</v>
      </c>
      <c r="P1378" s="10" t="s">
        <v>80</v>
      </c>
      <c r="Q1378" s="10" t="s">
        <v>80</v>
      </c>
      <c r="R1378" s="10" t="s">
        <v>80</v>
      </c>
      <c r="S1378" s="10" t="s">
        <v>80</v>
      </c>
      <c r="T1378" s="9">
        <v>0</v>
      </c>
      <c r="U1378" s="9">
        <v>42.441800000000001</v>
      </c>
      <c r="V1378" s="9">
        <v>4.9355000000000002</v>
      </c>
      <c r="W1378" s="9">
        <v>11.290699999999999</v>
      </c>
      <c r="X1378" s="9">
        <v>60</v>
      </c>
      <c r="Y1378" s="9">
        <v>104.80029999999999</v>
      </c>
      <c r="Z1378" s="9">
        <v>4</v>
      </c>
      <c r="AA1378" s="9">
        <v>1.6220000000000001</v>
      </c>
      <c r="AB1378" s="9">
        <v>4.6997999999999998</v>
      </c>
      <c r="AC1378" s="9">
        <v>233.7901</v>
      </c>
      <c r="AD1378" s="9">
        <v>9.9994999999999994</v>
      </c>
      <c r="AE1378" s="9">
        <v>1.5443</v>
      </c>
      <c r="AF1378" s="9">
        <v>8.0724</v>
      </c>
      <c r="AG1378" s="9">
        <v>6.2039999999999997</v>
      </c>
      <c r="AH1378" s="9">
        <v>0.56869999999999998</v>
      </c>
      <c r="AI1378" s="10" t="s">
        <v>80</v>
      </c>
      <c r="AJ1378" s="10" t="s">
        <v>80</v>
      </c>
      <c r="AK1378" s="10" t="s">
        <v>80</v>
      </c>
      <c r="AL1378" s="9">
        <v>26.3889</v>
      </c>
      <c r="AM1378" s="9">
        <v>5.9970999999999997</v>
      </c>
      <c r="AN1378" s="9">
        <v>0.49159999999999998</v>
      </c>
      <c r="AO1378" s="9">
        <v>1.1012</v>
      </c>
      <c r="AP1378" s="9">
        <v>0.61370000000000002</v>
      </c>
      <c r="AQ1378" s="9">
        <v>1.8798999999999999</v>
      </c>
      <c r="AR1378" s="10" t="s">
        <v>80</v>
      </c>
      <c r="AS1378" s="10" t="s">
        <v>80</v>
      </c>
      <c r="AT1378" s="10" t="s">
        <v>80</v>
      </c>
      <c r="AU1378" s="9">
        <v>10.083500000000001</v>
      </c>
      <c r="AV1378" s="9">
        <v>3.2595999999999998</v>
      </c>
      <c r="AW1378" s="9">
        <v>1.0092000000000001</v>
      </c>
      <c r="AX1378" s="9">
        <v>7.0804999999999998</v>
      </c>
      <c r="AY1378" s="9">
        <v>6.2039999999999997</v>
      </c>
      <c r="AZ1378" s="9">
        <v>0.60660000000000003</v>
      </c>
      <c r="BA1378" s="9">
        <v>7.7000000000000002E-3</v>
      </c>
      <c r="BB1378" s="9">
        <v>0.14949999999999999</v>
      </c>
      <c r="BC1378" s="9">
        <v>0.45529999999999998</v>
      </c>
      <c r="BD1378" s="11">
        <v>18.772400000000001</v>
      </c>
    </row>
    <row r="1379" spans="1:56" s="1" customFormat="1" ht="20.149999999999999" customHeight="1">
      <c r="A1379" s="83"/>
      <c r="B1379" s="25" t="s">
        <v>337</v>
      </c>
      <c r="C1379" s="12">
        <v>7.7842000000000002</v>
      </c>
      <c r="D1379" s="12">
        <v>11.1137</v>
      </c>
      <c r="E1379" s="12">
        <v>10.395799999999999</v>
      </c>
      <c r="F1379" s="12">
        <v>10.3468</v>
      </c>
      <c r="G1379" s="12">
        <v>4.3099999999999999E-2</v>
      </c>
      <c r="H1379" s="12">
        <v>9.5129999999999999</v>
      </c>
      <c r="I1379" s="13" t="s">
        <v>80</v>
      </c>
      <c r="J1379" s="12">
        <v>2.1100000000000001E-2</v>
      </c>
      <c r="K1379" s="12">
        <v>49.217700000000001</v>
      </c>
      <c r="L1379" s="12">
        <v>15</v>
      </c>
      <c r="M1379" s="13" t="s">
        <v>80</v>
      </c>
      <c r="N1379" s="12">
        <v>45</v>
      </c>
      <c r="O1379" s="13" t="s">
        <v>80</v>
      </c>
      <c r="P1379" s="13" t="s">
        <v>80</v>
      </c>
      <c r="Q1379" s="13" t="s">
        <v>80</v>
      </c>
      <c r="R1379" s="13" t="s">
        <v>80</v>
      </c>
      <c r="S1379" s="13" t="s">
        <v>80</v>
      </c>
      <c r="T1379" s="12">
        <v>60</v>
      </c>
      <c r="U1379" s="13" t="s">
        <v>80</v>
      </c>
      <c r="V1379" s="13" t="s">
        <v>80</v>
      </c>
      <c r="W1379" s="12">
        <v>91.287599999999998</v>
      </c>
      <c r="X1379" s="12">
        <v>16.630800000000001</v>
      </c>
      <c r="Y1379" s="12">
        <v>21.769100000000002</v>
      </c>
      <c r="Z1379" s="12">
        <v>21.485199999999999</v>
      </c>
      <c r="AA1379" s="13" t="s">
        <v>80</v>
      </c>
      <c r="AB1379" s="13" t="s">
        <v>80</v>
      </c>
      <c r="AC1379" s="12">
        <v>151.17269999999999</v>
      </c>
      <c r="AD1379" s="12">
        <v>4.36E-2</v>
      </c>
      <c r="AE1379" s="12">
        <v>23.580400000000001</v>
      </c>
      <c r="AF1379" s="13" t="s">
        <v>80</v>
      </c>
      <c r="AG1379" s="12">
        <v>2.1873</v>
      </c>
      <c r="AH1379" s="12">
        <v>0.26250000000000001</v>
      </c>
      <c r="AI1379" s="13" t="s">
        <v>80</v>
      </c>
      <c r="AJ1379" s="13" t="s">
        <v>80</v>
      </c>
      <c r="AK1379" s="13" t="s">
        <v>80</v>
      </c>
      <c r="AL1379" s="12">
        <v>26.073799999999999</v>
      </c>
      <c r="AM1379" s="12">
        <v>0.5696</v>
      </c>
      <c r="AN1379" s="12">
        <v>22.774999999999999</v>
      </c>
      <c r="AO1379" s="12">
        <v>22.0794</v>
      </c>
      <c r="AP1379" s="12">
        <v>24.364999999999998</v>
      </c>
      <c r="AQ1379" s="12">
        <v>5.1400000000000001E-2</v>
      </c>
      <c r="AR1379" s="13" t="s">
        <v>80</v>
      </c>
      <c r="AS1379" s="13" t="s">
        <v>80</v>
      </c>
      <c r="AT1379" s="13" t="s">
        <v>80</v>
      </c>
      <c r="AU1379" s="12">
        <v>69.840400000000002</v>
      </c>
      <c r="AV1379" s="12">
        <v>51.720599999999997</v>
      </c>
      <c r="AW1379" s="12">
        <v>49.536700000000003</v>
      </c>
      <c r="AX1379" s="12">
        <v>36.814999999999998</v>
      </c>
      <c r="AY1379" s="12">
        <v>31.497599999999998</v>
      </c>
      <c r="AZ1379" s="12">
        <v>37.043300000000002</v>
      </c>
      <c r="BA1379" s="12">
        <v>30.484999999999999</v>
      </c>
      <c r="BB1379" s="12">
        <v>3</v>
      </c>
      <c r="BC1379" s="12">
        <v>25.5547</v>
      </c>
      <c r="BD1379" s="14">
        <v>265.65289999999999</v>
      </c>
    </row>
    <row r="1380" spans="1:56" s="1" customFormat="1" ht="20.149999999999999" customHeight="1">
      <c r="A1380" s="83"/>
      <c r="B1380" s="25" t="s">
        <v>338</v>
      </c>
      <c r="C1380" s="9">
        <v>145.1525</v>
      </c>
      <c r="D1380" s="9">
        <v>16.6328</v>
      </c>
      <c r="E1380" s="9">
        <v>25.281700000000001</v>
      </c>
      <c r="F1380" s="9">
        <v>29.470099999999999</v>
      </c>
      <c r="G1380" s="9">
        <v>85.600099999999998</v>
      </c>
      <c r="H1380" s="9">
        <v>230.20840000000001</v>
      </c>
      <c r="I1380" s="10" t="s">
        <v>80</v>
      </c>
      <c r="J1380" s="10" t="s">
        <v>80</v>
      </c>
      <c r="K1380" s="9">
        <v>532.34559999999999</v>
      </c>
      <c r="L1380" s="9">
        <v>75</v>
      </c>
      <c r="M1380" s="9">
        <v>43.744999999999997</v>
      </c>
      <c r="N1380" s="10" t="s">
        <v>80</v>
      </c>
      <c r="O1380" s="10" t="s">
        <v>80</v>
      </c>
      <c r="P1380" s="10" t="s">
        <v>80</v>
      </c>
      <c r="Q1380" s="10" t="s">
        <v>80</v>
      </c>
      <c r="R1380" s="10" t="s">
        <v>80</v>
      </c>
      <c r="S1380" s="10" t="s">
        <v>80</v>
      </c>
      <c r="T1380" s="9">
        <v>118.745</v>
      </c>
      <c r="U1380" s="9">
        <v>69.410300000000007</v>
      </c>
      <c r="V1380" s="9">
        <v>44.418999999999997</v>
      </c>
      <c r="W1380" s="9">
        <v>102.274</v>
      </c>
      <c r="X1380" s="9">
        <v>77.597899999999996</v>
      </c>
      <c r="Y1380" s="9">
        <v>46.004800000000003</v>
      </c>
      <c r="Z1380" s="10" t="s">
        <v>80</v>
      </c>
      <c r="AA1380" s="9">
        <v>2.75</v>
      </c>
      <c r="AB1380" s="10" t="s">
        <v>80</v>
      </c>
      <c r="AC1380" s="9">
        <v>342.45600000000002</v>
      </c>
      <c r="AD1380" s="9">
        <v>25.1417</v>
      </c>
      <c r="AE1380" s="10" t="s">
        <v>80</v>
      </c>
      <c r="AF1380" s="9">
        <v>1.0444</v>
      </c>
      <c r="AG1380" s="9">
        <v>15.780200000000001</v>
      </c>
      <c r="AH1380" s="9">
        <v>3.0045999999999999</v>
      </c>
      <c r="AI1380" s="9">
        <v>140.92099999999999</v>
      </c>
      <c r="AJ1380" s="9">
        <v>64.739199999999997</v>
      </c>
      <c r="AK1380" s="9">
        <v>9.1395</v>
      </c>
      <c r="AL1380" s="9">
        <v>259.7706</v>
      </c>
      <c r="AM1380" s="9">
        <v>66.476399999999998</v>
      </c>
      <c r="AN1380" s="9">
        <v>1.4298</v>
      </c>
      <c r="AO1380" s="9">
        <v>1.6544000000000001</v>
      </c>
      <c r="AP1380" s="9">
        <v>19.415600000000001</v>
      </c>
      <c r="AQ1380" s="9">
        <v>16.280999999999999</v>
      </c>
      <c r="AR1380" s="9">
        <v>142.8826</v>
      </c>
      <c r="AS1380" s="9">
        <v>64.739199999999997</v>
      </c>
      <c r="AT1380" s="9">
        <v>9.1395</v>
      </c>
      <c r="AU1380" s="9">
        <v>322.01850000000002</v>
      </c>
      <c r="AV1380" s="9">
        <v>104.31140000000001</v>
      </c>
      <c r="AW1380" s="9">
        <v>88.440299999999993</v>
      </c>
      <c r="AX1380" s="9">
        <v>135.60480000000001</v>
      </c>
      <c r="AY1380" s="9">
        <v>67.600800000000007</v>
      </c>
      <c r="AZ1380" s="9">
        <v>106.4143</v>
      </c>
      <c r="BA1380" s="9">
        <v>36.078600000000002</v>
      </c>
      <c r="BB1380" s="9">
        <v>11.152200000000001</v>
      </c>
      <c r="BC1380" s="9">
        <v>9.2577999999999996</v>
      </c>
      <c r="BD1380" s="11">
        <v>558.86019999999996</v>
      </c>
    </row>
    <row r="1381" spans="1:56" s="1" customFormat="1" ht="20.149999999999999" customHeight="1">
      <c r="A1381" s="83"/>
      <c r="B1381" s="25" t="s">
        <v>156</v>
      </c>
      <c r="C1381" s="12">
        <v>0.67449999999999999</v>
      </c>
      <c r="D1381" s="12">
        <v>5.8000000000000003E-2</v>
      </c>
      <c r="E1381" s="12">
        <v>4.4150999999999998</v>
      </c>
      <c r="F1381" s="12">
        <v>0.73480000000000001</v>
      </c>
      <c r="G1381" s="12">
        <v>1.3868</v>
      </c>
      <c r="H1381" s="12">
        <v>3.8119999999999998</v>
      </c>
      <c r="I1381" s="13" t="s">
        <v>80</v>
      </c>
      <c r="J1381" s="13" t="s">
        <v>80</v>
      </c>
      <c r="K1381" s="12">
        <v>11.081200000000001</v>
      </c>
      <c r="L1381" s="13" t="s">
        <v>80</v>
      </c>
      <c r="M1381" s="13" t="s">
        <v>80</v>
      </c>
      <c r="N1381" s="13" t="s">
        <v>80</v>
      </c>
      <c r="O1381" s="13" t="s">
        <v>80</v>
      </c>
      <c r="P1381" s="13" t="s">
        <v>80</v>
      </c>
      <c r="Q1381" s="13" t="s">
        <v>80</v>
      </c>
      <c r="R1381" s="13" t="s">
        <v>80</v>
      </c>
      <c r="S1381" s="13" t="s">
        <v>80</v>
      </c>
      <c r="T1381" s="12">
        <v>0</v>
      </c>
      <c r="U1381" s="12">
        <v>9.8773</v>
      </c>
      <c r="V1381" s="12">
        <v>9.9593000000000007</v>
      </c>
      <c r="W1381" s="12">
        <v>14.815099999999999</v>
      </c>
      <c r="X1381" s="13" t="s">
        <v>80</v>
      </c>
      <c r="Y1381" s="13" t="s">
        <v>80</v>
      </c>
      <c r="Z1381" s="12">
        <v>5.4295999999999998</v>
      </c>
      <c r="AA1381" s="12">
        <v>0.5746</v>
      </c>
      <c r="AB1381" s="13" t="s">
        <v>80</v>
      </c>
      <c r="AC1381" s="12">
        <v>40.655900000000003</v>
      </c>
      <c r="AD1381" s="12">
        <v>0.69299999999999995</v>
      </c>
      <c r="AE1381" s="13" t="s">
        <v>80</v>
      </c>
      <c r="AF1381" s="13" t="s">
        <v>80</v>
      </c>
      <c r="AG1381" s="13" t="s">
        <v>80</v>
      </c>
      <c r="AH1381" s="13" t="s">
        <v>80</v>
      </c>
      <c r="AI1381" s="13" t="s">
        <v>80</v>
      </c>
      <c r="AJ1381" s="13" t="s">
        <v>80</v>
      </c>
      <c r="AK1381" s="13" t="s">
        <v>80</v>
      </c>
      <c r="AL1381" s="12">
        <v>0.69299999999999995</v>
      </c>
      <c r="AM1381" s="12">
        <v>4.3920000000000003</v>
      </c>
      <c r="AN1381" s="12">
        <v>8.7490000000000006</v>
      </c>
      <c r="AO1381" s="12">
        <v>13.3444</v>
      </c>
      <c r="AP1381" s="12">
        <v>4.4200000000000003E-2</v>
      </c>
      <c r="AQ1381" s="13" t="s">
        <v>80</v>
      </c>
      <c r="AR1381" s="12">
        <v>0.1162</v>
      </c>
      <c r="AS1381" s="13" t="s">
        <v>80</v>
      </c>
      <c r="AT1381" s="13" t="s">
        <v>80</v>
      </c>
      <c r="AU1381" s="12">
        <v>26.645800000000001</v>
      </c>
      <c r="AV1381" s="12">
        <v>1.8387</v>
      </c>
      <c r="AW1381" s="12">
        <v>0.2296</v>
      </c>
      <c r="AX1381" s="12">
        <v>5.1279000000000003</v>
      </c>
      <c r="AY1381" s="12">
        <v>5</v>
      </c>
      <c r="AZ1381" s="12">
        <v>5.3685</v>
      </c>
      <c r="BA1381" s="12">
        <v>9.4999999999999998E-3</v>
      </c>
      <c r="BB1381" s="12">
        <v>0.12920000000000001</v>
      </c>
      <c r="BC1381" s="12">
        <v>2.0739999999999998</v>
      </c>
      <c r="BD1381" s="14">
        <v>19.7774</v>
      </c>
    </row>
    <row r="1382" spans="1:56" s="1" customFormat="1" ht="20.149999999999999" customHeight="1">
      <c r="A1382" s="83"/>
      <c r="B1382" s="25" t="s">
        <v>339</v>
      </c>
      <c r="C1382" s="9">
        <v>1267.4100000000001</v>
      </c>
      <c r="D1382" s="9">
        <v>590.61</v>
      </c>
      <c r="E1382" s="9">
        <v>388.23</v>
      </c>
      <c r="F1382" s="9">
        <v>180.14</v>
      </c>
      <c r="G1382" s="9">
        <v>1186.27</v>
      </c>
      <c r="H1382" s="9">
        <v>100.67</v>
      </c>
      <c r="I1382" s="9">
        <v>16.43</v>
      </c>
      <c r="J1382" s="9">
        <v>3347.03</v>
      </c>
      <c r="K1382" s="9">
        <v>7076.79</v>
      </c>
      <c r="L1382" s="9">
        <v>2062.33</v>
      </c>
      <c r="M1382" s="9">
        <v>61.48</v>
      </c>
      <c r="N1382" s="9">
        <v>1330.38</v>
      </c>
      <c r="O1382" s="9">
        <v>1450.69</v>
      </c>
      <c r="P1382" s="9">
        <v>10.5</v>
      </c>
      <c r="Q1382" s="10" t="s">
        <v>80</v>
      </c>
      <c r="R1382" s="10" t="s">
        <v>80</v>
      </c>
      <c r="S1382" s="10" t="s">
        <v>80</v>
      </c>
      <c r="T1382" s="9">
        <v>4915.38</v>
      </c>
      <c r="U1382" s="9">
        <v>109.33</v>
      </c>
      <c r="V1382" s="9">
        <v>556.89</v>
      </c>
      <c r="W1382" s="9">
        <v>155.66</v>
      </c>
      <c r="X1382" s="9">
        <v>139.12</v>
      </c>
      <c r="Y1382" s="9">
        <v>75.63</v>
      </c>
      <c r="Z1382" s="9">
        <v>428.4</v>
      </c>
      <c r="AA1382" s="9">
        <v>17.37</v>
      </c>
      <c r="AB1382" s="9">
        <v>1922.04</v>
      </c>
      <c r="AC1382" s="9">
        <v>3404.44</v>
      </c>
      <c r="AD1382" s="9">
        <v>433.59</v>
      </c>
      <c r="AE1382" s="9">
        <v>196.85</v>
      </c>
      <c r="AF1382" s="9">
        <v>1219.52</v>
      </c>
      <c r="AG1382" s="9">
        <v>693.5</v>
      </c>
      <c r="AH1382" s="9">
        <v>52.43</v>
      </c>
      <c r="AI1382" s="10" t="s">
        <v>80</v>
      </c>
      <c r="AJ1382" s="10" t="s">
        <v>80</v>
      </c>
      <c r="AK1382" s="10" t="s">
        <v>80</v>
      </c>
      <c r="AL1382" s="9">
        <v>2595.89</v>
      </c>
      <c r="AM1382" s="9">
        <v>928.39</v>
      </c>
      <c r="AN1382" s="9">
        <v>64.62</v>
      </c>
      <c r="AO1382" s="9">
        <v>988.96</v>
      </c>
      <c r="AP1382" s="9">
        <v>1486.29</v>
      </c>
      <c r="AQ1382" s="9">
        <v>107.88</v>
      </c>
      <c r="AR1382" s="9">
        <v>13.55</v>
      </c>
      <c r="AS1382" s="9">
        <v>0.02</v>
      </c>
      <c r="AT1382" s="9">
        <v>534.41999999999996</v>
      </c>
      <c r="AU1382" s="9">
        <v>4124.13</v>
      </c>
      <c r="AV1382" s="9">
        <v>1000.04</v>
      </c>
      <c r="AW1382" s="9">
        <v>462.69</v>
      </c>
      <c r="AX1382" s="9">
        <v>2541.3000000000002</v>
      </c>
      <c r="AY1382" s="9">
        <v>1454.3</v>
      </c>
      <c r="AZ1382" s="9">
        <v>890.09</v>
      </c>
      <c r="BA1382" s="9">
        <v>2284.04</v>
      </c>
      <c r="BB1382" s="9">
        <v>383.64</v>
      </c>
      <c r="BC1382" s="9">
        <v>895.35</v>
      </c>
      <c r="BD1382" s="11">
        <v>9911.4500000000007</v>
      </c>
    </row>
    <row r="1383" spans="1:56" s="1" customFormat="1" ht="20.149999999999999" customHeight="1">
      <c r="A1383" s="83"/>
      <c r="B1383" s="25" t="s">
        <v>340</v>
      </c>
      <c r="C1383" s="12">
        <v>31.89</v>
      </c>
      <c r="D1383" s="12">
        <v>3.23</v>
      </c>
      <c r="E1383" s="12">
        <v>33.71</v>
      </c>
      <c r="F1383" s="12">
        <v>25.12</v>
      </c>
      <c r="G1383" s="12">
        <v>22.41</v>
      </c>
      <c r="H1383" s="12">
        <v>31.32</v>
      </c>
      <c r="I1383" s="12">
        <v>0.12</v>
      </c>
      <c r="J1383" s="12">
        <v>0.03</v>
      </c>
      <c r="K1383" s="12">
        <v>147.83000000000001</v>
      </c>
      <c r="L1383" s="12">
        <v>168.6</v>
      </c>
      <c r="M1383" s="13" t="s">
        <v>80</v>
      </c>
      <c r="N1383" s="13" t="s">
        <v>80</v>
      </c>
      <c r="O1383" s="13" t="s">
        <v>80</v>
      </c>
      <c r="P1383" s="13" t="s">
        <v>80</v>
      </c>
      <c r="Q1383" s="13" t="s">
        <v>80</v>
      </c>
      <c r="R1383" s="13" t="s">
        <v>80</v>
      </c>
      <c r="S1383" s="13" t="s">
        <v>80</v>
      </c>
      <c r="T1383" s="12">
        <v>168.6</v>
      </c>
      <c r="U1383" s="12">
        <v>15.58</v>
      </c>
      <c r="V1383" s="12">
        <v>16.57</v>
      </c>
      <c r="W1383" s="12">
        <v>21.71</v>
      </c>
      <c r="X1383" s="12">
        <v>27.43</v>
      </c>
      <c r="Y1383" s="12">
        <v>22.54</v>
      </c>
      <c r="Z1383" s="12">
        <v>26.43</v>
      </c>
      <c r="AA1383" s="12">
        <v>6.1</v>
      </c>
      <c r="AB1383" s="12">
        <v>3.97</v>
      </c>
      <c r="AC1383" s="12">
        <v>140.33000000000001</v>
      </c>
      <c r="AD1383" s="12">
        <v>0.78</v>
      </c>
      <c r="AE1383" s="13" t="s">
        <v>80</v>
      </c>
      <c r="AF1383" s="12">
        <v>0.09</v>
      </c>
      <c r="AG1383" s="12">
        <v>0.09</v>
      </c>
      <c r="AH1383" s="12">
        <v>0.19</v>
      </c>
      <c r="AI1383" s="12">
        <v>0.77</v>
      </c>
      <c r="AJ1383" s="12">
        <v>0.38</v>
      </c>
      <c r="AK1383" s="12">
        <v>1.98</v>
      </c>
      <c r="AL1383" s="12">
        <v>4.28</v>
      </c>
      <c r="AM1383" s="12">
        <v>44.15</v>
      </c>
      <c r="AN1383" s="12">
        <v>0.26</v>
      </c>
      <c r="AO1383" s="12">
        <v>0.11</v>
      </c>
      <c r="AP1383" s="12">
        <v>2.0299999999999998</v>
      </c>
      <c r="AQ1383" s="12">
        <v>0.65</v>
      </c>
      <c r="AR1383" s="12">
        <v>10</v>
      </c>
      <c r="AS1383" s="13" t="s">
        <v>80</v>
      </c>
      <c r="AT1383" s="13" t="s">
        <v>80</v>
      </c>
      <c r="AU1383" s="12">
        <v>57.2</v>
      </c>
      <c r="AV1383" s="12">
        <v>28.75</v>
      </c>
      <c r="AW1383" s="12">
        <v>14.73</v>
      </c>
      <c r="AX1383" s="12">
        <v>35.25</v>
      </c>
      <c r="AY1383" s="12">
        <v>26.21</v>
      </c>
      <c r="AZ1383" s="12">
        <v>36.21</v>
      </c>
      <c r="BA1383" s="12">
        <v>50.78</v>
      </c>
      <c r="BB1383" s="12">
        <v>12.75</v>
      </c>
      <c r="BC1383" s="12">
        <v>17.02</v>
      </c>
      <c r="BD1383" s="14">
        <v>221.7</v>
      </c>
    </row>
    <row r="1384" spans="1:56" s="1" customFormat="1" ht="20.149999999999999" customHeight="1">
      <c r="A1384" s="83"/>
      <c r="B1384" s="25" t="s">
        <v>160</v>
      </c>
      <c r="C1384" s="9">
        <v>28.14</v>
      </c>
      <c r="D1384" s="10" t="s">
        <v>80</v>
      </c>
      <c r="E1384" s="10" t="s">
        <v>80</v>
      </c>
      <c r="F1384" s="10" t="s">
        <v>80</v>
      </c>
      <c r="G1384" s="9">
        <v>33.6</v>
      </c>
      <c r="H1384" s="9">
        <v>35.020000000000003</v>
      </c>
      <c r="I1384" s="9">
        <v>0.36</v>
      </c>
      <c r="J1384" s="9">
        <v>0.22</v>
      </c>
      <c r="K1384" s="9">
        <v>97.34</v>
      </c>
      <c r="L1384" s="9">
        <v>13</v>
      </c>
      <c r="M1384" s="10" t="s">
        <v>80</v>
      </c>
      <c r="N1384" s="10" t="s">
        <v>80</v>
      </c>
      <c r="O1384" s="9">
        <v>13.12</v>
      </c>
      <c r="P1384" s="9">
        <v>43.74</v>
      </c>
      <c r="Q1384" s="10" t="s">
        <v>80</v>
      </c>
      <c r="R1384" s="10" t="s">
        <v>80</v>
      </c>
      <c r="S1384" s="10" t="s">
        <v>80</v>
      </c>
      <c r="T1384" s="9">
        <v>69.86</v>
      </c>
      <c r="U1384" s="9">
        <v>29.5</v>
      </c>
      <c r="V1384" s="9">
        <v>9</v>
      </c>
      <c r="W1384" s="9">
        <v>41.44</v>
      </c>
      <c r="X1384" s="9">
        <v>16.84</v>
      </c>
      <c r="Y1384" s="9">
        <v>29.25</v>
      </c>
      <c r="Z1384" s="9">
        <v>25.42</v>
      </c>
      <c r="AA1384" s="10" t="s">
        <v>80</v>
      </c>
      <c r="AB1384" s="9">
        <v>10.52</v>
      </c>
      <c r="AC1384" s="9">
        <v>161.97</v>
      </c>
      <c r="AD1384" s="9">
        <v>1.82</v>
      </c>
      <c r="AE1384" s="10" t="s">
        <v>80</v>
      </c>
      <c r="AF1384" s="10" t="s">
        <v>80</v>
      </c>
      <c r="AG1384" s="9">
        <v>13.12</v>
      </c>
      <c r="AH1384" s="10" t="s">
        <v>80</v>
      </c>
      <c r="AI1384" s="10" t="s">
        <v>80</v>
      </c>
      <c r="AJ1384" s="10" t="s">
        <v>80</v>
      </c>
      <c r="AK1384" s="10" t="s">
        <v>80</v>
      </c>
      <c r="AL1384" s="9">
        <v>14.94</v>
      </c>
      <c r="AM1384" s="9">
        <v>0.32</v>
      </c>
      <c r="AN1384" s="10" t="s">
        <v>80</v>
      </c>
      <c r="AO1384" s="10" t="s">
        <v>80</v>
      </c>
      <c r="AP1384" s="9">
        <v>13.12</v>
      </c>
      <c r="AQ1384" s="9">
        <v>43.74</v>
      </c>
      <c r="AR1384" s="9">
        <v>1.27</v>
      </c>
      <c r="AS1384" s="10" t="s">
        <v>80</v>
      </c>
      <c r="AT1384" s="10" t="s">
        <v>80</v>
      </c>
      <c r="AU1384" s="9">
        <v>58.45</v>
      </c>
      <c r="AV1384" s="9">
        <v>0.3</v>
      </c>
      <c r="AW1384" s="9">
        <v>0.45</v>
      </c>
      <c r="AX1384" s="9">
        <v>5.92</v>
      </c>
      <c r="AY1384" s="9">
        <v>23.85</v>
      </c>
      <c r="AZ1384" s="9">
        <v>19.73</v>
      </c>
      <c r="BA1384" s="9">
        <v>2.12</v>
      </c>
      <c r="BB1384" s="9">
        <v>16.63</v>
      </c>
      <c r="BC1384" s="9">
        <v>0.04</v>
      </c>
      <c r="BD1384" s="11">
        <v>69.040000000000006</v>
      </c>
    </row>
    <row r="1385" spans="1:56" s="1" customFormat="1" ht="20.149999999999999" customHeight="1">
      <c r="A1385" s="83"/>
      <c r="B1385" s="25" t="s">
        <v>341</v>
      </c>
      <c r="C1385" s="12">
        <v>22.968</v>
      </c>
      <c r="D1385" s="12">
        <v>135.27199999999999</v>
      </c>
      <c r="E1385" s="12">
        <v>30.247</v>
      </c>
      <c r="F1385" s="12">
        <v>26.952999999999999</v>
      </c>
      <c r="G1385" s="12">
        <v>292.08199999999999</v>
      </c>
      <c r="H1385" s="12">
        <v>19.021999999999998</v>
      </c>
      <c r="I1385" s="13" t="s">
        <v>80</v>
      </c>
      <c r="J1385" s="13" t="s">
        <v>80</v>
      </c>
      <c r="K1385" s="12">
        <v>526.54399999999998</v>
      </c>
      <c r="L1385" s="12">
        <v>5</v>
      </c>
      <c r="M1385" s="13" t="s">
        <v>80</v>
      </c>
      <c r="N1385" s="13" t="s">
        <v>80</v>
      </c>
      <c r="O1385" s="13" t="s">
        <v>80</v>
      </c>
      <c r="P1385" s="13" t="s">
        <v>80</v>
      </c>
      <c r="Q1385" s="13" t="s">
        <v>80</v>
      </c>
      <c r="R1385" s="13" t="s">
        <v>80</v>
      </c>
      <c r="S1385" s="13" t="s">
        <v>80</v>
      </c>
      <c r="T1385" s="12">
        <v>5</v>
      </c>
      <c r="U1385" s="12">
        <v>126.55500000000001</v>
      </c>
      <c r="V1385" s="12">
        <v>121.105</v>
      </c>
      <c r="W1385" s="12">
        <v>7.6719999999999997</v>
      </c>
      <c r="X1385" s="12">
        <v>6.5380000000000003</v>
      </c>
      <c r="Y1385" s="12">
        <v>205.59399999999999</v>
      </c>
      <c r="Z1385" s="12">
        <v>125.758</v>
      </c>
      <c r="AA1385" s="13" t="s">
        <v>80</v>
      </c>
      <c r="AB1385" s="12">
        <v>9.8000000000000004E-2</v>
      </c>
      <c r="AC1385" s="12">
        <v>593.32000000000005</v>
      </c>
      <c r="AD1385" s="12">
        <v>41.493000000000002</v>
      </c>
      <c r="AE1385" s="12">
        <v>0.45</v>
      </c>
      <c r="AF1385" s="12">
        <v>25.056000000000001</v>
      </c>
      <c r="AG1385" s="13" t="s">
        <v>80</v>
      </c>
      <c r="AH1385" s="12">
        <v>61.323</v>
      </c>
      <c r="AI1385" s="13" t="s">
        <v>80</v>
      </c>
      <c r="AJ1385" s="13" t="s">
        <v>80</v>
      </c>
      <c r="AK1385" s="13" t="s">
        <v>80</v>
      </c>
      <c r="AL1385" s="12">
        <v>128.322</v>
      </c>
      <c r="AM1385" s="12">
        <v>5.3659999999999997</v>
      </c>
      <c r="AN1385" s="12">
        <v>132.13800000000001</v>
      </c>
      <c r="AO1385" s="12">
        <v>20.283999999999999</v>
      </c>
      <c r="AP1385" s="12">
        <v>0.375</v>
      </c>
      <c r="AQ1385" s="12">
        <v>225.87799999999999</v>
      </c>
      <c r="AR1385" s="12">
        <v>0.33500000000000002</v>
      </c>
      <c r="AS1385" s="13" t="s">
        <v>80</v>
      </c>
      <c r="AT1385" s="12">
        <v>7.9000000000000001E-2</v>
      </c>
      <c r="AU1385" s="12">
        <v>384.45499999999998</v>
      </c>
      <c r="AV1385" s="12">
        <v>22.768999999999998</v>
      </c>
      <c r="AW1385" s="12">
        <v>1.161</v>
      </c>
      <c r="AX1385" s="12">
        <v>30.602</v>
      </c>
      <c r="AY1385" s="12">
        <v>75.093999999999994</v>
      </c>
      <c r="AZ1385" s="12">
        <v>15.98</v>
      </c>
      <c r="BA1385" s="12">
        <v>7.8869999999999996</v>
      </c>
      <c r="BB1385" s="12">
        <v>0.11799999999999999</v>
      </c>
      <c r="BC1385" s="12">
        <v>5.5910000000000002</v>
      </c>
      <c r="BD1385" s="14">
        <v>159.202</v>
      </c>
    </row>
    <row r="1386" spans="1:56" s="1" customFormat="1" ht="20.149999999999999" customHeight="1">
      <c r="A1386" s="83"/>
      <c r="B1386" s="25" t="s">
        <v>342</v>
      </c>
      <c r="C1386" s="9">
        <v>4.4024999999999999</v>
      </c>
      <c r="D1386" s="9">
        <v>4.5693000000000001</v>
      </c>
      <c r="E1386" s="9">
        <v>2.8083</v>
      </c>
      <c r="F1386" s="9">
        <v>2.0190000000000001</v>
      </c>
      <c r="G1386" s="9">
        <v>1.6876</v>
      </c>
      <c r="H1386" s="9">
        <v>3.3953000000000002</v>
      </c>
      <c r="I1386" s="9">
        <v>1.8722000000000001</v>
      </c>
      <c r="J1386" s="9">
        <v>1.4807999999999999</v>
      </c>
      <c r="K1386" s="9">
        <v>22.234999999999999</v>
      </c>
      <c r="L1386" s="10" t="s">
        <v>80</v>
      </c>
      <c r="M1386" s="10" t="s">
        <v>80</v>
      </c>
      <c r="N1386" s="10" t="s">
        <v>80</v>
      </c>
      <c r="O1386" s="10" t="s">
        <v>80</v>
      </c>
      <c r="P1386" s="10" t="s">
        <v>80</v>
      </c>
      <c r="Q1386" s="10" t="s">
        <v>80</v>
      </c>
      <c r="R1386" s="10" t="s">
        <v>80</v>
      </c>
      <c r="S1386" s="10" t="s">
        <v>80</v>
      </c>
      <c r="T1386" s="9">
        <v>0</v>
      </c>
      <c r="U1386" s="10" t="s">
        <v>80</v>
      </c>
      <c r="V1386" s="10" t="s">
        <v>80</v>
      </c>
      <c r="W1386" s="10" t="s">
        <v>80</v>
      </c>
      <c r="X1386" s="10" t="s">
        <v>80</v>
      </c>
      <c r="Y1386" s="9">
        <v>2.7875000000000001</v>
      </c>
      <c r="Z1386" s="9">
        <v>0.65500000000000003</v>
      </c>
      <c r="AA1386" s="9">
        <v>0.25019999999999998</v>
      </c>
      <c r="AB1386" s="9">
        <v>3.4908999999999999</v>
      </c>
      <c r="AC1386" s="9">
        <v>7.1836000000000002</v>
      </c>
      <c r="AD1386" s="9">
        <v>1.9408000000000001</v>
      </c>
      <c r="AE1386" s="9">
        <v>2.7172000000000001</v>
      </c>
      <c r="AF1386" s="9">
        <v>1.4579</v>
      </c>
      <c r="AG1386" s="9">
        <v>0.97040000000000004</v>
      </c>
      <c r="AH1386" s="9">
        <v>0.85160000000000002</v>
      </c>
      <c r="AI1386" s="9">
        <v>0.69679999999999997</v>
      </c>
      <c r="AJ1386" s="9">
        <v>0.58230000000000004</v>
      </c>
      <c r="AK1386" s="9">
        <v>0.48720000000000002</v>
      </c>
      <c r="AL1386" s="9">
        <v>9.7042000000000002</v>
      </c>
      <c r="AM1386" s="10" t="s">
        <v>80</v>
      </c>
      <c r="AN1386" s="10" t="s">
        <v>80</v>
      </c>
      <c r="AO1386" s="10" t="s">
        <v>80</v>
      </c>
      <c r="AP1386" s="10" t="s">
        <v>80</v>
      </c>
      <c r="AQ1386" s="10" t="s">
        <v>80</v>
      </c>
      <c r="AR1386" s="10" t="s">
        <v>80</v>
      </c>
      <c r="AS1386" s="10" t="s">
        <v>80</v>
      </c>
      <c r="AT1386" s="10" t="s">
        <v>80</v>
      </c>
      <c r="AU1386" s="9">
        <v>0</v>
      </c>
      <c r="AV1386" s="9">
        <v>1.5771999999999999</v>
      </c>
      <c r="AW1386" s="9">
        <v>1.6614</v>
      </c>
      <c r="AX1386" s="9">
        <v>0.47060000000000002</v>
      </c>
      <c r="AY1386" s="9">
        <v>0.43419999999999997</v>
      </c>
      <c r="AZ1386" s="9">
        <v>0.39539999999999997</v>
      </c>
      <c r="BA1386" s="9">
        <v>0.60550000000000004</v>
      </c>
      <c r="BB1386" s="9">
        <v>0.34839999999999999</v>
      </c>
      <c r="BC1386" s="9">
        <v>0.4793</v>
      </c>
      <c r="BD1386" s="11">
        <v>5.9720000000000004</v>
      </c>
    </row>
    <row r="1387" spans="1:56" s="1" customFormat="1" ht="20.149999999999999" customHeight="1">
      <c r="A1387" s="83"/>
      <c r="B1387" s="25" t="s">
        <v>343</v>
      </c>
      <c r="C1387" s="12">
        <v>4847.7064</v>
      </c>
      <c r="D1387" s="12">
        <v>1095.5936999999999</v>
      </c>
      <c r="E1387" s="12">
        <v>2380.3492000000001</v>
      </c>
      <c r="F1387" s="12">
        <v>1771.3846000000001</v>
      </c>
      <c r="G1387" s="12">
        <v>3760.3928999999998</v>
      </c>
      <c r="H1387" s="12">
        <v>8577.6450999999997</v>
      </c>
      <c r="I1387" s="12">
        <v>86.667900000000003</v>
      </c>
      <c r="J1387" s="12">
        <v>2.5011999999999999</v>
      </c>
      <c r="K1387" s="12">
        <v>22522.241000000002</v>
      </c>
      <c r="L1387" s="12">
        <v>1395.4901</v>
      </c>
      <c r="M1387" s="12">
        <v>425.51909999999998</v>
      </c>
      <c r="N1387" s="12">
        <v>2235.0551</v>
      </c>
      <c r="O1387" s="12">
        <v>1099.0522000000001</v>
      </c>
      <c r="P1387" s="12">
        <v>375.24349999999998</v>
      </c>
      <c r="Q1387" s="12">
        <v>514.22</v>
      </c>
      <c r="R1387" s="12">
        <v>267.69</v>
      </c>
      <c r="S1387" s="13" t="s">
        <v>80</v>
      </c>
      <c r="T1387" s="12">
        <v>6312.27</v>
      </c>
      <c r="U1387" s="12">
        <v>2715.8141999999998</v>
      </c>
      <c r="V1387" s="12">
        <v>606.14390000000003</v>
      </c>
      <c r="W1387" s="12">
        <v>1239.8037999999999</v>
      </c>
      <c r="X1387" s="12">
        <v>692.49839999999995</v>
      </c>
      <c r="Y1387" s="12">
        <v>1163.9947999999999</v>
      </c>
      <c r="Z1387" s="12">
        <v>3413.5889000000002</v>
      </c>
      <c r="AA1387" s="12">
        <v>227.76169999999999</v>
      </c>
      <c r="AB1387" s="12">
        <v>100.5784</v>
      </c>
      <c r="AC1387" s="12">
        <v>10160.1841</v>
      </c>
      <c r="AD1387" s="12">
        <v>540.19659999999999</v>
      </c>
      <c r="AE1387" s="12">
        <v>159.15960000000001</v>
      </c>
      <c r="AF1387" s="12">
        <v>1172.191</v>
      </c>
      <c r="AG1387" s="12">
        <v>644.32939999999996</v>
      </c>
      <c r="AH1387" s="12">
        <v>1.7928999999999999</v>
      </c>
      <c r="AI1387" s="12">
        <v>1.3119000000000001</v>
      </c>
      <c r="AJ1387" s="13" t="s">
        <v>80</v>
      </c>
      <c r="AK1387" s="13" t="s">
        <v>80</v>
      </c>
      <c r="AL1387" s="12">
        <v>2518.9814000000001</v>
      </c>
      <c r="AM1387" s="12">
        <v>1161.5619999999999</v>
      </c>
      <c r="AN1387" s="12">
        <v>350.97669999999999</v>
      </c>
      <c r="AO1387" s="12">
        <v>1918.2438999999999</v>
      </c>
      <c r="AP1387" s="12">
        <v>1215.2862</v>
      </c>
      <c r="AQ1387" s="12">
        <v>1197.9489000000001</v>
      </c>
      <c r="AR1387" s="12">
        <v>114.24760000000001</v>
      </c>
      <c r="AS1387" s="13" t="s">
        <v>80</v>
      </c>
      <c r="AT1387" s="13" t="s">
        <v>80</v>
      </c>
      <c r="AU1387" s="12">
        <v>5958.2653</v>
      </c>
      <c r="AV1387" s="12">
        <v>2387.3494000000001</v>
      </c>
      <c r="AW1387" s="12">
        <v>867.1739</v>
      </c>
      <c r="AX1387" s="12">
        <v>2598.7483000000002</v>
      </c>
      <c r="AY1387" s="12">
        <v>1451.0885000000001</v>
      </c>
      <c r="AZ1387" s="12">
        <v>1336.5163</v>
      </c>
      <c r="BA1387" s="12">
        <v>5367.1274999999996</v>
      </c>
      <c r="BB1387" s="12">
        <v>1680.9403</v>
      </c>
      <c r="BC1387" s="12">
        <v>4281.3716000000004</v>
      </c>
      <c r="BD1387" s="14">
        <v>19970.3158</v>
      </c>
    </row>
    <row r="1388" spans="1:56" s="1" customFormat="1" ht="20.149999999999999" customHeight="1">
      <c r="A1388" s="83"/>
      <c r="B1388" s="25" t="s">
        <v>344</v>
      </c>
      <c r="C1388" s="9">
        <v>23.94</v>
      </c>
      <c r="D1388" s="9">
        <v>3.08</v>
      </c>
      <c r="E1388" s="9">
        <v>5.75</v>
      </c>
      <c r="F1388" s="9">
        <v>3.53</v>
      </c>
      <c r="G1388" s="9">
        <v>0.79</v>
      </c>
      <c r="H1388" s="9">
        <v>33.71</v>
      </c>
      <c r="I1388" s="10" t="s">
        <v>80</v>
      </c>
      <c r="J1388" s="10" t="s">
        <v>80</v>
      </c>
      <c r="K1388" s="9">
        <v>70.8</v>
      </c>
      <c r="L1388" s="10" t="s">
        <v>80</v>
      </c>
      <c r="M1388" s="10" t="s">
        <v>80</v>
      </c>
      <c r="N1388" s="9">
        <v>21.88</v>
      </c>
      <c r="O1388" s="9">
        <v>1.0900000000000001</v>
      </c>
      <c r="P1388" s="10" t="s">
        <v>80</v>
      </c>
      <c r="Q1388" s="10" t="s">
        <v>80</v>
      </c>
      <c r="R1388" s="10" t="s">
        <v>80</v>
      </c>
      <c r="S1388" s="10" t="s">
        <v>80</v>
      </c>
      <c r="T1388" s="9">
        <v>22.97</v>
      </c>
      <c r="U1388" s="9">
        <v>14.81</v>
      </c>
      <c r="V1388" s="9">
        <v>14.81</v>
      </c>
      <c r="W1388" s="10" t="s">
        <v>80</v>
      </c>
      <c r="X1388" s="10" t="s">
        <v>80</v>
      </c>
      <c r="Y1388" s="9">
        <v>20</v>
      </c>
      <c r="Z1388" s="9">
        <v>10.61</v>
      </c>
      <c r="AA1388" s="10" t="s">
        <v>80</v>
      </c>
      <c r="AB1388" s="10" t="s">
        <v>80</v>
      </c>
      <c r="AC1388" s="9">
        <v>60.23</v>
      </c>
      <c r="AD1388" s="9">
        <v>4.8499999999999996</v>
      </c>
      <c r="AE1388" s="9">
        <v>0.94</v>
      </c>
      <c r="AF1388" s="9">
        <v>13.91</v>
      </c>
      <c r="AG1388" s="9">
        <v>1.1000000000000001</v>
      </c>
      <c r="AH1388" s="10" t="s">
        <v>80</v>
      </c>
      <c r="AI1388" s="9">
        <v>1.05</v>
      </c>
      <c r="AJ1388" s="10" t="s">
        <v>80</v>
      </c>
      <c r="AK1388" s="10" t="s">
        <v>80</v>
      </c>
      <c r="AL1388" s="9">
        <v>21.85</v>
      </c>
      <c r="AM1388" s="9">
        <v>0.56999999999999995</v>
      </c>
      <c r="AN1388" s="9">
        <v>0.13</v>
      </c>
      <c r="AO1388" s="9">
        <v>22.01</v>
      </c>
      <c r="AP1388" s="9">
        <v>1.1100000000000001</v>
      </c>
      <c r="AQ1388" s="9">
        <v>0.01</v>
      </c>
      <c r="AR1388" s="9">
        <v>1.18</v>
      </c>
      <c r="AS1388" s="10" t="s">
        <v>80</v>
      </c>
      <c r="AT1388" s="10" t="s">
        <v>80</v>
      </c>
      <c r="AU1388" s="9">
        <v>25.01</v>
      </c>
      <c r="AV1388" s="9">
        <v>26.65</v>
      </c>
      <c r="AW1388" s="9">
        <v>23.09</v>
      </c>
      <c r="AX1388" s="9">
        <v>29.43</v>
      </c>
      <c r="AY1388" s="9">
        <v>11.16</v>
      </c>
      <c r="AZ1388" s="9">
        <v>9.23</v>
      </c>
      <c r="BA1388" s="9">
        <v>1.1399999999999999</v>
      </c>
      <c r="BB1388" s="9">
        <v>0.26</v>
      </c>
      <c r="BC1388" s="9">
        <v>1.31</v>
      </c>
      <c r="BD1388" s="11">
        <v>102.27</v>
      </c>
    </row>
    <row r="1389" spans="1:56" s="1" customFormat="1" ht="14.5" customHeight="1">
      <c r="A1389" s="83"/>
      <c r="B1389" s="15" t="s">
        <v>169</v>
      </c>
      <c r="C1389" s="16">
        <v>14567.913699999999</v>
      </c>
      <c r="D1389" s="16">
        <v>4188.8343999999997</v>
      </c>
      <c r="E1389" s="16">
        <v>7621.5923000000003</v>
      </c>
      <c r="F1389" s="16">
        <v>4476.2251999999999</v>
      </c>
      <c r="G1389" s="16">
        <v>15990.222900000001</v>
      </c>
      <c r="H1389" s="16">
        <v>33829.875099999997</v>
      </c>
      <c r="I1389" s="16">
        <v>736.97159999999997</v>
      </c>
      <c r="J1389" s="16">
        <v>4954.3671000000004</v>
      </c>
      <c r="K1389" s="16">
        <v>86366.002299999993</v>
      </c>
      <c r="L1389" s="16">
        <v>10915.0941</v>
      </c>
      <c r="M1389" s="16">
        <v>850.02620000000002</v>
      </c>
      <c r="N1389" s="16">
        <v>5820.3945999999996</v>
      </c>
      <c r="O1389" s="16">
        <v>4060.6561999999999</v>
      </c>
      <c r="P1389" s="16">
        <v>4371.6297000000004</v>
      </c>
      <c r="Q1389" s="16">
        <v>3787.5003999999999</v>
      </c>
      <c r="R1389" s="16">
        <v>1010.29</v>
      </c>
      <c r="S1389" s="16">
        <v>0</v>
      </c>
      <c r="T1389" s="16">
        <v>30815.591199999999</v>
      </c>
      <c r="U1389" s="16">
        <v>5629.0744000000004</v>
      </c>
      <c r="V1389" s="16">
        <v>2057.4212000000002</v>
      </c>
      <c r="W1389" s="16">
        <v>3718.8939</v>
      </c>
      <c r="X1389" s="16">
        <v>5810.6876000000002</v>
      </c>
      <c r="Y1389" s="16">
        <v>5433.8020999999999</v>
      </c>
      <c r="Z1389" s="16">
        <v>11646.772999999999</v>
      </c>
      <c r="AA1389" s="16">
        <v>2589.0972000000002</v>
      </c>
      <c r="AB1389" s="16">
        <v>5787.0083999999997</v>
      </c>
      <c r="AC1389" s="16">
        <v>42672.757799999999</v>
      </c>
      <c r="AD1389" s="16">
        <v>6325.4059999999999</v>
      </c>
      <c r="AE1389" s="16">
        <v>1501.6155000000001</v>
      </c>
      <c r="AF1389" s="16">
        <v>5696.1009000000004</v>
      </c>
      <c r="AG1389" s="16">
        <v>4929.0499</v>
      </c>
      <c r="AH1389" s="16">
        <v>2104.6694000000002</v>
      </c>
      <c r="AI1389" s="16">
        <v>609.649</v>
      </c>
      <c r="AJ1389" s="16">
        <v>185.488</v>
      </c>
      <c r="AK1389" s="16">
        <v>46.714399999999998</v>
      </c>
      <c r="AL1389" s="16">
        <v>21398.6931</v>
      </c>
      <c r="AM1389" s="16">
        <v>6868.8416999999999</v>
      </c>
      <c r="AN1389" s="16">
        <v>956.77449999999999</v>
      </c>
      <c r="AO1389" s="16">
        <v>5959.1736000000001</v>
      </c>
      <c r="AP1389" s="16">
        <v>4994.1543000000001</v>
      </c>
      <c r="AQ1389" s="16">
        <v>4970.6526999999996</v>
      </c>
      <c r="AR1389" s="16">
        <v>5005.9066999999995</v>
      </c>
      <c r="AS1389" s="16">
        <v>880.24620000000004</v>
      </c>
      <c r="AT1389" s="16">
        <v>820.38610000000006</v>
      </c>
      <c r="AU1389" s="16">
        <v>30456.1358</v>
      </c>
      <c r="AV1389" s="16">
        <v>9399.5882999999994</v>
      </c>
      <c r="AW1389" s="16">
        <v>4617.4735000000001</v>
      </c>
      <c r="AX1389" s="16">
        <v>13565.375099999999</v>
      </c>
      <c r="AY1389" s="16">
        <v>9166.7289999999994</v>
      </c>
      <c r="AZ1389" s="16">
        <v>5671.0532999999996</v>
      </c>
      <c r="BA1389" s="16">
        <v>13586.551299999999</v>
      </c>
      <c r="BB1389" s="16">
        <v>4942.0603000000001</v>
      </c>
      <c r="BC1389" s="16">
        <v>14928.4061</v>
      </c>
      <c r="BD1389" s="17">
        <v>75877.236900000004</v>
      </c>
    </row>
    <row r="1390" spans="1:56" s="1" customFormat="1" ht="14.5" customHeight="1">
      <c r="A1390" s="20">
        <v>2005</v>
      </c>
      <c r="B1390" s="15" t="s">
        <v>178</v>
      </c>
      <c r="C1390" s="21">
        <v>134189.93410000001</v>
      </c>
      <c r="D1390" s="21">
        <v>48285.9067</v>
      </c>
      <c r="E1390" s="21">
        <v>141537.1128</v>
      </c>
      <c r="F1390" s="21">
        <v>136126.7481</v>
      </c>
      <c r="G1390" s="21">
        <v>264546.08740000002</v>
      </c>
      <c r="H1390" s="21">
        <v>658845.51199999999</v>
      </c>
      <c r="I1390" s="21">
        <v>177311.83979999999</v>
      </c>
      <c r="J1390" s="21">
        <v>246330.1458</v>
      </c>
      <c r="K1390" s="16">
        <v>1807173.2867000001</v>
      </c>
      <c r="L1390" s="21">
        <v>23575.9768</v>
      </c>
      <c r="M1390" s="21">
        <v>3808.0711999999999</v>
      </c>
      <c r="N1390" s="21">
        <v>15518.4457</v>
      </c>
      <c r="O1390" s="21">
        <v>12408.5072</v>
      </c>
      <c r="P1390" s="21">
        <v>15973.839900000001</v>
      </c>
      <c r="Q1390" s="21">
        <v>27518.276300000001</v>
      </c>
      <c r="R1390" s="21">
        <v>12196.426600000001</v>
      </c>
      <c r="S1390" s="21">
        <v>19777.6803</v>
      </c>
      <c r="T1390" s="16">
        <v>130777.224</v>
      </c>
      <c r="U1390" s="21">
        <v>38244.676700000004</v>
      </c>
      <c r="V1390" s="21">
        <v>13018.749299999999</v>
      </c>
      <c r="W1390" s="21">
        <v>34391.9692</v>
      </c>
      <c r="X1390" s="21">
        <v>47894.087599999999</v>
      </c>
      <c r="Y1390" s="21">
        <v>34643.8681</v>
      </c>
      <c r="Z1390" s="21">
        <v>129104.3532</v>
      </c>
      <c r="AA1390" s="21">
        <v>131573.59640000001</v>
      </c>
      <c r="AB1390" s="21">
        <v>433613.52600000001</v>
      </c>
      <c r="AC1390" s="16">
        <v>862484.82649999997</v>
      </c>
      <c r="AD1390" s="21">
        <v>44402.374100000001</v>
      </c>
      <c r="AE1390" s="21">
        <v>9462.9334999999992</v>
      </c>
      <c r="AF1390" s="21">
        <v>33994.701300000001</v>
      </c>
      <c r="AG1390" s="21">
        <v>26563.394400000001</v>
      </c>
      <c r="AH1390" s="21">
        <v>14579.0275</v>
      </c>
      <c r="AI1390" s="21">
        <v>14181.5862</v>
      </c>
      <c r="AJ1390" s="21">
        <v>9589.2980000000007</v>
      </c>
      <c r="AK1390" s="21">
        <v>7354.259</v>
      </c>
      <c r="AL1390" s="16">
        <v>160127.57399999999</v>
      </c>
      <c r="AM1390" s="21">
        <v>31954.9938</v>
      </c>
      <c r="AN1390" s="21">
        <v>8816.0730999999996</v>
      </c>
      <c r="AO1390" s="21">
        <v>28835.182700000001</v>
      </c>
      <c r="AP1390" s="21">
        <v>20148.066599999998</v>
      </c>
      <c r="AQ1390" s="21">
        <v>25685.8887</v>
      </c>
      <c r="AR1390" s="21">
        <v>31862.388900000002</v>
      </c>
      <c r="AS1390" s="21">
        <v>9385.0817999999999</v>
      </c>
      <c r="AT1390" s="21">
        <v>6036.6428999999998</v>
      </c>
      <c r="AU1390" s="16">
        <v>162724.31849999999</v>
      </c>
      <c r="AV1390" s="21">
        <v>132795.34049999999</v>
      </c>
      <c r="AW1390" s="21">
        <v>30034.300599999999</v>
      </c>
      <c r="AX1390" s="21">
        <v>86391.284299999999</v>
      </c>
      <c r="AY1390" s="21">
        <v>76225.558499999999</v>
      </c>
      <c r="AZ1390" s="21">
        <v>101950.38800000001</v>
      </c>
      <c r="BA1390" s="21">
        <v>365587.61810000002</v>
      </c>
      <c r="BB1390" s="21">
        <v>122933.8124</v>
      </c>
      <c r="BC1390" s="21">
        <v>187567.3517</v>
      </c>
      <c r="BD1390" s="17">
        <v>1103485.6540999999</v>
      </c>
    </row>
    <row r="1391" spans="1:56" s="1" customFormat="1" ht="4.4000000000000004" customHeight="1"/>
    <row r="1392" spans="1:56" s="1" customFormat="1" ht="9.75" customHeight="1">
      <c r="A1392" s="27" t="s">
        <v>345</v>
      </c>
    </row>
    <row r="1393" s="1" customFormat="1" ht="23.15" customHeight="1"/>
  </sheetData>
  <mergeCells count="30">
    <mergeCell ref="A1:J1"/>
    <mergeCell ref="A1037:A1119"/>
    <mergeCell ref="A107:A203"/>
    <mergeCell ref="A1121:A1206"/>
    <mergeCell ref="A1208:A1296"/>
    <mergeCell ref="A5:A7"/>
    <mergeCell ref="A8:A105"/>
    <mergeCell ref="A1298:A1389"/>
    <mergeCell ref="A205:A303"/>
    <mergeCell ref="A305:A401"/>
    <mergeCell ref="A403:A497"/>
    <mergeCell ref="A499:A592"/>
    <mergeCell ref="A594:A686"/>
    <mergeCell ref="A688:A778"/>
    <mergeCell ref="A780:A864"/>
    <mergeCell ref="A866:A950"/>
    <mergeCell ref="A952:A1035"/>
    <mergeCell ref="AV5:BC5"/>
    <mergeCell ref="B5:B7"/>
    <mergeCell ref="BD5:BD6"/>
    <mergeCell ref="C5:J5"/>
    <mergeCell ref="K5:K6"/>
    <mergeCell ref="L5:S5"/>
    <mergeCell ref="T5:T6"/>
    <mergeCell ref="U5:AB5"/>
    <mergeCell ref="AC5:AC6"/>
    <mergeCell ref="AD5:AK5"/>
    <mergeCell ref="AL5:AL6"/>
    <mergeCell ref="AM5:AT5"/>
    <mergeCell ref="AU5:AU6"/>
  </mergeCell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opLeftCell="G1" workbookViewId="0">
      <selection activeCell="M22" sqref="M22:S22"/>
    </sheetView>
  </sheetViews>
  <sheetFormatPr defaultColWidth="8.81640625" defaultRowHeight="12.5"/>
  <cols>
    <col min="2" max="2" width="25.81640625" bestFit="1" customWidth="1"/>
    <col min="3" max="3" width="9.453125" bestFit="1" customWidth="1"/>
    <col min="4" max="4" width="10" bestFit="1" customWidth="1"/>
    <col min="5" max="5" width="11.453125" bestFit="1" customWidth="1"/>
    <col min="6" max="6" width="16.81640625" bestFit="1" customWidth="1"/>
    <col min="7" max="7" width="15.81640625" bestFit="1" customWidth="1"/>
    <col min="8" max="8" width="13.453125" bestFit="1" customWidth="1"/>
    <col min="9" max="9" width="15.1796875" bestFit="1" customWidth="1"/>
    <col min="10" max="10" width="10.1796875" bestFit="1" customWidth="1"/>
    <col min="11" max="11" width="15.81640625" bestFit="1" customWidth="1"/>
    <col min="12" max="12" width="8.453125" bestFit="1" customWidth="1"/>
    <col min="14" max="14" width="25.81640625" bestFit="1" customWidth="1"/>
    <col min="15" max="15" width="9.453125" bestFit="1" customWidth="1"/>
    <col min="16" max="16" width="15.81640625" bestFit="1" customWidth="1"/>
    <col min="17" max="17" width="13.453125" bestFit="1" customWidth="1"/>
    <col min="19" max="19" width="9.453125" bestFit="1" customWidth="1"/>
    <col min="20" max="20" width="18.81640625" bestFit="1" customWidth="1"/>
    <col min="23" max="23" width="11.453125" bestFit="1" customWidth="1"/>
  </cols>
  <sheetData>
    <row r="1" spans="1:56" s="1" customFormat="1" ht="18.25" customHeight="1">
      <c r="A1" s="86" t="s">
        <v>2</v>
      </c>
      <c r="B1" s="81" t="s">
        <v>3</v>
      </c>
      <c r="C1" s="80" t="s">
        <v>4</v>
      </c>
      <c r="D1" s="80"/>
      <c r="E1" s="80"/>
      <c r="F1" s="80"/>
      <c r="G1" s="80"/>
      <c r="H1" s="80"/>
      <c r="I1" s="80"/>
      <c r="J1" s="80"/>
      <c r="K1" s="82" t="s">
        <v>5</v>
      </c>
      <c r="L1" s="80" t="s">
        <v>6</v>
      </c>
      <c r="M1" s="80"/>
      <c r="N1" s="80"/>
      <c r="O1" s="80"/>
      <c r="P1" s="80"/>
      <c r="Q1" s="80"/>
      <c r="R1" s="80"/>
      <c r="S1" s="80"/>
      <c r="T1" s="82" t="s">
        <v>7</v>
      </c>
      <c r="U1" s="80" t="s">
        <v>8</v>
      </c>
      <c r="V1" s="80"/>
      <c r="W1" s="80"/>
      <c r="X1" s="80"/>
      <c r="Y1" s="80"/>
      <c r="Z1" s="80"/>
      <c r="AA1" s="80"/>
      <c r="AB1" s="80"/>
      <c r="AC1" s="82" t="s">
        <v>9</v>
      </c>
      <c r="AD1" s="80" t="s">
        <v>10</v>
      </c>
      <c r="AE1" s="80"/>
      <c r="AF1" s="80"/>
      <c r="AG1" s="80"/>
      <c r="AH1" s="80"/>
      <c r="AI1" s="80"/>
      <c r="AJ1" s="80"/>
      <c r="AK1" s="80"/>
      <c r="AL1" s="82" t="s">
        <v>11</v>
      </c>
      <c r="AM1" s="80" t="s">
        <v>12</v>
      </c>
      <c r="AN1" s="80"/>
      <c r="AO1" s="80"/>
      <c r="AP1" s="80"/>
      <c r="AQ1" s="80"/>
      <c r="AR1" s="80"/>
      <c r="AS1" s="80"/>
      <c r="AT1" s="80"/>
      <c r="AU1" s="82" t="s">
        <v>13</v>
      </c>
      <c r="AV1" s="80" t="s">
        <v>14</v>
      </c>
      <c r="AW1" s="80"/>
      <c r="AX1" s="80"/>
      <c r="AY1" s="80"/>
      <c r="AZ1" s="80"/>
      <c r="BA1" s="80"/>
      <c r="BB1" s="80"/>
      <c r="BC1" s="80"/>
      <c r="BD1" s="82" t="s">
        <v>15</v>
      </c>
    </row>
    <row r="2" spans="1:56" s="1" customFormat="1" ht="33.75" customHeight="1">
      <c r="A2" s="86"/>
      <c r="B2" s="81"/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82"/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82"/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24</v>
      </c>
      <c r="AA2" s="2" t="s">
        <v>22</v>
      </c>
      <c r="AB2" s="2" t="s">
        <v>23</v>
      </c>
      <c r="AC2" s="82"/>
      <c r="AD2" s="2" t="s">
        <v>16</v>
      </c>
      <c r="AE2" s="2" t="s">
        <v>17</v>
      </c>
      <c r="AF2" s="2" t="s">
        <v>18</v>
      </c>
      <c r="AG2" s="2" t="s">
        <v>19</v>
      </c>
      <c r="AH2" s="2" t="s">
        <v>20</v>
      </c>
      <c r="AI2" s="2" t="s">
        <v>21</v>
      </c>
      <c r="AJ2" s="2" t="s">
        <v>22</v>
      </c>
      <c r="AK2" s="2" t="s">
        <v>23</v>
      </c>
      <c r="AL2" s="82"/>
      <c r="AM2" s="2" t="s">
        <v>16</v>
      </c>
      <c r="AN2" s="2" t="s">
        <v>17</v>
      </c>
      <c r="AO2" s="2" t="s">
        <v>18</v>
      </c>
      <c r="AP2" s="2" t="s">
        <v>19</v>
      </c>
      <c r="AQ2" s="2" t="s">
        <v>20</v>
      </c>
      <c r="AR2" s="2" t="s">
        <v>21</v>
      </c>
      <c r="AS2" s="2" t="s">
        <v>22</v>
      </c>
      <c r="AT2" s="2" t="s">
        <v>23</v>
      </c>
      <c r="AU2" s="82"/>
      <c r="AV2" s="2" t="s">
        <v>16</v>
      </c>
      <c r="AW2" s="2" t="s">
        <v>17</v>
      </c>
      <c r="AX2" s="2" t="s">
        <v>18</v>
      </c>
      <c r="AY2" s="2" t="s">
        <v>19</v>
      </c>
      <c r="AZ2" s="2" t="s">
        <v>20</v>
      </c>
      <c r="BA2" s="2" t="s">
        <v>21</v>
      </c>
      <c r="BB2" s="2" t="s">
        <v>22</v>
      </c>
      <c r="BC2" s="2" t="s">
        <v>23</v>
      </c>
      <c r="BD2" s="82"/>
    </row>
    <row r="3" spans="1:56" s="1" customFormat="1" ht="16.399999999999999" customHeight="1">
      <c r="A3" s="86"/>
      <c r="B3" s="81"/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41</v>
      </c>
      <c r="T3" s="2" t="s">
        <v>42</v>
      </c>
      <c r="U3" s="2" t="s">
        <v>43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51</v>
      </c>
      <c r="AD3" s="2" t="s">
        <v>52</v>
      </c>
      <c r="AE3" s="2" t="s">
        <v>53</v>
      </c>
      <c r="AF3" s="2" t="s">
        <v>54</v>
      </c>
      <c r="AG3" s="2" t="s">
        <v>55</v>
      </c>
      <c r="AH3" s="2" t="s">
        <v>56</v>
      </c>
      <c r="AI3" s="2" t="s">
        <v>57</v>
      </c>
      <c r="AJ3" s="2" t="s">
        <v>58</v>
      </c>
      <c r="AK3" s="2" t="s">
        <v>59</v>
      </c>
      <c r="AL3" s="2" t="s">
        <v>60</v>
      </c>
      <c r="AM3" s="2" t="s">
        <v>61</v>
      </c>
      <c r="AN3" s="2" t="s">
        <v>62</v>
      </c>
      <c r="AO3" s="2" t="s">
        <v>63</v>
      </c>
      <c r="AP3" s="2" t="s">
        <v>64</v>
      </c>
      <c r="AQ3" s="2" t="s">
        <v>65</v>
      </c>
      <c r="AR3" s="2" t="s">
        <v>66</v>
      </c>
      <c r="AS3" s="2" t="s">
        <v>67</v>
      </c>
      <c r="AT3" s="2" t="s">
        <v>68</v>
      </c>
      <c r="AU3" s="2" t="s">
        <v>69</v>
      </c>
      <c r="AV3" s="2" t="s">
        <v>70</v>
      </c>
      <c r="AW3" s="2" t="s">
        <v>71</v>
      </c>
      <c r="AX3" s="2" t="s">
        <v>72</v>
      </c>
      <c r="AY3" s="2" t="s">
        <v>73</v>
      </c>
      <c r="AZ3" s="2" t="s">
        <v>74</v>
      </c>
      <c r="BA3" s="2" t="s">
        <v>75</v>
      </c>
      <c r="BB3" s="2" t="s">
        <v>76</v>
      </c>
      <c r="BC3" s="2" t="s">
        <v>77</v>
      </c>
      <c r="BD3" s="2" t="s">
        <v>78</v>
      </c>
    </row>
    <row r="4" spans="1:56" s="1" customFormat="1" ht="20.149999999999999" customHeight="1">
      <c r="A4">
        <v>2019</v>
      </c>
      <c r="B4" s="8" t="s">
        <v>107</v>
      </c>
      <c r="C4" s="9">
        <v>72662.570000000007</v>
      </c>
      <c r="D4" s="9">
        <v>19518.87</v>
      </c>
      <c r="E4" s="9">
        <v>64780</v>
      </c>
      <c r="F4" s="9">
        <v>68412.160000000003</v>
      </c>
      <c r="G4" s="9">
        <v>114915.37</v>
      </c>
      <c r="H4" s="9">
        <v>361745.09</v>
      </c>
      <c r="I4" s="9">
        <v>14083.51</v>
      </c>
      <c r="J4" s="9">
        <v>207023.3584</v>
      </c>
      <c r="K4" s="9">
        <v>923140.92839999998</v>
      </c>
      <c r="L4" s="9">
        <v>21738.33</v>
      </c>
      <c r="M4" s="9">
        <v>10606.75</v>
      </c>
      <c r="N4" s="9">
        <v>6457.99</v>
      </c>
      <c r="O4" s="9">
        <v>16209.29</v>
      </c>
      <c r="P4" s="9">
        <v>11414.78</v>
      </c>
      <c r="Q4" s="9">
        <v>15442.98</v>
      </c>
      <c r="R4" s="9">
        <v>12240</v>
      </c>
      <c r="S4" s="9">
        <v>22975.003799999999</v>
      </c>
      <c r="T4" s="9">
        <v>117085.1238</v>
      </c>
      <c r="U4" s="9">
        <v>89520.53</v>
      </c>
      <c r="V4" s="9">
        <v>9012.7099999999991</v>
      </c>
      <c r="W4" s="9">
        <v>23890.31</v>
      </c>
      <c r="X4" s="9">
        <v>16925.45</v>
      </c>
      <c r="Y4" s="9">
        <v>28324.91</v>
      </c>
      <c r="Z4" s="9">
        <v>76861.03</v>
      </c>
      <c r="AA4" s="9">
        <v>7279.98</v>
      </c>
      <c r="AB4" s="9">
        <v>38772.958400000003</v>
      </c>
      <c r="AC4" s="9">
        <v>290587.87839999999</v>
      </c>
      <c r="AD4" s="9">
        <v>30879.35</v>
      </c>
      <c r="AE4" s="9">
        <v>8681.4500000000007</v>
      </c>
      <c r="AF4" s="9">
        <v>11221.45</v>
      </c>
      <c r="AG4" s="9">
        <v>9249.36</v>
      </c>
      <c r="AH4" s="9">
        <v>2286.0100000000002</v>
      </c>
      <c r="AI4" s="9">
        <v>4260.3100000000004</v>
      </c>
      <c r="AJ4" s="9">
        <v>864.01</v>
      </c>
      <c r="AK4" s="9">
        <v>294.69209999999998</v>
      </c>
      <c r="AL4" s="9">
        <v>67736.632100000003</v>
      </c>
      <c r="AM4" s="9">
        <v>7829.31</v>
      </c>
      <c r="AN4" s="9">
        <v>7230.39</v>
      </c>
      <c r="AO4" s="9">
        <v>10562.53</v>
      </c>
      <c r="AP4" s="9">
        <v>8901.82</v>
      </c>
      <c r="AQ4" s="9">
        <v>12320.3</v>
      </c>
      <c r="AR4" s="9">
        <v>8024.93</v>
      </c>
      <c r="AS4" s="9">
        <v>1206.8</v>
      </c>
      <c r="AT4" s="9">
        <v>11650.627200000001</v>
      </c>
      <c r="AU4" s="9">
        <v>67726.707200000004</v>
      </c>
      <c r="AV4" s="9">
        <v>37873.19</v>
      </c>
      <c r="AW4" s="9">
        <v>33696.1</v>
      </c>
      <c r="AX4" s="9">
        <v>71108.899999999994</v>
      </c>
      <c r="AY4" s="9">
        <v>62718.61</v>
      </c>
      <c r="AZ4" s="9">
        <v>92877.93</v>
      </c>
      <c r="BA4" s="9">
        <v>368566.87</v>
      </c>
      <c r="BB4" s="9">
        <v>81466.289999999994</v>
      </c>
      <c r="BC4" s="9">
        <v>71093.326700000005</v>
      </c>
      <c r="BD4" s="11">
        <v>819401.21669999999</v>
      </c>
    </row>
    <row r="5" spans="1:56">
      <c r="A5">
        <v>2018</v>
      </c>
      <c r="B5" s="8" t="s">
        <v>107</v>
      </c>
      <c r="C5" s="9">
        <v>56528.22</v>
      </c>
      <c r="D5" s="9">
        <v>20288.79</v>
      </c>
      <c r="E5" s="9">
        <v>70831.45</v>
      </c>
      <c r="F5" s="9">
        <v>73988.61</v>
      </c>
      <c r="G5" s="9">
        <v>111569.04</v>
      </c>
      <c r="H5" s="9">
        <v>310254.53999999998</v>
      </c>
      <c r="I5" s="9">
        <v>14733.73</v>
      </c>
      <c r="J5" s="9">
        <v>130576.26</v>
      </c>
      <c r="K5" s="9">
        <v>788770.64</v>
      </c>
      <c r="L5" s="9">
        <v>22585.88</v>
      </c>
      <c r="M5" s="9">
        <v>3367.61</v>
      </c>
      <c r="N5" s="9">
        <v>7116.34</v>
      </c>
      <c r="O5" s="9">
        <v>19821.93</v>
      </c>
      <c r="P5" s="9">
        <v>17665.13</v>
      </c>
      <c r="Q5" s="9">
        <v>18394.64</v>
      </c>
      <c r="R5" s="9">
        <v>17178.45</v>
      </c>
      <c r="S5" s="9">
        <v>16975</v>
      </c>
      <c r="T5" s="9">
        <v>123104.98</v>
      </c>
      <c r="U5" s="9">
        <v>67579.009999999995</v>
      </c>
      <c r="V5" s="9">
        <v>4991.47</v>
      </c>
      <c r="W5" s="9">
        <v>17829.88</v>
      </c>
      <c r="X5" s="9">
        <v>16409.62</v>
      </c>
      <c r="Y5" s="9">
        <v>24204.36</v>
      </c>
      <c r="Z5" s="9">
        <v>70557.070000000007</v>
      </c>
      <c r="AA5" s="9">
        <v>9961.2900000000009</v>
      </c>
      <c r="AB5" s="9">
        <v>30667.54</v>
      </c>
      <c r="AC5" s="9">
        <v>242200.24</v>
      </c>
      <c r="AD5" s="9">
        <v>20077.21</v>
      </c>
      <c r="AE5" s="9">
        <v>7013.44</v>
      </c>
      <c r="AF5" s="9">
        <v>7835.3</v>
      </c>
      <c r="AG5" s="9">
        <v>5741.1</v>
      </c>
      <c r="AH5" s="9">
        <v>2185.58</v>
      </c>
      <c r="AI5" s="9">
        <v>3847.69</v>
      </c>
      <c r="AJ5" s="9">
        <v>1601.45</v>
      </c>
      <c r="AK5" s="9">
        <v>497.32</v>
      </c>
      <c r="AL5" s="9">
        <v>48799.09</v>
      </c>
      <c r="AM5" s="9">
        <v>6772.24</v>
      </c>
      <c r="AN5" s="9">
        <v>4359.1400000000003</v>
      </c>
      <c r="AO5" s="9">
        <v>10015.129999999999</v>
      </c>
      <c r="AP5" s="9">
        <v>10960.5</v>
      </c>
      <c r="AQ5" s="9">
        <v>10188.61</v>
      </c>
      <c r="AR5" s="9">
        <v>6372.52</v>
      </c>
      <c r="AS5" s="9">
        <v>1930.31</v>
      </c>
      <c r="AT5" s="9">
        <v>9181.6299999999992</v>
      </c>
      <c r="AU5" s="9">
        <v>59780.08</v>
      </c>
      <c r="AV5" s="9">
        <v>32170.7</v>
      </c>
      <c r="AW5" s="9">
        <v>16761.349999999999</v>
      </c>
      <c r="AX5" s="9">
        <v>50402.16</v>
      </c>
      <c r="AY5" s="9">
        <v>54180.800000000003</v>
      </c>
      <c r="AZ5" s="9">
        <v>73835.48</v>
      </c>
      <c r="BA5" s="9">
        <v>309575.08</v>
      </c>
      <c r="BB5" s="9">
        <v>67750.31</v>
      </c>
      <c r="BC5" s="9">
        <v>53657.21</v>
      </c>
      <c r="BD5" s="11">
        <v>658333.09</v>
      </c>
    </row>
    <row r="6" spans="1:56">
      <c r="A6">
        <v>2017</v>
      </c>
      <c r="B6" s="8" t="s">
        <v>107</v>
      </c>
      <c r="C6" s="9">
        <v>54252.63</v>
      </c>
      <c r="D6" s="9">
        <v>14231.55</v>
      </c>
      <c r="E6" s="9">
        <v>47503.8</v>
      </c>
      <c r="F6" s="9">
        <v>43975.61</v>
      </c>
      <c r="G6" s="9">
        <v>69790.720000000001</v>
      </c>
      <c r="H6" s="9">
        <v>287584.71999999997</v>
      </c>
      <c r="I6" s="9">
        <v>13494.82</v>
      </c>
      <c r="J6" s="9">
        <v>112805.81</v>
      </c>
      <c r="K6" s="9">
        <v>643639.66</v>
      </c>
      <c r="L6" s="9">
        <v>5184.1000000000004</v>
      </c>
      <c r="M6" s="9">
        <v>3545.16</v>
      </c>
      <c r="N6" s="9">
        <v>7661.14</v>
      </c>
      <c r="O6" s="9">
        <v>6431.74</v>
      </c>
      <c r="P6" s="9">
        <v>16178.33</v>
      </c>
      <c r="Q6" s="9">
        <v>12543.5</v>
      </c>
      <c r="R6" s="9">
        <v>6319.9</v>
      </c>
      <c r="S6" s="9">
        <v>16165</v>
      </c>
      <c r="T6" s="9">
        <v>74028.87</v>
      </c>
      <c r="U6" s="9">
        <v>52743.6</v>
      </c>
      <c r="V6" s="9">
        <v>8019.55</v>
      </c>
      <c r="W6" s="9">
        <v>21529.8</v>
      </c>
      <c r="X6" s="9">
        <v>13380.35</v>
      </c>
      <c r="Y6" s="9">
        <v>20057.43</v>
      </c>
      <c r="Z6" s="9">
        <v>60186.46</v>
      </c>
      <c r="AA6" s="9">
        <v>7944.59</v>
      </c>
      <c r="AB6" s="9">
        <v>30601.56</v>
      </c>
      <c r="AC6" s="9">
        <v>214463.34</v>
      </c>
      <c r="AD6" s="9">
        <v>16541.95</v>
      </c>
      <c r="AE6" s="9">
        <v>5393.34</v>
      </c>
      <c r="AF6" s="9">
        <v>7026.46</v>
      </c>
      <c r="AG6" s="9">
        <v>4448.8100000000004</v>
      </c>
      <c r="AH6" s="9">
        <v>3636.09</v>
      </c>
      <c r="AI6" s="9">
        <v>4247.1899999999996</v>
      </c>
      <c r="AJ6" s="9">
        <v>1724.9</v>
      </c>
      <c r="AK6" s="9">
        <v>303.32</v>
      </c>
      <c r="AL6" s="9">
        <v>43322.06</v>
      </c>
      <c r="AM6" s="9">
        <v>6603.63</v>
      </c>
      <c r="AN6" s="9">
        <v>4356.2299999999996</v>
      </c>
      <c r="AO6" s="9">
        <v>8926.34</v>
      </c>
      <c r="AP6" s="9">
        <v>4487</v>
      </c>
      <c r="AQ6" s="9">
        <v>7486.47</v>
      </c>
      <c r="AR6" s="9">
        <v>11400.66</v>
      </c>
      <c r="AS6" s="9">
        <v>1784.51</v>
      </c>
      <c r="AT6" s="9">
        <v>1231.75</v>
      </c>
      <c r="AU6" s="9">
        <v>46276.59</v>
      </c>
      <c r="AV6" s="9">
        <v>31092.799999999999</v>
      </c>
      <c r="AW6" s="9">
        <v>23487.16</v>
      </c>
      <c r="AX6" s="9">
        <v>45891.02</v>
      </c>
      <c r="AY6" s="9">
        <v>44683.49</v>
      </c>
      <c r="AZ6" s="9">
        <v>63909.96</v>
      </c>
      <c r="BA6" s="9">
        <v>246074.88</v>
      </c>
      <c r="BB6" s="9">
        <v>55114.69</v>
      </c>
      <c r="BC6" s="9">
        <v>44314.2</v>
      </c>
      <c r="BD6" s="11">
        <v>554568.19999999995</v>
      </c>
    </row>
    <row r="7" spans="1:56">
      <c r="B7" t="s">
        <v>346</v>
      </c>
      <c r="C7" s="28">
        <f>U4+AD4+AV4</f>
        <v>158273.07</v>
      </c>
      <c r="D7" s="28">
        <f t="shared" ref="D7:J7" si="0">V4+AE4+AW4</f>
        <v>51390.259999999995</v>
      </c>
      <c r="E7" s="28">
        <f t="shared" si="0"/>
        <v>106220.66</v>
      </c>
      <c r="F7" s="28">
        <f t="shared" si="0"/>
        <v>88893.42</v>
      </c>
      <c r="G7" s="28">
        <f t="shared" si="0"/>
        <v>123488.84999999999</v>
      </c>
      <c r="H7" s="28">
        <f t="shared" si="0"/>
        <v>449688.20999999996</v>
      </c>
      <c r="I7" s="28">
        <f t="shared" si="0"/>
        <v>89610.28</v>
      </c>
      <c r="J7" s="28">
        <f t="shared" si="0"/>
        <v>110160.97720000001</v>
      </c>
      <c r="K7" s="28">
        <f>AC4+AL4+BD4</f>
        <v>1177725.7272000001</v>
      </c>
      <c r="O7" s="28"/>
      <c r="P7" s="28"/>
      <c r="Q7" s="28"/>
      <c r="R7" s="28"/>
      <c r="S7" s="28"/>
      <c r="T7" s="28"/>
      <c r="U7" s="28"/>
      <c r="V7" s="28"/>
      <c r="W7" s="28"/>
    </row>
    <row r="8" spans="1:56">
      <c r="B8" t="s">
        <v>347</v>
      </c>
      <c r="C8" s="28">
        <f>C4+L4+AM4</f>
        <v>102230.21</v>
      </c>
      <c r="D8" s="28">
        <f t="shared" ref="D8:K8" si="1">D4+M4+AN4</f>
        <v>37356.01</v>
      </c>
      <c r="E8" s="28">
        <f t="shared" si="1"/>
        <v>81800.52</v>
      </c>
      <c r="F8" s="28">
        <f t="shared" si="1"/>
        <v>93523.270000000019</v>
      </c>
      <c r="G8" s="28">
        <f t="shared" si="1"/>
        <v>138650.44999999998</v>
      </c>
      <c r="H8" s="28">
        <f t="shared" si="1"/>
        <v>385213</v>
      </c>
      <c r="I8" s="28">
        <f t="shared" si="1"/>
        <v>27530.31</v>
      </c>
      <c r="J8" s="28">
        <f t="shared" si="1"/>
        <v>241648.98939999999</v>
      </c>
      <c r="K8" s="28">
        <f t="shared" si="1"/>
        <v>1107952.7594000001</v>
      </c>
    </row>
    <row r="9" spans="1:56">
      <c r="B9" t="s">
        <v>348</v>
      </c>
      <c r="C9" s="28">
        <f>C7-C8</f>
        <v>56042.86</v>
      </c>
      <c r="D9" s="28">
        <f t="shared" ref="D9:K9" si="2">D7-D8</f>
        <v>14034.249999999993</v>
      </c>
      <c r="E9" s="28">
        <f t="shared" si="2"/>
        <v>24420.14</v>
      </c>
      <c r="F9" s="28">
        <f t="shared" si="2"/>
        <v>-4629.8500000000204</v>
      </c>
      <c r="G9" s="28">
        <f t="shared" si="2"/>
        <v>-15161.599999999991</v>
      </c>
      <c r="H9" s="28">
        <f t="shared" si="2"/>
        <v>64475.209999999963</v>
      </c>
      <c r="I9" s="28">
        <f t="shared" si="2"/>
        <v>62079.97</v>
      </c>
      <c r="J9" s="28">
        <f t="shared" si="2"/>
        <v>-131488.0122</v>
      </c>
      <c r="K9" s="28">
        <f t="shared" si="2"/>
        <v>69772.967799999984</v>
      </c>
    </row>
    <row r="10" spans="1:56">
      <c r="C10" s="28">
        <f>C7+D7</f>
        <v>209663.33000000002</v>
      </c>
      <c r="L10" s="28"/>
    </row>
    <row r="11" spans="1:56">
      <c r="C11" s="28">
        <f>C8+D8</f>
        <v>139586.22</v>
      </c>
      <c r="L11" s="29" t="s">
        <v>349</v>
      </c>
      <c r="M11" s="28">
        <f>C4+D4</f>
        <v>92181.440000000002</v>
      </c>
      <c r="N11" s="28">
        <f>E4</f>
        <v>64780</v>
      </c>
      <c r="O11" s="28">
        <f t="shared" ref="O11:S12" si="3">F4</f>
        <v>68412.160000000003</v>
      </c>
      <c r="P11" s="28">
        <f t="shared" si="3"/>
        <v>114915.37</v>
      </c>
      <c r="Q11" s="28">
        <f t="shared" si="3"/>
        <v>361745.09</v>
      </c>
      <c r="R11" s="28">
        <f t="shared" si="3"/>
        <v>14083.51</v>
      </c>
      <c r="S11" s="28">
        <f t="shared" si="3"/>
        <v>207023.3584</v>
      </c>
    </row>
    <row r="12" spans="1:56">
      <c r="B12" s="29" t="s">
        <v>350</v>
      </c>
      <c r="C12" s="29" t="s">
        <v>351</v>
      </c>
      <c r="L12" s="29" t="s">
        <v>349</v>
      </c>
      <c r="M12" s="28">
        <f>C5+D5</f>
        <v>76817.010000000009</v>
      </c>
      <c r="N12" s="28">
        <f>E5</f>
        <v>70831.45</v>
      </c>
      <c r="O12" s="28">
        <f t="shared" si="3"/>
        <v>73988.61</v>
      </c>
      <c r="P12" s="28">
        <f t="shared" si="3"/>
        <v>111569.04</v>
      </c>
      <c r="Q12" s="28">
        <f t="shared" si="3"/>
        <v>310254.53999999998</v>
      </c>
      <c r="R12" s="28">
        <f t="shared" si="3"/>
        <v>14733.73</v>
      </c>
      <c r="S12" s="28">
        <f t="shared" si="3"/>
        <v>130576.26</v>
      </c>
    </row>
    <row r="13" spans="1:56">
      <c r="B13" s="29" t="s">
        <v>4</v>
      </c>
      <c r="C13" s="28">
        <f>C4+D4</f>
        <v>92181.440000000002</v>
      </c>
      <c r="D13" s="28">
        <f>E4</f>
        <v>64780</v>
      </c>
      <c r="E13" s="28">
        <f t="shared" ref="E13:I13" si="4">F4</f>
        <v>68412.160000000003</v>
      </c>
      <c r="F13" s="28">
        <f t="shared" si="4"/>
        <v>114915.37</v>
      </c>
      <c r="G13" s="28">
        <f t="shared" si="4"/>
        <v>361745.09</v>
      </c>
      <c r="H13" s="28">
        <f t="shared" si="4"/>
        <v>14083.51</v>
      </c>
      <c r="I13" s="28">
        <f t="shared" si="4"/>
        <v>207023.3584</v>
      </c>
      <c r="L13" s="29" t="s">
        <v>352</v>
      </c>
      <c r="M13" s="28">
        <f>L4+M4</f>
        <v>32345.08</v>
      </c>
      <c r="N13" s="28">
        <f t="shared" ref="N13:S13" si="5">N4</f>
        <v>6457.99</v>
      </c>
      <c r="O13" s="28">
        <f t="shared" si="5"/>
        <v>16209.29</v>
      </c>
      <c r="P13" s="28">
        <f t="shared" si="5"/>
        <v>11414.78</v>
      </c>
      <c r="Q13" s="28">
        <f t="shared" si="5"/>
        <v>15442.98</v>
      </c>
      <c r="R13" s="28">
        <f t="shared" si="5"/>
        <v>12240</v>
      </c>
      <c r="S13" s="28">
        <f t="shared" si="5"/>
        <v>22975.003799999999</v>
      </c>
    </row>
    <row r="14" spans="1:56">
      <c r="B14" t="s">
        <v>346</v>
      </c>
      <c r="C14">
        <v>209663.33000000002</v>
      </c>
      <c r="D14">
        <v>106220.66</v>
      </c>
      <c r="E14">
        <v>88893.42</v>
      </c>
      <c r="F14">
        <v>123488.84999999999</v>
      </c>
      <c r="G14">
        <v>449688.20999999996</v>
      </c>
      <c r="H14">
        <v>89610.28</v>
      </c>
      <c r="I14">
        <v>110160.97720000001</v>
      </c>
      <c r="L14" s="29" t="s">
        <v>352</v>
      </c>
      <c r="M14" s="28">
        <f>L5+M5</f>
        <v>25953.49</v>
      </c>
      <c r="N14" s="28">
        <f>N5</f>
        <v>7116.34</v>
      </c>
      <c r="O14" s="28">
        <f t="shared" ref="O14:S14" si="6">O5</f>
        <v>19821.93</v>
      </c>
      <c r="P14" s="28">
        <f t="shared" si="6"/>
        <v>17665.13</v>
      </c>
      <c r="Q14" s="28">
        <f t="shared" si="6"/>
        <v>18394.64</v>
      </c>
      <c r="R14" s="28">
        <f t="shared" si="6"/>
        <v>17178.45</v>
      </c>
      <c r="S14" s="28">
        <f t="shared" si="6"/>
        <v>16975</v>
      </c>
    </row>
    <row r="15" spans="1:56">
      <c r="B15" t="s">
        <v>347</v>
      </c>
      <c r="C15">
        <v>139586.22</v>
      </c>
      <c r="D15">
        <v>81800.52</v>
      </c>
      <c r="E15">
        <v>93523.270000000019</v>
      </c>
      <c r="F15">
        <v>138650.44999999998</v>
      </c>
      <c r="G15">
        <v>385213</v>
      </c>
      <c r="H15">
        <v>27530.31</v>
      </c>
      <c r="I15">
        <v>241648.98939999999</v>
      </c>
      <c r="L15" t="s">
        <v>353</v>
      </c>
      <c r="M15" s="28">
        <f>U4+V4</f>
        <v>98533.239999999991</v>
      </c>
      <c r="N15" s="28">
        <f>W4</f>
        <v>23890.31</v>
      </c>
      <c r="O15" s="28">
        <f t="shared" ref="O15:S16" si="7">X4</f>
        <v>16925.45</v>
      </c>
      <c r="P15" s="28">
        <f t="shared" si="7"/>
        <v>28324.91</v>
      </c>
      <c r="Q15" s="28">
        <f t="shared" si="7"/>
        <v>76861.03</v>
      </c>
      <c r="R15" s="28">
        <f t="shared" si="7"/>
        <v>7279.98</v>
      </c>
      <c r="S15" s="28">
        <f t="shared" si="7"/>
        <v>38772.958400000003</v>
      </c>
    </row>
    <row r="16" spans="1:56">
      <c r="B16" t="s">
        <v>348</v>
      </c>
      <c r="C16" s="28">
        <f>C9+D9</f>
        <v>70077.109999999986</v>
      </c>
      <c r="D16" s="28">
        <f t="shared" ref="D16:I16" si="8">D14-D15</f>
        <v>24420.14</v>
      </c>
      <c r="E16" s="28">
        <f t="shared" si="8"/>
        <v>-4629.8500000000204</v>
      </c>
      <c r="F16" s="28">
        <f t="shared" si="8"/>
        <v>-15161.599999999991</v>
      </c>
      <c r="G16" s="28">
        <f t="shared" si="8"/>
        <v>64475.209999999963</v>
      </c>
      <c r="H16" s="28">
        <f t="shared" si="8"/>
        <v>62079.97</v>
      </c>
      <c r="I16" s="28">
        <f t="shared" si="8"/>
        <v>-131488.0122</v>
      </c>
      <c r="L16" t="s">
        <v>353</v>
      </c>
      <c r="M16" s="28">
        <f>U5+V5</f>
        <v>72570.48</v>
      </c>
      <c r="N16" s="28">
        <f>W5</f>
        <v>17829.88</v>
      </c>
      <c r="O16" s="28">
        <f t="shared" si="7"/>
        <v>16409.62</v>
      </c>
      <c r="P16" s="28">
        <f t="shared" si="7"/>
        <v>24204.36</v>
      </c>
      <c r="Q16" s="28">
        <f t="shared" si="7"/>
        <v>70557.070000000007</v>
      </c>
      <c r="R16" s="28">
        <f t="shared" si="7"/>
        <v>9961.2900000000009</v>
      </c>
      <c r="S16" s="28">
        <f t="shared" si="7"/>
        <v>30667.54</v>
      </c>
    </row>
    <row r="17" spans="1:19" ht="13">
      <c r="A17">
        <v>2019</v>
      </c>
      <c r="B17" s="30" t="s">
        <v>354</v>
      </c>
      <c r="C17" s="31" t="s">
        <v>355</v>
      </c>
      <c r="D17" s="30" t="s">
        <v>356</v>
      </c>
      <c r="E17" s="30" t="s">
        <v>357</v>
      </c>
      <c r="F17" s="30" t="s">
        <v>358</v>
      </c>
      <c r="G17" s="30" t="s">
        <v>359</v>
      </c>
      <c r="H17" s="30" t="s">
        <v>360</v>
      </c>
      <c r="I17" s="30" t="s">
        <v>361</v>
      </c>
      <c r="J17" s="30" t="s">
        <v>362</v>
      </c>
      <c r="K17" s="30" t="s">
        <v>363</v>
      </c>
      <c r="L17" t="s">
        <v>364</v>
      </c>
      <c r="M17" s="28">
        <f>AD4+AE4</f>
        <v>39560.800000000003</v>
      </c>
      <c r="N17" s="28">
        <f>AF4</f>
        <v>11221.45</v>
      </c>
      <c r="O17" s="28">
        <f t="shared" ref="O17:S18" si="9">AG4</f>
        <v>9249.36</v>
      </c>
      <c r="P17" s="28">
        <f t="shared" si="9"/>
        <v>2286.0100000000002</v>
      </c>
      <c r="Q17" s="28">
        <f t="shared" si="9"/>
        <v>4260.3100000000004</v>
      </c>
      <c r="R17" s="28">
        <f t="shared" si="9"/>
        <v>864.01</v>
      </c>
      <c r="S17" s="28">
        <f t="shared" si="9"/>
        <v>294.69209999999998</v>
      </c>
    </row>
    <row r="18" spans="1:19" ht="13">
      <c r="B18" s="30" t="s">
        <v>365</v>
      </c>
      <c r="C18" s="32">
        <v>92181.440000000002</v>
      </c>
      <c r="D18" s="32">
        <v>64780</v>
      </c>
      <c r="E18" s="32">
        <v>68412.160000000003</v>
      </c>
      <c r="F18" s="32">
        <v>114915.37</v>
      </c>
      <c r="G18" s="32">
        <v>361745.09</v>
      </c>
      <c r="H18" s="32">
        <v>14083.51</v>
      </c>
      <c r="I18" s="32">
        <v>207023.3584</v>
      </c>
      <c r="J18" s="32" t="s">
        <v>366</v>
      </c>
      <c r="K18" s="32">
        <f>SUM(C18:J18)</f>
        <v>923140.92840000009</v>
      </c>
      <c r="L18" t="s">
        <v>364</v>
      </c>
      <c r="M18" s="28">
        <f>AD5+AE5</f>
        <v>27090.649999999998</v>
      </c>
      <c r="N18" s="28">
        <f>AF5</f>
        <v>7835.3</v>
      </c>
      <c r="O18" s="28">
        <f t="shared" si="9"/>
        <v>5741.1</v>
      </c>
      <c r="P18" s="28">
        <f t="shared" si="9"/>
        <v>2185.58</v>
      </c>
      <c r="Q18" s="28">
        <f t="shared" si="9"/>
        <v>3847.69</v>
      </c>
      <c r="R18" s="28">
        <f t="shared" si="9"/>
        <v>1601.45</v>
      </c>
      <c r="S18" s="28">
        <f t="shared" si="9"/>
        <v>497.32</v>
      </c>
    </row>
    <row r="19" spans="1:19" ht="13">
      <c r="B19" s="30" t="s">
        <v>367</v>
      </c>
      <c r="C19" s="32">
        <v>209663.33000000002</v>
      </c>
      <c r="D19" s="32">
        <v>106220.66</v>
      </c>
      <c r="E19" s="32">
        <v>88893.42</v>
      </c>
      <c r="F19" s="32">
        <v>123488.84999999999</v>
      </c>
      <c r="G19" s="32">
        <v>449688.20999999996</v>
      </c>
      <c r="H19" s="32">
        <v>89610.28</v>
      </c>
      <c r="I19" s="32">
        <v>110160.97720000001</v>
      </c>
      <c r="J19" s="32">
        <v>10342</v>
      </c>
      <c r="K19" s="32">
        <f>SUM(C19:J19)</f>
        <v>1188067.7272000001</v>
      </c>
      <c r="L19" t="s">
        <v>368</v>
      </c>
      <c r="M19" s="28">
        <f>AM4+AN4</f>
        <v>15059.7</v>
      </c>
      <c r="N19" s="28">
        <f>AO4</f>
        <v>10562.53</v>
      </c>
      <c r="O19" s="28">
        <f t="shared" ref="O19:S20" si="10">AP4</f>
        <v>8901.82</v>
      </c>
      <c r="P19" s="28">
        <f t="shared" si="10"/>
        <v>12320.3</v>
      </c>
      <c r="Q19" s="28">
        <f t="shared" si="10"/>
        <v>8024.93</v>
      </c>
      <c r="R19" s="28">
        <f t="shared" si="10"/>
        <v>1206.8</v>
      </c>
      <c r="S19" s="28">
        <f t="shared" si="10"/>
        <v>11650.627200000001</v>
      </c>
    </row>
    <row r="20" spans="1:19" ht="13">
      <c r="B20" s="32" t="s">
        <v>369</v>
      </c>
      <c r="C20" s="32">
        <v>139586.22</v>
      </c>
      <c r="D20" s="32">
        <v>81800.52</v>
      </c>
      <c r="E20" s="32">
        <v>93523.270000000019</v>
      </c>
      <c r="F20" s="32">
        <v>138650.44999999998</v>
      </c>
      <c r="G20" s="32">
        <v>385213</v>
      </c>
      <c r="H20" s="32">
        <v>27530.31</v>
      </c>
      <c r="I20" s="32">
        <v>241648.98939999999</v>
      </c>
      <c r="J20" s="32">
        <v>5605</v>
      </c>
      <c r="K20" s="32">
        <f>SUM(C20:J20)</f>
        <v>1113557.7594000001</v>
      </c>
      <c r="L20" t="s">
        <v>368</v>
      </c>
      <c r="M20" s="28">
        <f>AM5+AN5</f>
        <v>11131.380000000001</v>
      </c>
      <c r="N20" s="28">
        <f>AO5</f>
        <v>10015.129999999999</v>
      </c>
      <c r="O20" s="28">
        <f t="shared" si="10"/>
        <v>10960.5</v>
      </c>
      <c r="P20" s="28">
        <f t="shared" si="10"/>
        <v>10188.61</v>
      </c>
      <c r="Q20" s="28">
        <f t="shared" si="10"/>
        <v>6372.52</v>
      </c>
      <c r="R20" s="28">
        <f t="shared" si="10"/>
        <v>1930.31</v>
      </c>
      <c r="S20" s="28">
        <f t="shared" si="10"/>
        <v>9181.6299999999992</v>
      </c>
    </row>
    <row r="21" spans="1:19" ht="13">
      <c r="B21" s="30" t="s">
        <v>370</v>
      </c>
      <c r="C21" s="32">
        <v>70077.109999999986</v>
      </c>
      <c r="D21" s="32">
        <v>24420.14</v>
      </c>
      <c r="E21" s="32">
        <v>-4629.8500000000204</v>
      </c>
      <c r="F21" s="32">
        <v>-15161.599999999991</v>
      </c>
      <c r="G21" s="32">
        <v>64475.209999999963</v>
      </c>
      <c r="H21" s="32">
        <v>62079.97</v>
      </c>
      <c r="I21" s="32">
        <v>-131488.0122</v>
      </c>
      <c r="J21" s="32">
        <f t="shared" ref="J21:K21" si="11">+J20-J19</f>
        <v>-4737</v>
      </c>
      <c r="K21" s="32">
        <f t="shared" si="11"/>
        <v>-74509.967799999984</v>
      </c>
      <c r="L21" s="29" t="s">
        <v>371</v>
      </c>
      <c r="M21" s="28">
        <f>AV4+AW4</f>
        <v>71569.290000000008</v>
      </c>
      <c r="N21" s="28">
        <f>AX4</f>
        <v>71108.899999999994</v>
      </c>
      <c r="O21" s="28">
        <f t="shared" ref="O21:S22" si="12">AY4</f>
        <v>62718.61</v>
      </c>
      <c r="P21" s="28">
        <f t="shared" si="12"/>
        <v>92877.93</v>
      </c>
      <c r="Q21" s="28">
        <f t="shared" si="12"/>
        <v>368566.87</v>
      </c>
      <c r="R21" s="28">
        <f t="shared" si="12"/>
        <v>81466.289999999994</v>
      </c>
      <c r="S21" s="28">
        <f t="shared" si="12"/>
        <v>71093.326700000005</v>
      </c>
    </row>
    <row r="22" spans="1:19" ht="13">
      <c r="B22" s="30" t="s">
        <v>372</v>
      </c>
      <c r="C22" s="32">
        <f>+C21</f>
        <v>70077.109999999986</v>
      </c>
      <c r="D22" s="32">
        <f>+D21+C22</f>
        <v>94497.249999999985</v>
      </c>
      <c r="E22" s="32">
        <f t="shared" ref="E22:J22" si="13">+E21+D22</f>
        <v>89867.399999999965</v>
      </c>
      <c r="F22" s="32">
        <f t="shared" si="13"/>
        <v>74705.799999999974</v>
      </c>
      <c r="G22" s="32">
        <f t="shared" si="13"/>
        <v>139181.00999999995</v>
      </c>
      <c r="H22" s="32">
        <f t="shared" si="13"/>
        <v>201260.97999999995</v>
      </c>
      <c r="I22" s="32">
        <f t="shared" si="13"/>
        <v>69772.967799999955</v>
      </c>
      <c r="J22" s="32">
        <f t="shared" si="13"/>
        <v>65035.967799999955</v>
      </c>
      <c r="K22" s="32"/>
      <c r="L22" s="29" t="s">
        <v>371</v>
      </c>
      <c r="M22" s="28">
        <f>AV5+AW5</f>
        <v>48932.05</v>
      </c>
      <c r="N22" s="28">
        <f>AX5</f>
        <v>50402.16</v>
      </c>
      <c r="O22" s="28">
        <f t="shared" si="12"/>
        <v>54180.800000000003</v>
      </c>
      <c r="P22" s="28">
        <f t="shared" si="12"/>
        <v>73835.48</v>
      </c>
      <c r="Q22" s="28">
        <f t="shared" si="12"/>
        <v>309575.08</v>
      </c>
      <c r="R22" s="28">
        <f t="shared" si="12"/>
        <v>67750.31</v>
      </c>
      <c r="S22" s="28">
        <f t="shared" si="12"/>
        <v>53657.21</v>
      </c>
    </row>
    <row r="24" spans="1:19">
      <c r="B24" t="s">
        <v>346</v>
      </c>
      <c r="C24" s="28">
        <f>U5+AD5+AV5</f>
        <v>119826.92</v>
      </c>
      <c r="D24" s="28">
        <f t="shared" ref="D24:J24" si="14">V5+AE5+AW5</f>
        <v>28766.26</v>
      </c>
      <c r="E24" s="28">
        <f t="shared" si="14"/>
        <v>76067.34</v>
      </c>
      <c r="F24" s="28">
        <f t="shared" si="14"/>
        <v>76331.520000000004</v>
      </c>
      <c r="G24" s="28">
        <f t="shared" si="14"/>
        <v>100225.42</v>
      </c>
      <c r="H24" s="28">
        <f t="shared" si="14"/>
        <v>383979.84</v>
      </c>
      <c r="I24" s="28">
        <f t="shared" si="14"/>
        <v>79313.05</v>
      </c>
      <c r="J24" s="28">
        <f t="shared" si="14"/>
        <v>84822.07</v>
      </c>
      <c r="K24" s="28">
        <f t="shared" ref="K24" si="15">AC5+AL5+BD5</f>
        <v>949332.41999999993</v>
      </c>
    </row>
    <row r="25" spans="1:19">
      <c r="B25" t="s">
        <v>347</v>
      </c>
      <c r="C25" s="28">
        <f>C5+L5+AM5</f>
        <v>85886.340000000011</v>
      </c>
      <c r="D25" s="28">
        <f t="shared" ref="D25:K25" si="16">D5+M5+AN5</f>
        <v>28015.54</v>
      </c>
      <c r="E25" s="28">
        <f t="shared" si="16"/>
        <v>87962.92</v>
      </c>
      <c r="F25" s="28">
        <f t="shared" si="16"/>
        <v>104771.04000000001</v>
      </c>
      <c r="G25" s="28">
        <f t="shared" si="16"/>
        <v>139422.78</v>
      </c>
      <c r="H25" s="28">
        <f t="shared" si="16"/>
        <v>335021.7</v>
      </c>
      <c r="I25" s="28">
        <f t="shared" si="16"/>
        <v>33842.49</v>
      </c>
      <c r="J25" s="28">
        <f t="shared" si="16"/>
        <v>156732.89000000001</v>
      </c>
      <c r="K25" s="28">
        <f t="shared" si="16"/>
        <v>971655.7</v>
      </c>
    </row>
    <row r="26" spans="1:19">
      <c r="B26" t="s">
        <v>348</v>
      </c>
    </row>
    <row r="29" spans="1:19">
      <c r="B29" s="29" t="s">
        <v>350</v>
      </c>
      <c r="C29" s="29" t="s">
        <v>351</v>
      </c>
      <c r="L29" s="28"/>
    </row>
    <row r="30" spans="1:19">
      <c r="B30" s="29" t="s">
        <v>4</v>
      </c>
      <c r="C30" s="28">
        <f>C5+D5</f>
        <v>76817.010000000009</v>
      </c>
      <c r="D30" s="28">
        <f>E5</f>
        <v>70831.45</v>
      </c>
      <c r="E30" s="28">
        <f t="shared" ref="E30:I30" si="17">F5</f>
        <v>73988.61</v>
      </c>
      <c r="F30" s="28">
        <f t="shared" si="17"/>
        <v>111569.04</v>
      </c>
      <c r="G30" s="28">
        <f t="shared" si="17"/>
        <v>310254.53999999998</v>
      </c>
      <c r="H30" s="28">
        <f t="shared" si="17"/>
        <v>14733.73</v>
      </c>
      <c r="I30" s="28">
        <f t="shared" si="17"/>
        <v>130576.26</v>
      </c>
      <c r="L30" s="28"/>
    </row>
    <row r="31" spans="1:19">
      <c r="B31" t="s">
        <v>346</v>
      </c>
      <c r="C31" s="28">
        <f>C24+D24</f>
        <v>148593.18</v>
      </c>
      <c r="D31" s="28">
        <f>E24</f>
        <v>76067.34</v>
      </c>
      <c r="E31" s="28">
        <f t="shared" ref="E31:I31" si="18">F24</f>
        <v>76331.520000000004</v>
      </c>
      <c r="F31" s="28">
        <f t="shared" si="18"/>
        <v>100225.42</v>
      </c>
      <c r="G31" s="28">
        <f t="shared" si="18"/>
        <v>383979.84</v>
      </c>
      <c r="H31" s="28">
        <f t="shared" si="18"/>
        <v>79313.05</v>
      </c>
      <c r="I31" s="28">
        <f t="shared" si="18"/>
        <v>84822.07</v>
      </c>
    </row>
    <row r="32" spans="1:19">
      <c r="B32" t="s">
        <v>347</v>
      </c>
      <c r="C32" s="28">
        <f>C25+D25</f>
        <v>113901.88</v>
      </c>
      <c r="D32" s="28">
        <f>E25</f>
        <v>87962.92</v>
      </c>
      <c r="E32" s="28">
        <f t="shared" ref="E32:I32" si="19">F25</f>
        <v>104771.04000000001</v>
      </c>
      <c r="F32" s="28">
        <f t="shared" si="19"/>
        <v>139422.78</v>
      </c>
      <c r="G32" s="28">
        <f t="shared" si="19"/>
        <v>335021.7</v>
      </c>
      <c r="H32" s="28">
        <f t="shared" si="19"/>
        <v>33842.49</v>
      </c>
      <c r="I32" s="28">
        <f t="shared" si="19"/>
        <v>156732.89000000001</v>
      </c>
    </row>
    <row r="33" spans="2:11">
      <c r="B33" t="s">
        <v>348</v>
      </c>
    </row>
    <row r="34" spans="2:11" ht="13">
      <c r="B34" s="30" t="s">
        <v>354</v>
      </c>
    </row>
    <row r="35" spans="2:11" ht="13">
      <c r="B35" s="30" t="s">
        <v>365</v>
      </c>
    </row>
    <row r="36" spans="2:11" ht="13">
      <c r="B36" s="30" t="s">
        <v>367</v>
      </c>
      <c r="C36">
        <v>113901.88</v>
      </c>
      <c r="D36">
        <v>87962.92</v>
      </c>
      <c r="E36">
        <v>104771.04000000001</v>
      </c>
      <c r="F36">
        <v>139422.78</v>
      </c>
      <c r="G36">
        <v>335021.7</v>
      </c>
      <c r="H36">
        <v>33842.49</v>
      </c>
      <c r="I36">
        <v>156732.89000000001</v>
      </c>
    </row>
    <row r="37" spans="2:11" ht="13">
      <c r="B37" s="32" t="s">
        <v>369</v>
      </c>
      <c r="C37">
        <v>148593.18</v>
      </c>
      <c r="D37">
        <v>76067.34</v>
      </c>
      <c r="E37">
        <v>76331.520000000004</v>
      </c>
      <c r="F37">
        <v>100225.42</v>
      </c>
      <c r="G37">
        <v>383979.84</v>
      </c>
      <c r="H37">
        <v>79313.05</v>
      </c>
      <c r="I37">
        <v>84822.07</v>
      </c>
    </row>
    <row r="38" spans="2:11" ht="13">
      <c r="B38" s="30" t="s">
        <v>370</v>
      </c>
    </row>
    <row r="39" spans="2:11" ht="13">
      <c r="B39" s="30" t="s">
        <v>372</v>
      </c>
    </row>
    <row r="41" spans="2:11">
      <c r="B41" t="s">
        <v>346</v>
      </c>
      <c r="C41" s="28">
        <f>U6+AD6+AV6</f>
        <v>100378.35</v>
      </c>
      <c r="D41" s="28">
        <f t="shared" ref="D41:K41" si="20">V6+AE6+AW6</f>
        <v>36900.050000000003</v>
      </c>
      <c r="E41" s="28">
        <f t="shared" si="20"/>
        <v>74447.28</v>
      </c>
      <c r="F41" s="28">
        <f t="shared" si="20"/>
        <v>62512.649999999994</v>
      </c>
      <c r="G41" s="28">
        <f t="shared" si="20"/>
        <v>87603.48</v>
      </c>
      <c r="H41" s="28">
        <f t="shared" si="20"/>
        <v>310508.53000000003</v>
      </c>
      <c r="I41" s="28">
        <f t="shared" si="20"/>
        <v>64784.18</v>
      </c>
      <c r="J41" s="28">
        <f t="shared" si="20"/>
        <v>75219.08</v>
      </c>
      <c r="K41" s="28">
        <f t="shared" si="20"/>
        <v>812353.6</v>
      </c>
    </row>
    <row r="42" spans="2:11">
      <c r="B42" t="s">
        <v>347</v>
      </c>
      <c r="C42" s="28">
        <f>C6+L6+AM6</f>
        <v>66040.36</v>
      </c>
      <c r="D42" s="28">
        <f t="shared" ref="D42:K42" si="21">D6+M6+AN6</f>
        <v>22132.94</v>
      </c>
      <c r="E42" s="28">
        <f t="shared" si="21"/>
        <v>64091.28</v>
      </c>
      <c r="F42" s="28">
        <f t="shared" si="21"/>
        <v>54894.35</v>
      </c>
      <c r="G42" s="28">
        <f t="shared" si="21"/>
        <v>93455.52</v>
      </c>
      <c r="H42" s="28">
        <f t="shared" si="21"/>
        <v>311528.87999999995</v>
      </c>
      <c r="I42" s="28">
        <f t="shared" si="21"/>
        <v>21599.23</v>
      </c>
      <c r="J42" s="28">
        <f t="shared" si="21"/>
        <v>130202.56</v>
      </c>
      <c r="K42" s="28">
        <f t="shared" si="21"/>
        <v>763945.12</v>
      </c>
    </row>
    <row r="43" spans="2:11">
      <c r="B43" t="s">
        <v>348</v>
      </c>
    </row>
    <row r="46" spans="2:11">
      <c r="B46" s="29" t="s">
        <v>350</v>
      </c>
      <c r="C46" s="29" t="s">
        <v>351</v>
      </c>
    </row>
    <row r="47" spans="2:11">
      <c r="B47" s="29" t="s">
        <v>4</v>
      </c>
      <c r="C47" s="28">
        <f>C6+D6</f>
        <v>68484.179999999993</v>
      </c>
      <c r="D47" s="28">
        <f>E6</f>
        <v>47503.8</v>
      </c>
      <c r="E47" s="28">
        <f t="shared" ref="E47:I47" si="22">F6</f>
        <v>43975.61</v>
      </c>
      <c r="F47" s="28">
        <f t="shared" si="22"/>
        <v>69790.720000000001</v>
      </c>
      <c r="G47" s="28">
        <f t="shared" si="22"/>
        <v>287584.71999999997</v>
      </c>
      <c r="H47" s="28">
        <f t="shared" si="22"/>
        <v>13494.82</v>
      </c>
      <c r="I47" s="28">
        <f t="shared" si="22"/>
        <v>112805.81</v>
      </c>
    </row>
    <row r="48" spans="2:11">
      <c r="B48" t="s">
        <v>346</v>
      </c>
      <c r="C48" s="28">
        <f>C41+D41</f>
        <v>137278.40000000002</v>
      </c>
      <c r="D48" s="28">
        <f>E41</f>
        <v>74447.28</v>
      </c>
      <c r="E48" s="28">
        <f t="shared" ref="E48:I49" si="23">F41</f>
        <v>62512.649999999994</v>
      </c>
      <c r="F48" s="28">
        <f t="shared" si="23"/>
        <v>87603.48</v>
      </c>
      <c r="G48" s="28">
        <f t="shared" si="23"/>
        <v>310508.53000000003</v>
      </c>
      <c r="H48" s="28">
        <f t="shared" si="23"/>
        <v>64784.18</v>
      </c>
      <c r="I48" s="28">
        <f t="shared" si="23"/>
        <v>75219.08</v>
      </c>
    </row>
    <row r="49" spans="1:9">
      <c r="B49" t="s">
        <v>347</v>
      </c>
      <c r="C49" s="28">
        <f>C42+D42</f>
        <v>88173.3</v>
      </c>
      <c r="D49" s="28">
        <f>E42</f>
        <v>64091.28</v>
      </c>
      <c r="E49" s="28">
        <f t="shared" si="23"/>
        <v>54894.35</v>
      </c>
      <c r="F49" s="28">
        <f t="shared" si="23"/>
        <v>93455.52</v>
      </c>
      <c r="G49" s="28">
        <f t="shared" si="23"/>
        <v>311528.87999999995</v>
      </c>
      <c r="H49" s="28">
        <f t="shared" si="23"/>
        <v>21599.23</v>
      </c>
      <c r="I49" s="28">
        <f t="shared" si="23"/>
        <v>130202.56</v>
      </c>
    </row>
    <row r="50" spans="1:9">
      <c r="B50" t="s">
        <v>348</v>
      </c>
    </row>
    <row r="51" spans="1:9" ht="13">
      <c r="A51">
        <v>2017</v>
      </c>
      <c r="B51" s="30" t="s">
        <v>354</v>
      </c>
    </row>
    <row r="52" spans="1:9" ht="13">
      <c r="B52" s="30" t="s">
        <v>365</v>
      </c>
      <c r="C52">
        <v>68484.179999999993</v>
      </c>
      <c r="D52">
        <v>47503.8</v>
      </c>
      <c r="E52">
        <v>43975.61</v>
      </c>
      <c r="F52">
        <v>69790.720000000001</v>
      </c>
      <c r="G52">
        <v>287584.71999999997</v>
      </c>
      <c r="H52">
        <v>13494.82</v>
      </c>
      <c r="I52">
        <v>112805.81</v>
      </c>
    </row>
    <row r="53" spans="1:9" ht="13">
      <c r="B53" s="30" t="s">
        <v>367</v>
      </c>
      <c r="C53" s="28">
        <v>88173.3</v>
      </c>
      <c r="D53">
        <v>64091.28</v>
      </c>
      <c r="E53">
        <v>54894.35</v>
      </c>
      <c r="F53">
        <v>93455.52</v>
      </c>
      <c r="G53">
        <v>311528.87999999995</v>
      </c>
      <c r="H53">
        <v>21599.23</v>
      </c>
      <c r="I53">
        <v>130202.56</v>
      </c>
    </row>
    <row r="54" spans="1:9" ht="13">
      <c r="B54" s="32" t="s">
        <v>369</v>
      </c>
      <c r="C54">
        <v>137278.40000000002</v>
      </c>
      <c r="D54">
        <v>74447.28</v>
      </c>
      <c r="E54">
        <v>62512.649999999994</v>
      </c>
      <c r="F54">
        <v>87603.48</v>
      </c>
      <c r="G54">
        <v>310508.53000000003</v>
      </c>
      <c r="H54">
        <v>64784.18</v>
      </c>
      <c r="I54">
        <v>75219.08</v>
      </c>
    </row>
    <row r="55" spans="1:9" ht="13">
      <c r="B55" s="30" t="s">
        <v>370</v>
      </c>
    </row>
    <row r="56" spans="1:9" ht="13">
      <c r="B56" s="30" t="s">
        <v>372</v>
      </c>
    </row>
  </sheetData>
  <mergeCells count="14">
    <mergeCell ref="T1:T2"/>
    <mergeCell ref="A1:A3"/>
    <mergeCell ref="B1:B3"/>
    <mergeCell ref="C1:J1"/>
    <mergeCell ref="K1:K2"/>
    <mergeCell ref="L1:S1"/>
    <mergeCell ref="AV1:BC1"/>
    <mergeCell ref="BD1:BD2"/>
    <mergeCell ref="U1:AB1"/>
    <mergeCell ref="AC1:AC2"/>
    <mergeCell ref="AD1:AK1"/>
    <mergeCell ref="AL1:AL2"/>
    <mergeCell ref="AM1:AT1"/>
    <mergeCell ref="AU1:A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"/>
  <sheetViews>
    <sheetView topLeftCell="L1" workbookViewId="0">
      <selection activeCell="N20" sqref="N20:T20"/>
    </sheetView>
  </sheetViews>
  <sheetFormatPr defaultColWidth="8.81640625" defaultRowHeight="12.5"/>
  <cols>
    <col min="2" max="2" width="27" bestFit="1" customWidth="1"/>
  </cols>
  <sheetData>
    <row r="1" spans="1:56" s="1" customFormat="1" ht="18.25" customHeight="1">
      <c r="A1" s="86" t="s">
        <v>2</v>
      </c>
      <c r="B1" s="81" t="s">
        <v>3</v>
      </c>
      <c r="C1" s="80" t="s">
        <v>4</v>
      </c>
      <c r="D1" s="80"/>
      <c r="E1" s="80"/>
      <c r="F1" s="80"/>
      <c r="G1" s="80"/>
      <c r="H1" s="80"/>
      <c r="I1" s="80"/>
      <c r="J1" s="80"/>
      <c r="K1" s="82" t="s">
        <v>5</v>
      </c>
      <c r="L1" s="80" t="s">
        <v>6</v>
      </c>
      <c r="M1" s="80"/>
      <c r="N1" s="80"/>
      <c r="O1" s="80"/>
      <c r="P1" s="80"/>
      <c r="Q1" s="80"/>
      <c r="R1" s="80"/>
      <c r="S1" s="80"/>
      <c r="T1" s="82" t="s">
        <v>7</v>
      </c>
      <c r="U1" s="80" t="s">
        <v>8</v>
      </c>
      <c r="V1" s="80"/>
      <c r="W1" s="80"/>
      <c r="X1" s="80"/>
      <c r="Y1" s="80"/>
      <c r="Z1" s="80"/>
      <c r="AA1" s="80"/>
      <c r="AB1" s="80"/>
      <c r="AC1" s="82" t="s">
        <v>9</v>
      </c>
      <c r="AD1" s="80" t="s">
        <v>10</v>
      </c>
      <c r="AE1" s="80"/>
      <c r="AF1" s="80"/>
      <c r="AG1" s="80"/>
      <c r="AH1" s="80"/>
      <c r="AI1" s="80"/>
      <c r="AJ1" s="80"/>
      <c r="AK1" s="80"/>
      <c r="AL1" s="82" t="s">
        <v>11</v>
      </c>
      <c r="AM1" s="80" t="s">
        <v>12</v>
      </c>
      <c r="AN1" s="80"/>
      <c r="AO1" s="80"/>
      <c r="AP1" s="80"/>
      <c r="AQ1" s="80"/>
      <c r="AR1" s="80"/>
      <c r="AS1" s="80"/>
      <c r="AT1" s="80"/>
      <c r="AU1" s="82" t="s">
        <v>13</v>
      </c>
      <c r="AV1" s="80" t="s">
        <v>14</v>
      </c>
      <c r="AW1" s="80"/>
      <c r="AX1" s="80"/>
      <c r="AY1" s="80"/>
      <c r="AZ1" s="80"/>
      <c r="BA1" s="80"/>
      <c r="BB1" s="80"/>
      <c r="BC1" s="80"/>
      <c r="BD1" s="82" t="s">
        <v>15</v>
      </c>
    </row>
    <row r="2" spans="1:56" s="1" customFormat="1" ht="33.75" customHeight="1">
      <c r="A2" s="86"/>
      <c r="B2" s="81"/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82"/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82"/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24</v>
      </c>
      <c r="AA2" s="2" t="s">
        <v>22</v>
      </c>
      <c r="AB2" s="2" t="s">
        <v>23</v>
      </c>
      <c r="AC2" s="82"/>
      <c r="AD2" s="2" t="s">
        <v>16</v>
      </c>
      <c r="AE2" s="2" t="s">
        <v>17</v>
      </c>
      <c r="AF2" s="2" t="s">
        <v>18</v>
      </c>
      <c r="AG2" s="2" t="s">
        <v>19</v>
      </c>
      <c r="AH2" s="2" t="s">
        <v>20</v>
      </c>
      <c r="AI2" s="2" t="s">
        <v>21</v>
      </c>
      <c r="AJ2" s="2" t="s">
        <v>22</v>
      </c>
      <c r="AK2" s="2" t="s">
        <v>23</v>
      </c>
      <c r="AL2" s="82"/>
      <c r="AM2" s="2" t="s">
        <v>16</v>
      </c>
      <c r="AN2" s="2" t="s">
        <v>17</v>
      </c>
      <c r="AO2" s="2" t="s">
        <v>18</v>
      </c>
      <c r="AP2" s="2" t="s">
        <v>19</v>
      </c>
      <c r="AQ2" s="2" t="s">
        <v>20</v>
      </c>
      <c r="AR2" s="2" t="s">
        <v>21</v>
      </c>
      <c r="AS2" s="2" t="s">
        <v>22</v>
      </c>
      <c r="AT2" s="2" t="s">
        <v>23</v>
      </c>
      <c r="AU2" s="82"/>
      <c r="AV2" s="2" t="s">
        <v>16</v>
      </c>
      <c r="AW2" s="2" t="s">
        <v>17</v>
      </c>
      <c r="AX2" s="2" t="s">
        <v>18</v>
      </c>
      <c r="AY2" s="2" t="s">
        <v>19</v>
      </c>
      <c r="AZ2" s="2" t="s">
        <v>20</v>
      </c>
      <c r="BA2" s="2" t="s">
        <v>21</v>
      </c>
      <c r="BB2" s="2" t="s">
        <v>22</v>
      </c>
      <c r="BC2" s="2" t="s">
        <v>23</v>
      </c>
      <c r="BD2" s="82"/>
    </row>
    <row r="3" spans="1:56" s="1" customFormat="1" ht="16.399999999999999" customHeight="1">
      <c r="A3" s="86"/>
      <c r="B3" s="81"/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41</v>
      </c>
      <c r="T3" s="2" t="s">
        <v>42</v>
      </c>
      <c r="U3" s="2" t="s">
        <v>43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51</v>
      </c>
      <c r="AD3" s="2" t="s">
        <v>52</v>
      </c>
      <c r="AE3" s="2" t="s">
        <v>53</v>
      </c>
      <c r="AF3" s="2" t="s">
        <v>54</v>
      </c>
      <c r="AG3" s="2" t="s">
        <v>55</v>
      </c>
      <c r="AH3" s="2" t="s">
        <v>56</v>
      </c>
      <c r="AI3" s="2" t="s">
        <v>57</v>
      </c>
      <c r="AJ3" s="2" t="s">
        <v>58</v>
      </c>
      <c r="AK3" s="2" t="s">
        <v>59</v>
      </c>
      <c r="AL3" s="2" t="s">
        <v>60</v>
      </c>
      <c r="AM3" s="2" t="s">
        <v>61</v>
      </c>
      <c r="AN3" s="2" t="s">
        <v>62</v>
      </c>
      <c r="AO3" s="2" t="s">
        <v>63</v>
      </c>
      <c r="AP3" s="2" t="s">
        <v>64</v>
      </c>
      <c r="AQ3" s="2" t="s">
        <v>65</v>
      </c>
      <c r="AR3" s="2" t="s">
        <v>66</v>
      </c>
      <c r="AS3" s="2" t="s">
        <v>67</v>
      </c>
      <c r="AT3" s="2" t="s">
        <v>68</v>
      </c>
      <c r="AU3" s="2" t="s">
        <v>69</v>
      </c>
      <c r="AV3" s="2" t="s">
        <v>70</v>
      </c>
      <c r="AW3" s="2" t="s">
        <v>71</v>
      </c>
      <c r="AX3" s="2" t="s">
        <v>72</v>
      </c>
      <c r="AY3" s="2" t="s">
        <v>73</v>
      </c>
      <c r="AZ3" s="2" t="s">
        <v>74</v>
      </c>
      <c r="BA3" s="2" t="s">
        <v>75</v>
      </c>
      <c r="BB3" s="2" t="s">
        <v>76</v>
      </c>
      <c r="BC3" s="2" t="s">
        <v>77</v>
      </c>
      <c r="BD3" s="2" t="s">
        <v>78</v>
      </c>
    </row>
    <row r="4" spans="1:56" s="1" customFormat="1" ht="20.149999999999999" customHeight="1">
      <c r="A4">
        <v>2019</v>
      </c>
      <c r="B4" s="8" t="s">
        <v>135</v>
      </c>
      <c r="C4" s="9">
        <v>588.95190000000002</v>
      </c>
      <c r="D4" s="9">
        <v>212.24180000000001</v>
      </c>
      <c r="E4" s="9">
        <v>1953.9435000000001</v>
      </c>
      <c r="F4" s="9">
        <v>774.42489999999998</v>
      </c>
      <c r="G4" s="9">
        <v>656.37980000000005</v>
      </c>
      <c r="H4" s="9">
        <v>139.542</v>
      </c>
      <c r="I4" s="10" t="s">
        <v>373</v>
      </c>
      <c r="J4" s="10" t="s">
        <v>373</v>
      </c>
      <c r="K4" s="9">
        <v>4325.4839000000002</v>
      </c>
      <c r="L4" s="9">
        <v>3.8835999999999999</v>
      </c>
      <c r="M4" s="9">
        <v>32.468299999999999</v>
      </c>
      <c r="N4" s="9">
        <v>387.26799999999997</v>
      </c>
      <c r="O4" s="9">
        <v>264.49250000000001</v>
      </c>
      <c r="P4" s="10" t="s">
        <v>373</v>
      </c>
      <c r="Q4" s="10" t="s">
        <v>373</v>
      </c>
      <c r="R4" s="9">
        <v>291.27190000000002</v>
      </c>
      <c r="S4" s="9">
        <v>124.276</v>
      </c>
      <c r="T4" s="9">
        <v>1103.6603</v>
      </c>
      <c r="U4" s="9">
        <v>381.0299</v>
      </c>
      <c r="V4" s="9">
        <v>117.21720000000001</v>
      </c>
      <c r="W4" s="9">
        <v>449.53289999999998</v>
      </c>
      <c r="X4" s="9">
        <v>182.68350000000001</v>
      </c>
      <c r="Y4" s="9">
        <v>62.414700000000003</v>
      </c>
      <c r="Z4" s="9">
        <v>19.4617</v>
      </c>
      <c r="AA4" s="10" t="s">
        <v>373</v>
      </c>
      <c r="AB4" s="9">
        <v>0.92269999999999996</v>
      </c>
      <c r="AC4" s="9">
        <v>1213.2626</v>
      </c>
      <c r="AD4" s="9">
        <v>549.0829</v>
      </c>
      <c r="AE4" s="9">
        <v>33.495199999999997</v>
      </c>
      <c r="AF4" s="9">
        <v>54.3735</v>
      </c>
      <c r="AG4" s="9">
        <v>201.54910000000001</v>
      </c>
      <c r="AH4" s="9">
        <v>1.1104000000000001</v>
      </c>
      <c r="AI4" s="9">
        <v>6.9154999999999998</v>
      </c>
      <c r="AJ4" s="9">
        <v>7.2709000000000001</v>
      </c>
      <c r="AK4" s="9">
        <v>7.9526000000000003</v>
      </c>
      <c r="AL4" s="9">
        <v>861.75009999999997</v>
      </c>
      <c r="AM4" s="9">
        <v>37.279299999999999</v>
      </c>
      <c r="AN4" s="9">
        <v>33.1051</v>
      </c>
      <c r="AO4" s="9">
        <v>403.47609999999997</v>
      </c>
      <c r="AP4" s="9">
        <v>281.51839999999999</v>
      </c>
      <c r="AQ4" s="9">
        <v>1.21</v>
      </c>
      <c r="AR4" s="10" t="s">
        <v>373</v>
      </c>
      <c r="AS4" s="9">
        <v>297.65940000000001</v>
      </c>
      <c r="AT4" s="9">
        <v>129.11590000000001</v>
      </c>
      <c r="AU4" s="9">
        <v>1183.3642</v>
      </c>
      <c r="AV4" s="9">
        <v>1134.9944</v>
      </c>
      <c r="AW4" s="9">
        <v>284.88819999999998</v>
      </c>
      <c r="AX4" s="9">
        <v>262.33929999999998</v>
      </c>
      <c r="AY4" s="9">
        <v>566.83399999999995</v>
      </c>
      <c r="AZ4" s="9">
        <v>296.01929999999999</v>
      </c>
      <c r="BA4" s="9">
        <v>506.06279999999998</v>
      </c>
      <c r="BB4" s="9">
        <v>736.50549999999998</v>
      </c>
      <c r="BC4" s="9">
        <v>224.583</v>
      </c>
      <c r="BD4" s="11">
        <v>4012.2265000000002</v>
      </c>
    </row>
    <row r="5" spans="1:56">
      <c r="A5">
        <v>2018</v>
      </c>
      <c r="B5" s="8" t="s">
        <v>135</v>
      </c>
      <c r="C5" s="12">
        <v>785.41129999999998</v>
      </c>
      <c r="D5" s="12">
        <v>334.22469999999998</v>
      </c>
      <c r="E5" s="12">
        <v>968.19299999999998</v>
      </c>
      <c r="F5" s="12">
        <v>322.12090000000001</v>
      </c>
      <c r="G5" s="12">
        <v>27.325399999999998</v>
      </c>
      <c r="H5" s="12">
        <v>52.330399999999997</v>
      </c>
      <c r="I5" s="13" t="s">
        <v>373</v>
      </c>
      <c r="J5" s="13" t="s">
        <v>373</v>
      </c>
      <c r="K5" s="12">
        <v>2489.6057000000001</v>
      </c>
      <c r="L5" s="12">
        <v>602.92510000000004</v>
      </c>
      <c r="M5" s="12">
        <v>165.6046</v>
      </c>
      <c r="N5" s="12">
        <v>258.61250000000001</v>
      </c>
      <c r="O5" s="12">
        <v>199.37029999999999</v>
      </c>
      <c r="P5" s="12">
        <v>97.762500000000003</v>
      </c>
      <c r="Q5" s="13" t="s">
        <v>373</v>
      </c>
      <c r="R5" s="13" t="s">
        <v>373</v>
      </c>
      <c r="S5" s="13" t="s">
        <v>373</v>
      </c>
      <c r="T5" s="12">
        <v>1324.2750000000001</v>
      </c>
      <c r="U5" s="12">
        <v>215.60400000000001</v>
      </c>
      <c r="V5" s="12">
        <v>188.0985</v>
      </c>
      <c r="W5" s="12">
        <v>202.67</v>
      </c>
      <c r="X5" s="12">
        <v>41.7836</v>
      </c>
      <c r="Y5" s="12">
        <v>10.4748</v>
      </c>
      <c r="Z5" s="12">
        <v>18.036300000000001</v>
      </c>
      <c r="AA5" s="13" t="s">
        <v>373</v>
      </c>
      <c r="AB5" s="12">
        <v>2.0590000000000002</v>
      </c>
      <c r="AC5" s="12">
        <v>678.72619999999995</v>
      </c>
      <c r="AD5" s="12">
        <v>627.89049999999997</v>
      </c>
      <c r="AE5" s="12">
        <v>185.5078</v>
      </c>
      <c r="AF5" s="12">
        <v>201.00479999999999</v>
      </c>
      <c r="AG5" s="12">
        <v>33.099800000000002</v>
      </c>
      <c r="AH5" s="12">
        <v>10.1541</v>
      </c>
      <c r="AI5" s="12">
        <v>6.5175000000000001</v>
      </c>
      <c r="AJ5" s="12">
        <v>1.2016</v>
      </c>
      <c r="AK5" s="12">
        <v>5.0259999999999998</v>
      </c>
      <c r="AL5" s="12">
        <v>1070.4021</v>
      </c>
      <c r="AM5" s="12">
        <v>606.38070000000005</v>
      </c>
      <c r="AN5" s="12">
        <v>165.7543</v>
      </c>
      <c r="AO5" s="12">
        <v>260.5428</v>
      </c>
      <c r="AP5" s="12">
        <v>199.58670000000001</v>
      </c>
      <c r="AQ5" s="12">
        <v>107.3062</v>
      </c>
      <c r="AR5" s="13" t="s">
        <v>373</v>
      </c>
      <c r="AS5" s="12">
        <v>1.0760000000000001</v>
      </c>
      <c r="AT5" s="12">
        <v>2.0596000000000001</v>
      </c>
      <c r="AU5" s="12">
        <v>1342.7063000000001</v>
      </c>
      <c r="AV5" s="12">
        <v>1332.0402999999999</v>
      </c>
      <c r="AW5" s="12">
        <v>454.89479999999998</v>
      </c>
      <c r="AX5" s="12">
        <v>373.8526</v>
      </c>
      <c r="AY5" s="12">
        <v>238.6078</v>
      </c>
      <c r="AZ5" s="12">
        <v>115.5407</v>
      </c>
      <c r="BA5" s="12">
        <v>277.47730000000001</v>
      </c>
      <c r="BB5" s="12">
        <v>275.41629999999998</v>
      </c>
      <c r="BC5" s="12">
        <v>114.116</v>
      </c>
      <c r="BD5" s="14">
        <v>3181.9458</v>
      </c>
    </row>
    <row r="6" spans="1:56">
      <c r="A6">
        <v>2017</v>
      </c>
      <c r="B6" s="8" t="s">
        <v>135</v>
      </c>
      <c r="C6" s="9">
        <v>330.21530000000001</v>
      </c>
      <c r="D6" s="9">
        <v>183.8</v>
      </c>
      <c r="E6" s="9">
        <v>1021.6493</v>
      </c>
      <c r="F6" s="9">
        <v>350.16820000000001</v>
      </c>
      <c r="G6" s="9">
        <v>0.63700000000000001</v>
      </c>
      <c r="H6" s="9">
        <v>84.131399999999999</v>
      </c>
      <c r="I6" s="10" t="s">
        <v>373</v>
      </c>
      <c r="J6" s="10" t="s">
        <v>373</v>
      </c>
      <c r="K6" s="9">
        <v>1970.6012000000001</v>
      </c>
      <c r="L6" s="9">
        <v>89.100800000000007</v>
      </c>
      <c r="M6" s="9">
        <v>14.9155</v>
      </c>
      <c r="N6" s="9">
        <v>54.482900000000001</v>
      </c>
      <c r="O6" s="10" t="s">
        <v>373</v>
      </c>
      <c r="P6" s="9">
        <v>6.9292999999999996</v>
      </c>
      <c r="Q6" s="10" t="s">
        <v>373</v>
      </c>
      <c r="R6" s="10" t="s">
        <v>373</v>
      </c>
      <c r="S6" s="10" t="s">
        <v>373</v>
      </c>
      <c r="T6" s="9">
        <v>165.42850000000001</v>
      </c>
      <c r="U6" s="9">
        <v>273.55900000000003</v>
      </c>
      <c r="V6" s="9">
        <v>131.00409999999999</v>
      </c>
      <c r="W6" s="9">
        <v>176.96530000000001</v>
      </c>
      <c r="X6" s="9">
        <v>97.236199999999997</v>
      </c>
      <c r="Y6" s="9">
        <v>0.1663</v>
      </c>
      <c r="Z6" s="9">
        <v>9.3463999999999992</v>
      </c>
      <c r="AA6" s="10" t="s">
        <v>373</v>
      </c>
      <c r="AB6" s="9">
        <v>1.036</v>
      </c>
      <c r="AC6" s="9">
        <v>689.31330000000003</v>
      </c>
      <c r="AD6" s="9">
        <v>85.0809</v>
      </c>
      <c r="AE6" s="9">
        <v>14.655099999999999</v>
      </c>
      <c r="AF6" s="9">
        <v>69.627899999999997</v>
      </c>
      <c r="AG6" s="9">
        <v>57.271099999999997</v>
      </c>
      <c r="AH6" s="9">
        <v>10.162100000000001</v>
      </c>
      <c r="AI6" s="9">
        <v>25.105499999999999</v>
      </c>
      <c r="AJ6" s="10" t="s">
        <v>373</v>
      </c>
      <c r="AK6" s="9">
        <v>4.6882999999999999</v>
      </c>
      <c r="AL6" s="9">
        <v>266.59089999999998</v>
      </c>
      <c r="AM6" s="9">
        <v>89.791200000000003</v>
      </c>
      <c r="AN6" s="9">
        <v>15.500500000000001</v>
      </c>
      <c r="AO6" s="9">
        <v>42.697699999999998</v>
      </c>
      <c r="AP6" s="10" t="s">
        <v>373</v>
      </c>
      <c r="AQ6" s="9">
        <v>6.9292999999999996</v>
      </c>
      <c r="AR6" s="9">
        <v>21.488800000000001</v>
      </c>
      <c r="AS6" s="10" t="s">
        <v>373</v>
      </c>
      <c r="AT6" s="9">
        <v>1.8958999999999999</v>
      </c>
      <c r="AU6" s="9">
        <v>178.30340000000001</v>
      </c>
      <c r="AV6" s="9">
        <v>443.6241</v>
      </c>
      <c r="AW6" s="9">
        <v>124.8819</v>
      </c>
      <c r="AX6" s="9">
        <v>272.86700000000002</v>
      </c>
      <c r="AY6" s="9">
        <v>88.781700000000001</v>
      </c>
      <c r="AZ6" s="9">
        <v>111.0603</v>
      </c>
      <c r="BA6" s="9">
        <v>399.85019999999997</v>
      </c>
      <c r="BB6" s="9">
        <v>241.09209999999999</v>
      </c>
      <c r="BC6" s="9">
        <v>53.902000000000001</v>
      </c>
      <c r="BD6" s="11">
        <v>1736.0592999999999</v>
      </c>
    </row>
    <row r="7" spans="1:56">
      <c r="B7" t="s">
        <v>346</v>
      </c>
      <c r="C7" s="28">
        <f>U4+AD4+AV4</f>
        <v>2065.1071999999999</v>
      </c>
      <c r="D7" s="28">
        <f t="shared" ref="D7:J7" si="0">V4+AE4+AW4</f>
        <v>435.60059999999999</v>
      </c>
      <c r="E7" s="28">
        <f t="shared" si="0"/>
        <v>766.24569999999994</v>
      </c>
      <c r="F7" s="28">
        <f t="shared" si="0"/>
        <v>951.06659999999999</v>
      </c>
      <c r="G7" s="28">
        <f t="shared" si="0"/>
        <v>359.5444</v>
      </c>
      <c r="H7" s="28">
        <f t="shared" si="0"/>
        <v>532.43999999999994</v>
      </c>
      <c r="I7" s="28">
        <f t="shared" si="0"/>
        <v>743.77639999999997</v>
      </c>
      <c r="J7" s="28">
        <f t="shared" si="0"/>
        <v>233.45830000000001</v>
      </c>
      <c r="K7" s="28">
        <f>AC4+AL4+BD4</f>
        <v>6087.2392</v>
      </c>
    </row>
    <row r="8" spans="1:56">
      <c r="A8">
        <v>2019</v>
      </c>
      <c r="B8" t="s">
        <v>347</v>
      </c>
      <c r="C8" s="28">
        <f>C4+L4+AM4</f>
        <v>630.11480000000006</v>
      </c>
      <c r="D8" s="28">
        <f t="shared" ref="D8:K8" si="1">D4+M4+AN4</f>
        <v>277.8152</v>
      </c>
      <c r="E8" s="28">
        <f t="shared" si="1"/>
        <v>2744.6875999999997</v>
      </c>
      <c r="F8" s="28">
        <f t="shared" si="1"/>
        <v>1320.4358</v>
      </c>
      <c r="G8" s="28">
        <f t="shared" si="1"/>
        <v>657.58980000000008</v>
      </c>
      <c r="H8" s="28">
        <f t="shared" si="1"/>
        <v>139.542</v>
      </c>
      <c r="I8" s="28">
        <f t="shared" si="1"/>
        <v>588.93129999999996</v>
      </c>
      <c r="J8" s="28">
        <f t="shared" si="1"/>
        <v>253.39190000000002</v>
      </c>
      <c r="K8" s="28">
        <f t="shared" si="1"/>
        <v>6612.5084000000006</v>
      </c>
    </row>
    <row r="9" spans="1:56">
      <c r="B9" t="s">
        <v>348</v>
      </c>
      <c r="C9" s="28">
        <f>C7-C8</f>
        <v>1434.9923999999999</v>
      </c>
      <c r="D9" s="28">
        <f t="shared" ref="D9:K9" si="2">D7-D8</f>
        <v>157.78539999999998</v>
      </c>
      <c r="E9" s="28">
        <f t="shared" si="2"/>
        <v>-1978.4418999999998</v>
      </c>
      <c r="F9" s="28">
        <f t="shared" si="2"/>
        <v>-369.36919999999998</v>
      </c>
      <c r="G9" s="28">
        <f t="shared" si="2"/>
        <v>-298.04540000000009</v>
      </c>
      <c r="H9" s="28">
        <f t="shared" si="2"/>
        <v>392.89799999999991</v>
      </c>
      <c r="I9" s="28">
        <f t="shared" si="2"/>
        <v>154.8451</v>
      </c>
      <c r="J9" s="28">
        <f t="shared" si="2"/>
        <v>-19.933600000000013</v>
      </c>
      <c r="K9" s="28">
        <f t="shared" si="2"/>
        <v>-525.26920000000064</v>
      </c>
      <c r="M9" t="s">
        <v>349</v>
      </c>
      <c r="N9" s="28">
        <f>C4+D4</f>
        <v>801.19370000000004</v>
      </c>
      <c r="O9" s="28">
        <f>E4</f>
        <v>1953.9435000000001</v>
      </c>
      <c r="P9" s="28">
        <f t="shared" ref="P9:T9" si="3">F4</f>
        <v>774.42489999999998</v>
      </c>
      <c r="Q9" s="28">
        <f t="shared" si="3"/>
        <v>656.37980000000005</v>
      </c>
      <c r="R9" s="28">
        <f t="shared" si="3"/>
        <v>139.542</v>
      </c>
      <c r="S9" s="28" t="str">
        <f t="shared" si="3"/>
        <v>0</v>
      </c>
      <c r="T9" s="28" t="str">
        <f t="shared" si="3"/>
        <v>0</v>
      </c>
    </row>
    <row r="10" spans="1:56">
      <c r="B10" t="s">
        <v>4</v>
      </c>
      <c r="C10" s="28">
        <f>C4+D4</f>
        <v>801.19370000000004</v>
      </c>
      <c r="D10" s="28">
        <f>E4</f>
        <v>1953.9435000000001</v>
      </c>
      <c r="E10" s="28">
        <f t="shared" ref="E10:J10" si="4">F4</f>
        <v>774.42489999999998</v>
      </c>
      <c r="F10" s="28">
        <f t="shared" si="4"/>
        <v>656.37980000000005</v>
      </c>
      <c r="G10" s="28">
        <f t="shared" si="4"/>
        <v>139.542</v>
      </c>
      <c r="H10" s="28" t="str">
        <f t="shared" si="4"/>
        <v>0</v>
      </c>
      <c r="I10" s="28" t="str">
        <f t="shared" si="4"/>
        <v>0</v>
      </c>
      <c r="J10" s="28">
        <f t="shared" si="4"/>
        <v>4325.4839000000002</v>
      </c>
      <c r="M10" t="s">
        <v>349</v>
      </c>
      <c r="N10" s="28">
        <f>C5+D5</f>
        <v>1119.636</v>
      </c>
      <c r="O10" s="28">
        <f>E5</f>
        <v>968.19299999999998</v>
      </c>
      <c r="P10" s="28">
        <f t="shared" ref="P10:T10" si="5">F5</f>
        <v>322.12090000000001</v>
      </c>
      <c r="Q10" s="28">
        <f t="shared" si="5"/>
        <v>27.325399999999998</v>
      </c>
      <c r="R10" s="28">
        <f t="shared" si="5"/>
        <v>52.330399999999997</v>
      </c>
      <c r="S10" s="28" t="str">
        <f t="shared" si="5"/>
        <v>0</v>
      </c>
      <c r="T10" s="28" t="str">
        <f t="shared" si="5"/>
        <v>0</v>
      </c>
    </row>
    <row r="11" spans="1:56">
      <c r="B11" t="s">
        <v>346</v>
      </c>
      <c r="C11" s="28">
        <f>C7+D7</f>
        <v>2500.7078000000001</v>
      </c>
      <c r="D11" s="28">
        <f>E7</f>
        <v>766.24569999999994</v>
      </c>
      <c r="E11" s="28">
        <f t="shared" ref="E11:J11" si="6">F7</f>
        <v>951.06659999999999</v>
      </c>
      <c r="F11" s="28">
        <f t="shared" si="6"/>
        <v>359.5444</v>
      </c>
      <c r="G11" s="28">
        <f t="shared" si="6"/>
        <v>532.43999999999994</v>
      </c>
      <c r="H11" s="28">
        <f t="shared" si="6"/>
        <v>743.77639999999997</v>
      </c>
      <c r="I11" s="28">
        <f t="shared" si="6"/>
        <v>233.45830000000001</v>
      </c>
      <c r="J11" s="28">
        <f t="shared" si="6"/>
        <v>6087.2392</v>
      </c>
      <c r="M11" t="s">
        <v>352</v>
      </c>
      <c r="N11" s="28">
        <f>L4+M4</f>
        <v>36.351900000000001</v>
      </c>
      <c r="O11" s="28">
        <f>N4</f>
        <v>387.26799999999997</v>
      </c>
      <c r="P11" s="28">
        <f t="shared" ref="P11:T11" si="7">O4</f>
        <v>264.49250000000001</v>
      </c>
      <c r="Q11" s="28" t="str">
        <f t="shared" si="7"/>
        <v>0</v>
      </c>
      <c r="R11" s="28" t="str">
        <f t="shared" si="7"/>
        <v>0</v>
      </c>
      <c r="S11" s="28">
        <f t="shared" si="7"/>
        <v>291.27190000000002</v>
      </c>
      <c r="T11" s="28">
        <f t="shared" si="7"/>
        <v>124.276</v>
      </c>
    </row>
    <row r="12" spans="1:56">
      <c r="B12" s="29" t="s">
        <v>347</v>
      </c>
      <c r="C12" s="28">
        <f>C8+D8</f>
        <v>907.93000000000006</v>
      </c>
      <c r="D12" s="28">
        <f>E8</f>
        <v>2744.6875999999997</v>
      </c>
      <c r="E12" s="28">
        <f t="shared" ref="E12:J12" si="8">F8</f>
        <v>1320.4358</v>
      </c>
      <c r="F12" s="28">
        <f t="shared" si="8"/>
        <v>657.58980000000008</v>
      </c>
      <c r="G12" s="28">
        <f t="shared" si="8"/>
        <v>139.542</v>
      </c>
      <c r="H12" s="28">
        <f t="shared" si="8"/>
        <v>588.93129999999996</v>
      </c>
      <c r="I12" s="28">
        <f t="shared" si="8"/>
        <v>253.39190000000002</v>
      </c>
      <c r="J12" s="28">
        <f t="shared" si="8"/>
        <v>6612.5084000000006</v>
      </c>
      <c r="M12" t="s">
        <v>352</v>
      </c>
      <c r="N12" s="28">
        <f>L5+M5</f>
        <v>768.52970000000005</v>
      </c>
      <c r="O12" s="28">
        <f>N5</f>
        <v>258.61250000000001</v>
      </c>
      <c r="P12" s="28">
        <f t="shared" ref="P12:T12" si="9">O5</f>
        <v>199.37029999999999</v>
      </c>
      <c r="Q12" s="28">
        <f t="shared" si="9"/>
        <v>97.762500000000003</v>
      </c>
      <c r="R12" s="28" t="str">
        <f t="shared" si="9"/>
        <v>0</v>
      </c>
      <c r="S12" s="28" t="str">
        <f t="shared" si="9"/>
        <v>0</v>
      </c>
      <c r="T12" s="28" t="str">
        <f t="shared" si="9"/>
        <v>0</v>
      </c>
    </row>
    <row r="13" spans="1:56">
      <c r="M13" t="s">
        <v>353</v>
      </c>
      <c r="N13" s="28">
        <f>U4+V4</f>
        <v>498.24709999999999</v>
      </c>
      <c r="O13" s="28">
        <f>W4</f>
        <v>449.53289999999998</v>
      </c>
      <c r="P13" s="28">
        <f t="shared" ref="P13:T13" si="10">X4</f>
        <v>182.68350000000001</v>
      </c>
      <c r="Q13" s="28">
        <f t="shared" si="10"/>
        <v>62.414700000000003</v>
      </c>
      <c r="R13" s="28">
        <f t="shared" si="10"/>
        <v>19.4617</v>
      </c>
      <c r="S13" s="28" t="str">
        <f t="shared" si="10"/>
        <v>0</v>
      </c>
      <c r="T13" s="28">
        <f t="shared" si="10"/>
        <v>0.92269999999999996</v>
      </c>
    </row>
    <row r="14" spans="1:56">
      <c r="B14" t="s">
        <v>346</v>
      </c>
      <c r="C14" s="28">
        <f>U5+AD5+AV5</f>
        <v>2175.5347999999999</v>
      </c>
      <c r="D14" s="28">
        <f t="shared" ref="D14:K14" si="11">V5+AE5+AW5</f>
        <v>828.50109999999995</v>
      </c>
      <c r="E14" s="28">
        <f t="shared" si="11"/>
        <v>777.52739999999994</v>
      </c>
      <c r="F14" s="28">
        <f t="shared" si="11"/>
        <v>313.49119999999999</v>
      </c>
      <c r="G14" s="28">
        <f t="shared" si="11"/>
        <v>136.1696</v>
      </c>
      <c r="H14" s="28">
        <f t="shared" si="11"/>
        <v>302.03110000000004</v>
      </c>
      <c r="I14" s="28">
        <f t="shared" si="11"/>
        <v>276.61789999999996</v>
      </c>
      <c r="J14" s="28">
        <f t="shared" si="11"/>
        <v>121.20099999999999</v>
      </c>
      <c r="K14" s="28">
        <f t="shared" si="11"/>
        <v>4931.0740999999998</v>
      </c>
      <c r="M14" t="s">
        <v>353</v>
      </c>
      <c r="N14" s="28">
        <f>U5+V5</f>
        <v>403.70249999999999</v>
      </c>
      <c r="O14" s="28">
        <f>W5</f>
        <v>202.67</v>
      </c>
      <c r="P14" s="28">
        <f t="shared" ref="P14:T14" si="12">X5</f>
        <v>41.7836</v>
      </c>
      <c r="Q14" s="28">
        <f t="shared" si="12"/>
        <v>10.4748</v>
      </c>
      <c r="R14" s="28">
        <f t="shared" si="12"/>
        <v>18.036300000000001</v>
      </c>
      <c r="S14" s="28" t="str">
        <f t="shared" si="12"/>
        <v>0</v>
      </c>
      <c r="T14" s="28">
        <f t="shared" si="12"/>
        <v>2.0590000000000002</v>
      </c>
    </row>
    <row r="15" spans="1:56">
      <c r="A15">
        <v>2018</v>
      </c>
      <c r="B15" t="s">
        <v>347</v>
      </c>
      <c r="C15" s="28">
        <f>C5+L5+AM5</f>
        <v>1994.7171000000003</v>
      </c>
      <c r="D15" s="28">
        <f t="shared" ref="D15:K15" si="13">D5+M5+AN5</f>
        <v>665.58359999999993</v>
      </c>
      <c r="E15" s="28">
        <f t="shared" si="13"/>
        <v>1487.3482999999999</v>
      </c>
      <c r="F15" s="28">
        <f t="shared" si="13"/>
        <v>721.0779</v>
      </c>
      <c r="G15" s="28">
        <f t="shared" si="13"/>
        <v>232.39410000000001</v>
      </c>
      <c r="H15" s="28">
        <f t="shared" si="13"/>
        <v>52.330399999999997</v>
      </c>
      <c r="I15" s="28">
        <f t="shared" si="13"/>
        <v>1.0760000000000001</v>
      </c>
      <c r="J15" s="28">
        <f t="shared" si="13"/>
        <v>2.0596000000000001</v>
      </c>
      <c r="K15" s="28">
        <f t="shared" si="13"/>
        <v>5156.5870000000004</v>
      </c>
      <c r="M15" t="s">
        <v>364</v>
      </c>
      <c r="N15" s="28">
        <f>AD4+AE4</f>
        <v>582.57809999999995</v>
      </c>
      <c r="O15" s="28">
        <f>AF4</f>
        <v>54.3735</v>
      </c>
      <c r="P15" s="28">
        <f t="shared" ref="P15:T15" si="14">AG4</f>
        <v>201.54910000000001</v>
      </c>
      <c r="Q15" s="28">
        <f t="shared" si="14"/>
        <v>1.1104000000000001</v>
      </c>
      <c r="R15" s="28">
        <f t="shared" si="14"/>
        <v>6.9154999999999998</v>
      </c>
      <c r="S15" s="28">
        <f t="shared" si="14"/>
        <v>7.2709000000000001</v>
      </c>
      <c r="T15" s="28">
        <f t="shared" si="14"/>
        <v>7.9526000000000003</v>
      </c>
    </row>
    <row r="16" spans="1:56">
      <c r="B16" t="s">
        <v>348</v>
      </c>
      <c r="M16" t="s">
        <v>364</v>
      </c>
      <c r="N16" s="28">
        <f>AD5+AE5</f>
        <v>813.39829999999995</v>
      </c>
      <c r="O16" s="28">
        <f>AF5</f>
        <v>201.00479999999999</v>
      </c>
      <c r="P16" s="28">
        <f t="shared" ref="P16:T16" si="15">AG5</f>
        <v>33.099800000000002</v>
      </c>
      <c r="Q16" s="28">
        <f t="shared" si="15"/>
        <v>10.1541</v>
      </c>
      <c r="R16" s="28">
        <f t="shared" si="15"/>
        <v>6.5175000000000001</v>
      </c>
      <c r="S16" s="28">
        <f t="shared" si="15"/>
        <v>1.2016</v>
      </c>
      <c r="T16" s="28">
        <f t="shared" si="15"/>
        <v>5.0259999999999998</v>
      </c>
    </row>
    <row r="17" spans="1:20">
      <c r="B17" t="s">
        <v>4</v>
      </c>
      <c r="C17" s="28">
        <f>C5+D5</f>
        <v>1119.636</v>
      </c>
      <c r="D17" s="28">
        <f>E5</f>
        <v>968.19299999999998</v>
      </c>
      <c r="E17" s="28">
        <f t="shared" ref="E17:J17" si="16">F5</f>
        <v>322.12090000000001</v>
      </c>
      <c r="F17" s="28">
        <f t="shared" si="16"/>
        <v>27.325399999999998</v>
      </c>
      <c r="G17" s="28">
        <f t="shared" si="16"/>
        <v>52.330399999999997</v>
      </c>
      <c r="H17" s="28" t="str">
        <f t="shared" si="16"/>
        <v>0</v>
      </c>
      <c r="I17" s="28" t="str">
        <f t="shared" si="16"/>
        <v>0</v>
      </c>
      <c r="J17" s="28">
        <f t="shared" si="16"/>
        <v>2489.6057000000001</v>
      </c>
      <c r="M17" t="s">
        <v>368</v>
      </c>
      <c r="N17" s="28">
        <f>AM4+AN4</f>
        <v>70.384399999999999</v>
      </c>
      <c r="O17" s="28">
        <f>AO4</f>
        <v>403.47609999999997</v>
      </c>
      <c r="P17" s="28">
        <f t="shared" ref="P17:T17" si="17">AP4</f>
        <v>281.51839999999999</v>
      </c>
      <c r="Q17" s="28">
        <f t="shared" si="17"/>
        <v>1.21</v>
      </c>
      <c r="R17" s="28" t="str">
        <f t="shared" si="17"/>
        <v>0</v>
      </c>
      <c r="S17" s="28">
        <f t="shared" si="17"/>
        <v>297.65940000000001</v>
      </c>
      <c r="T17" s="28">
        <f t="shared" si="17"/>
        <v>129.11590000000001</v>
      </c>
    </row>
    <row r="18" spans="1:20">
      <c r="B18" t="s">
        <v>346</v>
      </c>
      <c r="C18" s="28">
        <f>C14+D14</f>
        <v>3004.0358999999999</v>
      </c>
      <c r="D18" s="28">
        <f>E14</f>
        <v>777.52739999999994</v>
      </c>
      <c r="E18" s="28">
        <f t="shared" ref="E18:J18" si="18">F14</f>
        <v>313.49119999999999</v>
      </c>
      <c r="F18" s="28">
        <f t="shared" si="18"/>
        <v>136.1696</v>
      </c>
      <c r="G18" s="28">
        <f t="shared" si="18"/>
        <v>302.03110000000004</v>
      </c>
      <c r="H18" s="28">
        <f t="shared" si="18"/>
        <v>276.61789999999996</v>
      </c>
      <c r="I18" s="28">
        <f t="shared" si="18"/>
        <v>121.20099999999999</v>
      </c>
      <c r="J18" s="28">
        <f t="shared" si="18"/>
        <v>4931.0740999999998</v>
      </c>
      <c r="M18" t="s">
        <v>368</v>
      </c>
      <c r="N18" s="28">
        <f>AM5+AN5</f>
        <v>772.13499999999999</v>
      </c>
      <c r="O18" s="28">
        <f>AO5</f>
        <v>260.5428</v>
      </c>
      <c r="P18" s="28">
        <f t="shared" ref="P18:T18" si="19">AP5</f>
        <v>199.58670000000001</v>
      </c>
      <c r="Q18" s="28">
        <f t="shared" si="19"/>
        <v>107.3062</v>
      </c>
      <c r="R18" s="28" t="str">
        <f t="shared" si="19"/>
        <v>0</v>
      </c>
      <c r="S18" s="28">
        <f t="shared" si="19"/>
        <v>1.0760000000000001</v>
      </c>
      <c r="T18" s="28">
        <f t="shared" si="19"/>
        <v>2.0596000000000001</v>
      </c>
    </row>
    <row r="19" spans="1:20">
      <c r="B19" s="29" t="s">
        <v>347</v>
      </c>
      <c r="C19" s="28">
        <f>C15+D15</f>
        <v>2660.3007000000002</v>
      </c>
      <c r="D19" s="28">
        <f>E15</f>
        <v>1487.3482999999999</v>
      </c>
      <c r="E19" s="28">
        <f t="shared" ref="E19:J19" si="20">F15</f>
        <v>721.0779</v>
      </c>
      <c r="F19" s="28">
        <f t="shared" si="20"/>
        <v>232.39410000000001</v>
      </c>
      <c r="G19" s="28">
        <f t="shared" si="20"/>
        <v>52.330399999999997</v>
      </c>
      <c r="H19" s="28">
        <f t="shared" si="20"/>
        <v>1.0760000000000001</v>
      </c>
      <c r="I19" s="28">
        <f t="shared" si="20"/>
        <v>2.0596000000000001</v>
      </c>
      <c r="J19" s="28">
        <f t="shared" si="20"/>
        <v>5156.5870000000004</v>
      </c>
      <c r="M19" t="s">
        <v>371</v>
      </c>
      <c r="N19" s="28">
        <f>AV4+AW4</f>
        <v>1419.8825999999999</v>
      </c>
      <c r="O19" s="28">
        <f>AX4</f>
        <v>262.33929999999998</v>
      </c>
      <c r="P19" s="28">
        <f t="shared" ref="P19:T19" si="21">AY4</f>
        <v>566.83399999999995</v>
      </c>
      <c r="Q19" s="28">
        <f t="shared" si="21"/>
        <v>296.01929999999999</v>
      </c>
      <c r="R19" s="28">
        <f t="shared" si="21"/>
        <v>506.06279999999998</v>
      </c>
      <c r="S19" s="28">
        <f t="shared" si="21"/>
        <v>736.50549999999998</v>
      </c>
      <c r="T19" s="28">
        <f t="shared" si="21"/>
        <v>224.583</v>
      </c>
    </row>
    <row r="20" spans="1:20">
      <c r="M20" t="s">
        <v>371</v>
      </c>
      <c r="N20" s="28">
        <f>AV5+AW5</f>
        <v>1786.9350999999999</v>
      </c>
      <c r="O20" s="28">
        <f>AX5</f>
        <v>373.8526</v>
      </c>
      <c r="P20" s="28">
        <f t="shared" ref="P20:T20" si="22">AY5</f>
        <v>238.6078</v>
      </c>
      <c r="Q20" s="28">
        <f t="shared" si="22"/>
        <v>115.5407</v>
      </c>
      <c r="R20" s="28">
        <f t="shared" si="22"/>
        <v>277.47730000000001</v>
      </c>
      <c r="S20" s="28">
        <f t="shared" si="22"/>
        <v>275.41629999999998</v>
      </c>
      <c r="T20" s="28">
        <f t="shared" si="22"/>
        <v>114.116</v>
      </c>
    </row>
    <row r="21" spans="1:20">
      <c r="B21" t="s">
        <v>346</v>
      </c>
      <c r="C21" s="28">
        <f>U6+AD6+AV6</f>
        <v>802.26400000000001</v>
      </c>
      <c r="D21" s="28">
        <f t="shared" ref="D21:K21" si="23">V6+AE6+AW6</f>
        <v>270.54110000000003</v>
      </c>
      <c r="E21" s="28">
        <f t="shared" si="23"/>
        <v>519.46019999999999</v>
      </c>
      <c r="F21" s="28">
        <f t="shared" si="23"/>
        <v>243.28899999999999</v>
      </c>
      <c r="G21" s="28">
        <f t="shared" si="23"/>
        <v>121.3887</v>
      </c>
      <c r="H21" s="28">
        <f t="shared" si="23"/>
        <v>434.3021</v>
      </c>
      <c r="I21" s="28">
        <f t="shared" si="23"/>
        <v>241.09209999999999</v>
      </c>
      <c r="J21" s="28">
        <f t="shared" si="23"/>
        <v>59.626300000000001</v>
      </c>
      <c r="K21" s="28">
        <f t="shared" si="23"/>
        <v>2691.9634999999998</v>
      </c>
    </row>
    <row r="22" spans="1:20">
      <c r="A22">
        <v>2018</v>
      </c>
      <c r="B22" t="s">
        <v>347</v>
      </c>
      <c r="C22" s="28">
        <f>C6+L6+AM6</f>
        <v>509.10730000000001</v>
      </c>
      <c r="D22" s="28">
        <f t="shared" ref="D22:K22" si="24">D6+M6+AN6</f>
        <v>214.21600000000001</v>
      </c>
      <c r="E22" s="28">
        <f t="shared" si="24"/>
        <v>1118.8299</v>
      </c>
      <c r="F22" s="28">
        <f t="shared" si="24"/>
        <v>350.16820000000001</v>
      </c>
      <c r="G22" s="28">
        <f t="shared" si="24"/>
        <v>14.4956</v>
      </c>
      <c r="H22" s="28">
        <f t="shared" si="24"/>
        <v>105.6202</v>
      </c>
      <c r="I22" s="28">
        <f t="shared" si="24"/>
        <v>0</v>
      </c>
      <c r="J22" s="28">
        <f t="shared" si="24"/>
        <v>1.8958999999999999</v>
      </c>
      <c r="K22" s="28">
        <f t="shared" si="24"/>
        <v>2314.3330999999998</v>
      </c>
    </row>
    <row r="23" spans="1:20">
      <c r="B23" t="s">
        <v>348</v>
      </c>
    </row>
    <row r="24" spans="1:20">
      <c r="B24" t="s">
        <v>4</v>
      </c>
      <c r="C24" s="28">
        <f>C6+D6</f>
        <v>514.01530000000002</v>
      </c>
      <c r="D24" s="28">
        <f>E6</f>
        <v>1021.6493</v>
      </c>
      <c r="E24" s="28">
        <f t="shared" ref="E24:J24" si="25">F6</f>
        <v>350.16820000000001</v>
      </c>
      <c r="F24" s="28">
        <f t="shared" si="25"/>
        <v>0.63700000000000001</v>
      </c>
      <c r="G24" s="28">
        <f t="shared" si="25"/>
        <v>84.131399999999999</v>
      </c>
      <c r="H24" s="28" t="str">
        <f t="shared" si="25"/>
        <v>0</v>
      </c>
      <c r="I24" s="28" t="str">
        <f t="shared" si="25"/>
        <v>0</v>
      </c>
      <c r="J24" s="28">
        <f t="shared" si="25"/>
        <v>1970.6012000000001</v>
      </c>
    </row>
    <row r="25" spans="1:20">
      <c r="B25" t="s">
        <v>346</v>
      </c>
      <c r="C25" s="28">
        <f>C21+D21</f>
        <v>1072.8051</v>
      </c>
      <c r="D25" s="28">
        <f>E21</f>
        <v>519.46019999999999</v>
      </c>
      <c r="E25" s="28">
        <f t="shared" ref="E25:J26" si="26">F21</f>
        <v>243.28899999999999</v>
      </c>
      <c r="F25" s="28">
        <f t="shared" si="26"/>
        <v>121.3887</v>
      </c>
      <c r="G25" s="28">
        <f t="shared" si="26"/>
        <v>434.3021</v>
      </c>
      <c r="H25" s="28">
        <f t="shared" si="26"/>
        <v>241.09209999999999</v>
      </c>
      <c r="I25" s="28">
        <f t="shared" si="26"/>
        <v>59.626300000000001</v>
      </c>
      <c r="J25" s="28">
        <f t="shared" si="26"/>
        <v>2691.9634999999998</v>
      </c>
    </row>
    <row r="26" spans="1:20">
      <c r="B26" s="29" t="s">
        <v>347</v>
      </c>
      <c r="C26" s="28">
        <f>C22+D22</f>
        <v>723.32330000000002</v>
      </c>
      <c r="D26" s="28">
        <f>E22</f>
        <v>1118.8299</v>
      </c>
      <c r="E26" s="28">
        <f t="shared" si="26"/>
        <v>350.16820000000001</v>
      </c>
      <c r="F26" s="28">
        <f t="shared" si="26"/>
        <v>14.4956</v>
      </c>
      <c r="G26" s="28">
        <f t="shared" si="26"/>
        <v>105.6202</v>
      </c>
      <c r="H26" s="28">
        <f t="shared" si="26"/>
        <v>0</v>
      </c>
      <c r="I26" s="28">
        <f t="shared" si="26"/>
        <v>1.8958999999999999</v>
      </c>
      <c r="J26" s="28">
        <f t="shared" si="26"/>
        <v>2314.3330999999998</v>
      </c>
    </row>
  </sheetData>
  <mergeCells count="14">
    <mergeCell ref="T1:T2"/>
    <mergeCell ref="A1:A3"/>
    <mergeCell ref="B1:B3"/>
    <mergeCell ref="C1:J1"/>
    <mergeCell ref="K1:K2"/>
    <mergeCell ref="L1:S1"/>
    <mergeCell ref="AV1:BC1"/>
    <mergeCell ref="BD1:BD2"/>
    <mergeCell ref="U1:AB1"/>
    <mergeCell ref="AC1:AC2"/>
    <mergeCell ref="AD1:AK1"/>
    <mergeCell ref="AL1:AL2"/>
    <mergeCell ref="AM1:AT1"/>
    <mergeCell ref="AU1:A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workbookViewId="0">
      <selection activeCell="B4" sqref="B4"/>
    </sheetView>
  </sheetViews>
  <sheetFormatPr defaultRowHeight="12.5"/>
  <cols>
    <col min="1" max="1" width="4.7265625" bestFit="1" customWidth="1"/>
    <col min="2" max="2" width="27.6328125" customWidth="1"/>
  </cols>
  <sheetData>
    <row r="1" spans="1:56" ht="13">
      <c r="A1" s="89" t="s">
        <v>2</v>
      </c>
      <c r="B1" s="91" t="s">
        <v>3</v>
      </c>
      <c r="C1" s="93" t="s">
        <v>4</v>
      </c>
      <c r="D1" s="93"/>
      <c r="E1" s="93"/>
      <c r="F1" s="93"/>
      <c r="G1" s="93"/>
      <c r="H1" s="93"/>
      <c r="I1" s="93"/>
      <c r="J1" s="93"/>
      <c r="K1" s="87" t="s">
        <v>5</v>
      </c>
      <c r="L1" s="93" t="s">
        <v>6</v>
      </c>
      <c r="M1" s="93"/>
      <c r="N1" s="93"/>
      <c r="O1" s="93"/>
      <c r="P1" s="93"/>
      <c r="Q1" s="93"/>
      <c r="R1" s="93"/>
      <c r="S1" s="93"/>
      <c r="T1" s="87" t="s">
        <v>7</v>
      </c>
      <c r="U1" s="93" t="s">
        <v>8</v>
      </c>
      <c r="V1" s="93"/>
      <c r="W1" s="93"/>
      <c r="X1" s="93"/>
      <c r="Y1" s="93"/>
      <c r="Z1" s="93"/>
      <c r="AA1" s="93"/>
      <c r="AB1" s="93"/>
      <c r="AC1" s="87" t="s">
        <v>9</v>
      </c>
      <c r="AD1" s="93" t="s">
        <v>10</v>
      </c>
      <c r="AE1" s="93"/>
      <c r="AF1" s="93"/>
      <c r="AG1" s="93"/>
      <c r="AH1" s="93"/>
      <c r="AI1" s="93"/>
      <c r="AJ1" s="93"/>
      <c r="AK1" s="93"/>
      <c r="AL1" s="87" t="s">
        <v>11</v>
      </c>
      <c r="AM1" s="93" t="s">
        <v>12</v>
      </c>
      <c r="AN1" s="93"/>
      <c r="AO1" s="93"/>
      <c r="AP1" s="93"/>
      <c r="AQ1" s="93"/>
      <c r="AR1" s="93"/>
      <c r="AS1" s="93"/>
      <c r="AT1" s="93"/>
      <c r="AU1" s="87" t="s">
        <v>13</v>
      </c>
      <c r="AV1" s="93" t="s">
        <v>14</v>
      </c>
      <c r="AW1" s="93"/>
      <c r="AX1" s="93"/>
      <c r="AY1" s="93"/>
      <c r="AZ1" s="93"/>
      <c r="BA1" s="93"/>
      <c r="BB1" s="93"/>
      <c r="BC1" s="93"/>
      <c r="BD1" s="94" t="s">
        <v>15</v>
      </c>
    </row>
    <row r="2" spans="1:56" ht="65">
      <c r="A2" s="90"/>
      <c r="B2" s="92"/>
      <c r="C2" s="54" t="s">
        <v>411</v>
      </c>
      <c r="D2" s="54" t="s">
        <v>412</v>
      </c>
      <c r="E2" s="54" t="s">
        <v>18</v>
      </c>
      <c r="F2" s="54" t="s">
        <v>19</v>
      </c>
      <c r="G2" s="54" t="s">
        <v>20</v>
      </c>
      <c r="H2" s="54" t="s">
        <v>21</v>
      </c>
      <c r="I2" s="54" t="s">
        <v>22</v>
      </c>
      <c r="J2" s="54" t="s">
        <v>23</v>
      </c>
      <c r="K2" s="88"/>
      <c r="L2" s="54" t="s">
        <v>411</v>
      </c>
      <c r="M2" s="54" t="s">
        <v>412</v>
      </c>
      <c r="N2" s="54" t="s">
        <v>18</v>
      </c>
      <c r="O2" s="54" t="s">
        <v>19</v>
      </c>
      <c r="P2" s="54" t="s">
        <v>20</v>
      </c>
      <c r="Q2" s="54" t="s">
        <v>21</v>
      </c>
      <c r="R2" s="54" t="s">
        <v>22</v>
      </c>
      <c r="S2" s="54" t="s">
        <v>23</v>
      </c>
      <c r="T2" s="88"/>
      <c r="U2" s="54" t="s">
        <v>411</v>
      </c>
      <c r="V2" s="54" t="s">
        <v>412</v>
      </c>
      <c r="W2" s="54" t="s">
        <v>18</v>
      </c>
      <c r="X2" s="54" t="s">
        <v>19</v>
      </c>
      <c r="Y2" s="54" t="s">
        <v>20</v>
      </c>
      <c r="Z2" s="54" t="s">
        <v>24</v>
      </c>
      <c r="AA2" s="54" t="s">
        <v>22</v>
      </c>
      <c r="AB2" s="54" t="s">
        <v>23</v>
      </c>
      <c r="AC2" s="88"/>
      <c r="AD2" s="54" t="s">
        <v>411</v>
      </c>
      <c r="AE2" s="54" t="s">
        <v>412</v>
      </c>
      <c r="AF2" s="54" t="s">
        <v>18</v>
      </c>
      <c r="AG2" s="54" t="s">
        <v>19</v>
      </c>
      <c r="AH2" s="54" t="s">
        <v>20</v>
      </c>
      <c r="AI2" s="54" t="s">
        <v>21</v>
      </c>
      <c r="AJ2" s="54" t="s">
        <v>22</v>
      </c>
      <c r="AK2" s="54" t="s">
        <v>23</v>
      </c>
      <c r="AL2" s="88"/>
      <c r="AM2" s="54" t="s">
        <v>411</v>
      </c>
      <c r="AN2" s="54" t="s">
        <v>412</v>
      </c>
      <c r="AO2" s="54" t="s">
        <v>18</v>
      </c>
      <c r="AP2" s="54" t="s">
        <v>19</v>
      </c>
      <c r="AQ2" s="54" t="s">
        <v>20</v>
      </c>
      <c r="AR2" s="54" t="s">
        <v>21</v>
      </c>
      <c r="AS2" s="54" t="s">
        <v>22</v>
      </c>
      <c r="AT2" s="54" t="s">
        <v>23</v>
      </c>
      <c r="AU2" s="88"/>
      <c r="AV2" s="54" t="s">
        <v>411</v>
      </c>
      <c r="AW2" s="54" t="s">
        <v>412</v>
      </c>
      <c r="AX2" s="54" t="s">
        <v>18</v>
      </c>
      <c r="AY2" s="54" t="s">
        <v>19</v>
      </c>
      <c r="AZ2" s="54" t="s">
        <v>20</v>
      </c>
      <c r="BA2" s="54" t="s">
        <v>21</v>
      </c>
      <c r="BB2" s="54" t="s">
        <v>22</v>
      </c>
      <c r="BC2" s="54" t="s">
        <v>23</v>
      </c>
      <c r="BD2" s="95"/>
    </row>
    <row r="3" spans="1:56" ht="13">
      <c r="A3" s="90"/>
      <c r="B3" s="92"/>
      <c r="C3" s="54" t="s">
        <v>25</v>
      </c>
      <c r="D3" s="54" t="s">
        <v>26</v>
      </c>
      <c r="E3" s="54" t="s">
        <v>27</v>
      </c>
      <c r="F3" s="54" t="s">
        <v>28</v>
      </c>
      <c r="G3" s="54" t="s">
        <v>29</v>
      </c>
      <c r="H3" s="54" t="s">
        <v>30</v>
      </c>
      <c r="I3" s="54" t="s">
        <v>31</v>
      </c>
      <c r="J3" s="54" t="s">
        <v>32</v>
      </c>
      <c r="K3" s="54" t="s">
        <v>33</v>
      </c>
      <c r="L3" s="54" t="s">
        <v>34</v>
      </c>
      <c r="M3" s="54" t="s">
        <v>35</v>
      </c>
      <c r="N3" s="54" t="s">
        <v>36</v>
      </c>
      <c r="O3" s="54" t="s">
        <v>37</v>
      </c>
      <c r="P3" s="54" t="s">
        <v>38</v>
      </c>
      <c r="Q3" s="54" t="s">
        <v>39</v>
      </c>
      <c r="R3" s="54" t="s">
        <v>40</v>
      </c>
      <c r="S3" s="54" t="s">
        <v>41</v>
      </c>
      <c r="T3" s="54" t="s">
        <v>42</v>
      </c>
      <c r="U3" s="54" t="s">
        <v>43</v>
      </c>
      <c r="V3" s="54" t="s">
        <v>44</v>
      </c>
      <c r="W3" s="54" t="s">
        <v>45</v>
      </c>
      <c r="X3" s="54" t="s">
        <v>46</v>
      </c>
      <c r="Y3" s="54" t="s">
        <v>47</v>
      </c>
      <c r="Z3" s="54" t="s">
        <v>48</v>
      </c>
      <c r="AA3" s="54" t="s">
        <v>49</v>
      </c>
      <c r="AB3" s="54" t="s">
        <v>50</v>
      </c>
      <c r="AC3" s="54" t="s">
        <v>51</v>
      </c>
      <c r="AD3" s="54" t="s">
        <v>52</v>
      </c>
      <c r="AE3" s="54" t="s">
        <v>53</v>
      </c>
      <c r="AF3" s="54" t="s">
        <v>54</v>
      </c>
      <c r="AG3" s="54" t="s">
        <v>55</v>
      </c>
      <c r="AH3" s="54" t="s">
        <v>56</v>
      </c>
      <c r="AI3" s="54" t="s">
        <v>57</v>
      </c>
      <c r="AJ3" s="54" t="s">
        <v>58</v>
      </c>
      <c r="AK3" s="54" t="s">
        <v>59</v>
      </c>
      <c r="AL3" s="54" t="s">
        <v>60</v>
      </c>
      <c r="AM3" s="54" t="s">
        <v>61</v>
      </c>
      <c r="AN3" s="54" t="s">
        <v>62</v>
      </c>
      <c r="AO3" s="54" t="s">
        <v>63</v>
      </c>
      <c r="AP3" s="54" t="s">
        <v>64</v>
      </c>
      <c r="AQ3" s="54" t="s">
        <v>65</v>
      </c>
      <c r="AR3" s="54" t="s">
        <v>66</v>
      </c>
      <c r="AS3" s="54" t="s">
        <v>67</v>
      </c>
      <c r="AT3" s="54" t="s">
        <v>68</v>
      </c>
      <c r="AU3" s="54" t="s">
        <v>69</v>
      </c>
      <c r="AV3" s="54" t="s">
        <v>70</v>
      </c>
      <c r="AW3" s="54" t="s">
        <v>71</v>
      </c>
      <c r="AX3" s="54" t="s">
        <v>72</v>
      </c>
      <c r="AY3" s="54" t="s">
        <v>73</v>
      </c>
      <c r="AZ3" s="54" t="s">
        <v>74</v>
      </c>
      <c r="BA3" s="54" t="s">
        <v>75</v>
      </c>
      <c r="BB3" s="54" t="s">
        <v>76</v>
      </c>
      <c r="BC3" s="54" t="s">
        <v>77</v>
      </c>
      <c r="BD3" s="56" t="s">
        <v>78</v>
      </c>
    </row>
    <row r="4" spans="1:56">
      <c r="A4" s="57">
        <v>2021</v>
      </c>
      <c r="B4" s="55" t="s">
        <v>101</v>
      </c>
      <c r="C4" s="58">
        <v>56592.41</v>
      </c>
      <c r="D4" s="58">
        <v>21844.17</v>
      </c>
      <c r="E4" s="58">
        <v>44669.65</v>
      </c>
      <c r="F4" s="58">
        <v>38641.42</v>
      </c>
      <c r="G4" s="58">
        <v>79409.48</v>
      </c>
      <c r="H4" s="58">
        <v>18820.52</v>
      </c>
      <c r="I4" s="58">
        <v>1720.05</v>
      </c>
      <c r="J4" s="59">
        <v>445608.38010000001</v>
      </c>
      <c r="K4" s="58">
        <v>707306.08010000002</v>
      </c>
      <c r="L4" s="58">
        <v>635.84</v>
      </c>
      <c r="M4" s="58">
        <v>4259.88</v>
      </c>
      <c r="N4" s="58">
        <v>14537.97</v>
      </c>
      <c r="O4" s="58">
        <v>15187.46</v>
      </c>
      <c r="P4" s="58">
        <v>28143.07</v>
      </c>
      <c r="Q4" s="58">
        <v>50583.13</v>
      </c>
      <c r="R4" s="58">
        <v>13120.81</v>
      </c>
      <c r="S4" s="59">
        <v>16404.9997</v>
      </c>
      <c r="T4" s="58">
        <v>142873.15969999999</v>
      </c>
      <c r="U4" s="58">
        <v>75481.119999999995</v>
      </c>
      <c r="V4" s="58">
        <v>5061.37</v>
      </c>
      <c r="W4" s="58">
        <v>8299.83</v>
      </c>
      <c r="X4" s="58">
        <v>7886.25</v>
      </c>
      <c r="Y4" s="58">
        <v>11464.22</v>
      </c>
      <c r="Z4" s="58">
        <v>42312.11</v>
      </c>
      <c r="AA4" s="58">
        <v>5911.71</v>
      </c>
      <c r="AB4" s="58">
        <v>69703.011299999998</v>
      </c>
      <c r="AC4" s="58">
        <v>226119.6213</v>
      </c>
      <c r="AD4" s="58">
        <v>16208.9</v>
      </c>
      <c r="AE4" s="58">
        <v>4957.97</v>
      </c>
      <c r="AF4" s="58">
        <v>7411.13</v>
      </c>
      <c r="AG4" s="58">
        <v>8564.09</v>
      </c>
      <c r="AH4" s="58">
        <v>13277.64</v>
      </c>
      <c r="AI4" s="58">
        <v>10871.53</v>
      </c>
      <c r="AJ4" s="58">
        <v>4472.93</v>
      </c>
      <c r="AK4" s="58">
        <v>6825.65</v>
      </c>
      <c r="AL4" s="58">
        <v>72589.84</v>
      </c>
      <c r="AM4" s="58">
        <v>4187.57</v>
      </c>
      <c r="AN4" s="58">
        <v>3630.1</v>
      </c>
      <c r="AO4" s="58">
        <v>8486.99</v>
      </c>
      <c r="AP4" s="58">
        <v>8856.67</v>
      </c>
      <c r="AQ4" s="58">
        <v>21148.18</v>
      </c>
      <c r="AR4" s="58">
        <v>12665.82</v>
      </c>
      <c r="AS4" s="58">
        <v>2903.86</v>
      </c>
      <c r="AT4" s="58">
        <v>7638.34</v>
      </c>
      <c r="AU4" s="58">
        <v>69517.53</v>
      </c>
      <c r="AV4" s="58">
        <v>16997.68</v>
      </c>
      <c r="AW4" s="58">
        <v>12282.11</v>
      </c>
      <c r="AX4" s="58">
        <v>37315.519999999997</v>
      </c>
      <c r="AY4" s="58">
        <v>37126.79</v>
      </c>
      <c r="AZ4" s="58">
        <v>51154.95</v>
      </c>
      <c r="BA4" s="58">
        <v>128814.09</v>
      </c>
      <c r="BB4" s="58">
        <v>74989.490000000005</v>
      </c>
      <c r="BC4" s="58">
        <v>265039.55790000001</v>
      </c>
      <c r="BD4" s="60">
        <v>623720.18790000002</v>
      </c>
    </row>
    <row r="5" spans="1:56">
      <c r="A5" s="57">
        <v>2020</v>
      </c>
      <c r="B5" s="55" t="s">
        <v>101</v>
      </c>
      <c r="C5" s="61">
        <v>54223.98</v>
      </c>
      <c r="D5" s="61">
        <v>18598.5</v>
      </c>
      <c r="E5" s="61">
        <v>51716.82</v>
      </c>
      <c r="F5" s="61">
        <v>53506.32</v>
      </c>
      <c r="G5" s="61">
        <v>83932.89</v>
      </c>
      <c r="H5" s="61">
        <v>23586.16</v>
      </c>
      <c r="I5" s="61">
        <v>2688.28</v>
      </c>
      <c r="J5" s="62">
        <v>351851.98729999998</v>
      </c>
      <c r="K5" s="61">
        <v>640104.93729999999</v>
      </c>
      <c r="L5" s="61">
        <v>535.4</v>
      </c>
      <c r="M5" s="61">
        <v>6302.02</v>
      </c>
      <c r="N5" s="61">
        <v>12227.06</v>
      </c>
      <c r="O5" s="61">
        <v>17592.82</v>
      </c>
      <c r="P5" s="61">
        <v>26182.68</v>
      </c>
      <c r="Q5" s="61">
        <v>50425.65</v>
      </c>
      <c r="R5" s="62">
        <v>13783.5</v>
      </c>
      <c r="S5" s="62">
        <v>20905.003000000001</v>
      </c>
      <c r="T5" s="61">
        <v>147954.133</v>
      </c>
      <c r="U5" s="61">
        <v>41023.94</v>
      </c>
      <c r="V5" s="61">
        <v>4399.54</v>
      </c>
      <c r="W5" s="61">
        <v>7958.52</v>
      </c>
      <c r="X5" s="61">
        <v>6743.15</v>
      </c>
      <c r="Y5" s="61">
        <v>10037.31</v>
      </c>
      <c r="Z5" s="61">
        <v>15369.43</v>
      </c>
      <c r="AA5" s="61">
        <v>7207.81</v>
      </c>
      <c r="AB5" s="61">
        <v>63994.620300000002</v>
      </c>
      <c r="AC5" s="61">
        <v>156734.32029999999</v>
      </c>
      <c r="AD5" s="61">
        <v>15239.64</v>
      </c>
      <c r="AE5" s="61">
        <v>4683.82</v>
      </c>
      <c r="AF5" s="61">
        <v>5902.08</v>
      </c>
      <c r="AG5" s="61">
        <v>8109.22</v>
      </c>
      <c r="AH5" s="61">
        <v>15510.51</v>
      </c>
      <c r="AI5" s="61">
        <v>12960.38</v>
      </c>
      <c r="AJ5" s="61">
        <v>3911.41</v>
      </c>
      <c r="AK5" s="61">
        <v>8297.44</v>
      </c>
      <c r="AL5" s="61">
        <v>74614.5</v>
      </c>
      <c r="AM5" s="61">
        <v>4464.72</v>
      </c>
      <c r="AN5" s="61">
        <v>2548.11</v>
      </c>
      <c r="AO5" s="61">
        <v>15950.44</v>
      </c>
      <c r="AP5" s="61">
        <v>18744.939999999999</v>
      </c>
      <c r="AQ5" s="61">
        <v>30201.759999999998</v>
      </c>
      <c r="AR5" s="61">
        <v>15689.63</v>
      </c>
      <c r="AS5" s="61">
        <v>3846.53</v>
      </c>
      <c r="AT5" s="61">
        <v>7114.42</v>
      </c>
      <c r="AU5" s="61">
        <v>98560.55</v>
      </c>
      <c r="AV5" s="61">
        <v>12709.26</v>
      </c>
      <c r="AW5" s="61">
        <v>10947.57</v>
      </c>
      <c r="AX5" s="61">
        <v>30542.58</v>
      </c>
      <c r="AY5" s="61">
        <v>30319.38</v>
      </c>
      <c r="AZ5" s="61">
        <v>51919.47</v>
      </c>
      <c r="BA5" s="61">
        <v>114606.88</v>
      </c>
      <c r="BB5" s="61">
        <v>69495.45</v>
      </c>
      <c r="BC5" s="61">
        <v>250883.56640000001</v>
      </c>
      <c r="BD5" s="63">
        <v>571424.15639999998</v>
      </c>
    </row>
  </sheetData>
  <mergeCells count="14">
    <mergeCell ref="AV1:BC1"/>
    <mergeCell ref="BD1:BD2"/>
    <mergeCell ref="U1:AB1"/>
    <mergeCell ref="AC1:AC2"/>
    <mergeCell ref="AD1:AK1"/>
    <mergeCell ref="AL1:AL2"/>
    <mergeCell ref="AM1:AT1"/>
    <mergeCell ref="AU1:AU2"/>
    <mergeCell ref="T1:T2"/>
    <mergeCell ref="A1:A3"/>
    <mergeCell ref="B1:B3"/>
    <mergeCell ref="C1:J1"/>
    <mergeCell ref="K1:K2"/>
    <mergeCell ref="L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B1" zoomScale="60" zoomScaleNormal="60" workbookViewId="0">
      <selection activeCell="H41" sqref="H41"/>
    </sheetView>
  </sheetViews>
  <sheetFormatPr defaultColWidth="8.81640625" defaultRowHeight="12.5"/>
  <cols>
    <col min="1" max="1" width="31.1796875" bestFit="1" customWidth="1"/>
    <col min="2" max="2" width="28.6328125" bestFit="1" customWidth="1"/>
    <col min="3" max="3" width="12" bestFit="1" customWidth="1"/>
    <col min="4" max="4" width="9.453125" bestFit="1" customWidth="1"/>
    <col min="5" max="5" width="9" bestFit="1" customWidth="1"/>
    <col min="6" max="6" width="10" bestFit="1" customWidth="1"/>
    <col min="7" max="8" width="10.1796875" bestFit="1" customWidth="1"/>
    <col min="9" max="9" width="9.453125" bestFit="1" customWidth="1"/>
    <col min="10" max="10" width="19.36328125" customWidth="1"/>
    <col min="12" max="12" width="31.1796875" bestFit="1" customWidth="1"/>
    <col min="13" max="13" width="28.6328125" bestFit="1" customWidth="1"/>
    <col min="14" max="14" width="10" bestFit="1" customWidth="1"/>
    <col min="15" max="15" width="10.6328125" customWidth="1"/>
    <col min="16" max="17" width="10" bestFit="1" customWidth="1"/>
    <col min="18" max="19" width="10.1796875" bestFit="1" customWidth="1"/>
    <col min="20" max="20" width="9.7265625" customWidth="1"/>
    <col min="21" max="21" width="20.453125" customWidth="1"/>
  </cols>
  <sheetData>
    <row r="1" spans="1:21" ht="13">
      <c r="A1" s="35" t="s">
        <v>3</v>
      </c>
      <c r="B1" s="70" t="s">
        <v>101</v>
      </c>
      <c r="E1" s="30"/>
      <c r="L1" s="35" t="s">
        <v>3</v>
      </c>
      <c r="M1" s="70" t="s">
        <v>101</v>
      </c>
    </row>
    <row r="2" spans="1:21" ht="13">
      <c r="A2" s="36" t="s">
        <v>2</v>
      </c>
      <c r="B2" s="34">
        <v>2021</v>
      </c>
      <c r="L2" s="36" t="s">
        <v>2</v>
      </c>
      <c r="M2" s="34">
        <v>2020</v>
      </c>
    </row>
    <row r="3" spans="1:21" ht="13">
      <c r="B3" s="33" t="s">
        <v>363</v>
      </c>
      <c r="C3" s="33" t="s">
        <v>355</v>
      </c>
      <c r="D3" s="33" t="s">
        <v>356</v>
      </c>
      <c r="E3" s="33" t="s">
        <v>357</v>
      </c>
      <c r="F3" s="33" t="s">
        <v>358</v>
      </c>
      <c r="G3" s="33" t="s">
        <v>359</v>
      </c>
      <c r="H3" s="33" t="s">
        <v>360</v>
      </c>
      <c r="I3" s="33" t="s">
        <v>361</v>
      </c>
      <c r="M3" s="33" t="s">
        <v>363</v>
      </c>
      <c r="N3" s="33" t="s">
        <v>355</v>
      </c>
      <c r="O3" s="33" t="s">
        <v>356</v>
      </c>
      <c r="P3" s="33" t="s">
        <v>357</v>
      </c>
      <c r="Q3" s="33" t="s">
        <v>358</v>
      </c>
      <c r="R3" s="33" t="s">
        <v>359</v>
      </c>
      <c r="S3" s="33" t="s">
        <v>360</v>
      </c>
      <c r="T3" s="33" t="s">
        <v>361</v>
      </c>
    </row>
    <row r="4" spans="1:21" ht="13">
      <c r="A4" s="33" t="s">
        <v>374</v>
      </c>
      <c r="C4" s="37">
        <f>0.5*30/360</f>
        <v>4.1666666666666664E-2</v>
      </c>
      <c r="D4" s="37">
        <f>2*30/360</f>
        <v>0.16666666666666666</v>
      </c>
      <c r="E4">
        <f>4.5*30/360</f>
        <v>0.375</v>
      </c>
      <c r="F4">
        <f>9*30/360</f>
        <v>0.75</v>
      </c>
      <c r="G4">
        <f>24*30/360</f>
        <v>2</v>
      </c>
      <c r="H4">
        <f>48*30/360</f>
        <v>4</v>
      </c>
      <c r="I4">
        <f>120*30/360</f>
        <v>10</v>
      </c>
      <c r="L4" s="33" t="s">
        <v>375</v>
      </c>
      <c r="N4" s="37">
        <f>0.5*30/360</f>
        <v>4.1666666666666664E-2</v>
      </c>
      <c r="O4" s="37">
        <f>2*30/360</f>
        <v>0.16666666666666666</v>
      </c>
      <c r="P4">
        <f>4.5*30/360</f>
        <v>0.375</v>
      </c>
      <c r="Q4">
        <f>9*30/360</f>
        <v>0.75</v>
      </c>
      <c r="R4">
        <f>24*30/360</f>
        <v>2</v>
      </c>
      <c r="S4">
        <f>48*30/360</f>
        <v>4</v>
      </c>
      <c r="T4">
        <f>120*30/360</f>
        <v>10</v>
      </c>
    </row>
    <row r="5" spans="1:21" ht="13">
      <c r="A5" s="42" t="s">
        <v>376</v>
      </c>
      <c r="B5" s="44">
        <f>SUM(C5:I5)</f>
        <v>623720.18790000002</v>
      </c>
      <c r="C5" s="44">
        <f>'Axis Bank Limited'!AV4+'Axis Bank Limited'!AW4</f>
        <v>29279.79</v>
      </c>
      <c r="D5" s="44">
        <f>'Axis Bank Limited'!AX4</f>
        <v>37315.519999999997</v>
      </c>
      <c r="E5" s="44">
        <f>'Axis Bank Limited'!AY4</f>
        <v>37126.79</v>
      </c>
      <c r="F5" s="44">
        <f>'Axis Bank Limited'!AZ4</f>
        <v>51154.95</v>
      </c>
      <c r="G5" s="44">
        <f>'Axis Bank Limited'!BA4</f>
        <v>128814.09</v>
      </c>
      <c r="H5" s="44">
        <f>'Axis Bank Limited'!BB4</f>
        <v>74989.490000000005</v>
      </c>
      <c r="I5" s="44">
        <f>'Axis Bank Limited'!BC4</f>
        <v>265039.55790000001</v>
      </c>
      <c r="L5" s="42" t="s">
        <v>376</v>
      </c>
      <c r="M5" s="44">
        <f>SUM(N5:T5)</f>
        <v>571424.15639999998</v>
      </c>
      <c r="N5" s="44">
        <f>'Axis Bank Limited'!AV5+'Axis Bank Limited'!AW5</f>
        <v>23656.83</v>
      </c>
      <c r="O5" s="44">
        <f>'Axis Bank Limited'!AX5</f>
        <v>30542.58</v>
      </c>
      <c r="P5" s="44">
        <f>'Axis Bank Limited'!AY5</f>
        <v>30319.38</v>
      </c>
      <c r="Q5" s="44">
        <f>'Axis Bank Limited'!AZ5</f>
        <v>51919.47</v>
      </c>
      <c r="R5" s="44">
        <f>'Axis Bank Limited'!BA5</f>
        <v>114606.88</v>
      </c>
      <c r="S5" s="44">
        <f>'Axis Bank Limited'!BB5</f>
        <v>69495.45</v>
      </c>
      <c r="T5" s="44">
        <f>'Axis Bank Limited'!BC5</f>
        <v>250883.56640000001</v>
      </c>
    </row>
    <row r="6" spans="1:21" ht="13">
      <c r="A6" s="33" t="s">
        <v>377</v>
      </c>
      <c r="C6" s="40">
        <f>8.55%</f>
        <v>8.5500000000000007E-2</v>
      </c>
      <c r="D6" s="40">
        <f>8.55%</f>
        <v>8.5500000000000007E-2</v>
      </c>
      <c r="E6" s="40">
        <f>8.55%</f>
        <v>8.5500000000000007E-2</v>
      </c>
      <c r="F6" s="40">
        <f>8.56%</f>
        <v>8.5600000000000009E-2</v>
      </c>
      <c r="G6" s="40">
        <f>8.56%</f>
        <v>8.5600000000000009E-2</v>
      </c>
      <c r="H6" s="40">
        <f>8.58%</f>
        <v>8.5800000000000001E-2</v>
      </c>
      <c r="I6" s="40">
        <f>8.61%</f>
        <v>8.6099999999999996E-2</v>
      </c>
      <c r="L6" s="33" t="s">
        <v>377</v>
      </c>
      <c r="N6" s="40">
        <f>8.55%</f>
        <v>8.5500000000000007E-2</v>
      </c>
      <c r="O6" s="40">
        <f>8.55%</f>
        <v>8.5500000000000007E-2</v>
      </c>
      <c r="P6" s="40">
        <f>8.55%</f>
        <v>8.5500000000000007E-2</v>
      </c>
      <c r="Q6" s="40">
        <f>8.56%</f>
        <v>8.5600000000000009E-2</v>
      </c>
      <c r="R6" s="40">
        <f>8.56%</f>
        <v>8.5600000000000009E-2</v>
      </c>
      <c r="S6" s="40">
        <f>8.58%</f>
        <v>8.5800000000000001E-2</v>
      </c>
      <c r="T6" s="40">
        <f>8.61%</f>
        <v>8.6099999999999996E-2</v>
      </c>
    </row>
    <row r="7" spans="1:21" ht="13">
      <c r="A7" s="46" t="s">
        <v>378</v>
      </c>
      <c r="B7" s="47"/>
      <c r="C7" s="48">
        <f>C5/(1+C6)^C4</f>
        <v>29179.871926661956</v>
      </c>
      <c r="D7" s="48">
        <f t="shared" ref="D7:I7" si="0">D5/(1+D6)^D4</f>
        <v>36808.760509910724</v>
      </c>
      <c r="E7" s="48">
        <f t="shared" si="0"/>
        <v>36001.96589187107</v>
      </c>
      <c r="F7" s="48">
        <f t="shared" si="0"/>
        <v>48098.915965356318</v>
      </c>
      <c r="G7" s="48">
        <f t="shared" si="0"/>
        <v>109300.8905622692</v>
      </c>
      <c r="H7" s="48">
        <f t="shared" si="0"/>
        <v>53951.192778758057</v>
      </c>
      <c r="I7" s="48">
        <f t="shared" si="0"/>
        <v>116041.2935803313</v>
      </c>
      <c r="L7" s="46" t="s">
        <v>378</v>
      </c>
      <c r="M7" s="47"/>
      <c r="N7" s="48">
        <f>N5/(1+N6)^N4</f>
        <v>23576.100429368325</v>
      </c>
      <c r="O7" s="48">
        <f t="shared" ref="O7" si="1">O5/(1+O6)^O4</f>
        <v>30127.79970839986</v>
      </c>
      <c r="P7" s="48">
        <f t="shared" ref="P7" si="2">P5/(1+P6)^P4</f>
        <v>29400.798846942544</v>
      </c>
      <c r="Q7" s="48">
        <f t="shared" ref="Q7" si="3">Q5/(1+Q6)^Q4</f>
        <v>48817.762982777596</v>
      </c>
      <c r="R7" s="48">
        <f t="shared" ref="R7" si="4">R5/(1+R6)^R4</f>
        <v>97245.837381323101</v>
      </c>
      <c r="S7" s="48">
        <f t="shared" ref="S7" si="5">S5/(1+S6)^S4</f>
        <v>49998.50539317631</v>
      </c>
      <c r="T7" s="48">
        <f t="shared" ref="T7" si="6">T5/(1+T6)^T4</f>
        <v>109843.42795382749</v>
      </c>
    </row>
    <row r="8" spans="1:21" ht="13">
      <c r="A8" s="42" t="s">
        <v>379</v>
      </c>
      <c r="B8" s="44">
        <f>SUM(C8:I8)</f>
        <v>226119.6213</v>
      </c>
      <c r="C8" s="44">
        <f>'Axis Bank Limited'!U4+'Axis Bank Limited'!V4</f>
        <v>80542.489999999991</v>
      </c>
      <c r="D8" s="44">
        <f>'Axis Bank Limited'!W4</f>
        <v>8299.83</v>
      </c>
      <c r="E8" s="44">
        <f>'Axis Bank Limited'!X4</f>
        <v>7886.25</v>
      </c>
      <c r="F8" s="44">
        <f>'Axis Bank Limited'!Y4</f>
        <v>11464.22</v>
      </c>
      <c r="G8" s="44">
        <f>'Axis Bank Limited'!Z4</f>
        <v>42312.11</v>
      </c>
      <c r="H8" s="44">
        <f>'Axis Bank Limited'!AA4</f>
        <v>5911.71</v>
      </c>
      <c r="I8" s="44">
        <f>'Axis Bank Limited'!AB4</f>
        <v>69703.011299999998</v>
      </c>
      <c r="L8" s="42" t="s">
        <v>379</v>
      </c>
      <c r="M8" s="44">
        <f>SUM(N8:T8)</f>
        <v>156734.32030000002</v>
      </c>
      <c r="N8" s="44">
        <f>'Axis Bank Limited'!U5+'Axis Bank Limited'!V5</f>
        <v>45423.48</v>
      </c>
      <c r="O8" s="44">
        <f>'Axis Bank Limited'!W5</f>
        <v>7958.52</v>
      </c>
      <c r="P8" s="44">
        <f>'Axis Bank Limited'!X5</f>
        <v>6743.15</v>
      </c>
      <c r="Q8" s="44">
        <f>'Axis Bank Limited'!Y5</f>
        <v>10037.31</v>
      </c>
      <c r="R8" s="44">
        <f>'Axis Bank Limited'!Z5</f>
        <v>15369.43</v>
      </c>
      <c r="S8" s="44">
        <f>'Axis Bank Limited'!AA5</f>
        <v>7207.81</v>
      </c>
      <c r="T8" s="44">
        <f>'Axis Bank Limited'!AB5</f>
        <v>63994.620300000002</v>
      </c>
    </row>
    <row r="9" spans="1:21" ht="13">
      <c r="A9" s="33" t="s">
        <v>380</v>
      </c>
      <c r="C9" s="75">
        <f>0.0601951</f>
        <v>6.0195100000000001E-2</v>
      </c>
      <c r="D9" s="75">
        <f>0.0602312</f>
        <v>6.0231199999999999E-2</v>
      </c>
      <c r="E9" s="75">
        <f>0.0602915</f>
        <v>6.0291499999999998E-2</v>
      </c>
      <c r="F9" s="75">
        <f>0.0603999</f>
        <v>6.0399899999999999E-2</v>
      </c>
      <c r="G9" s="75">
        <f>0.0607613</f>
        <v>6.0761299999999997E-2</v>
      </c>
      <c r="H9" s="75">
        <f>0.0613395</f>
        <v>6.1339499999999998E-2</v>
      </c>
      <c r="I9" s="75">
        <f>0.0630741</f>
        <v>6.3074099999999994E-2</v>
      </c>
      <c r="L9" s="33" t="s">
        <v>380</v>
      </c>
      <c r="N9" s="75">
        <f>0.0601951</f>
        <v>6.0195100000000001E-2</v>
      </c>
      <c r="O9" s="75">
        <f>0.0602312</f>
        <v>6.0231199999999999E-2</v>
      </c>
      <c r="P9" s="75">
        <f>0.0602915</f>
        <v>6.0291499999999998E-2</v>
      </c>
      <c r="Q9" s="75">
        <f>0.0603999</f>
        <v>6.0399899999999999E-2</v>
      </c>
      <c r="R9" s="75">
        <f>0.0607613</f>
        <v>6.0761299999999997E-2</v>
      </c>
      <c r="S9" s="75">
        <f>0.0613395</f>
        <v>6.1339499999999998E-2</v>
      </c>
      <c r="T9" s="75">
        <f>0.0630741</f>
        <v>6.3074099999999994E-2</v>
      </c>
    </row>
    <row r="10" spans="1:21" ht="13">
      <c r="A10" s="46" t="s">
        <v>381</v>
      </c>
      <c r="B10" s="47"/>
      <c r="C10" s="48">
        <f>C8/(1+C9)^C4</f>
        <v>80346.564274148186</v>
      </c>
      <c r="D10" s="48">
        <f t="shared" ref="D10:I10" si="7">D8/(1+D9)^D4</f>
        <v>8219.3176916455086</v>
      </c>
      <c r="E10" s="48">
        <f t="shared" si="7"/>
        <v>7715.00231078446</v>
      </c>
      <c r="F10" s="48">
        <f t="shared" si="7"/>
        <v>10970.899913880734</v>
      </c>
      <c r="G10" s="48">
        <f t="shared" si="7"/>
        <v>37603.593503417353</v>
      </c>
      <c r="H10" s="48">
        <f t="shared" si="7"/>
        <v>4659.0332581082248</v>
      </c>
      <c r="I10" s="48">
        <f t="shared" si="7"/>
        <v>37810.826143626422</v>
      </c>
      <c r="L10" s="46" t="s">
        <v>381</v>
      </c>
      <c r="M10" s="47"/>
      <c r="N10" s="48">
        <f>N8/(1+N9)^N4</f>
        <v>45312.983934014032</v>
      </c>
      <c r="O10" s="48">
        <f t="shared" ref="O10" si="8">O8/(1+O9)^O4</f>
        <v>7881.3185613819333</v>
      </c>
      <c r="P10" s="48">
        <f t="shared" ref="P10" si="9">P8/(1+P9)^P4</f>
        <v>6596.7244041168142</v>
      </c>
      <c r="Q10" s="48">
        <f t="shared" ref="Q10" si="10">Q8/(1+Q9)^Q4</f>
        <v>9605.3916807767328</v>
      </c>
      <c r="R10" s="48">
        <f t="shared" ref="R10" si="11">R8/(1+R9)^R4</f>
        <v>13659.110786468171</v>
      </c>
      <c r="S10" s="48">
        <f t="shared" ref="S10" si="12">S8/(1+S9)^S4</f>
        <v>5680.4928706118944</v>
      </c>
      <c r="T10" s="48">
        <f t="shared" ref="T10" si="13">T8/(1+T9)^T4</f>
        <v>34714.274421752081</v>
      </c>
    </row>
    <row r="11" spans="1:21" ht="13">
      <c r="A11" s="42" t="s">
        <v>382</v>
      </c>
      <c r="B11" s="44">
        <f>SUM(C11:I11)</f>
        <v>72589.84</v>
      </c>
      <c r="C11" s="44">
        <f>'Axis Bank Limited'!AD4+'Axis Bank Limited'!AE4</f>
        <v>21166.87</v>
      </c>
      <c r="D11" s="44">
        <f>'Axis Bank Limited'!AF4</f>
        <v>7411.13</v>
      </c>
      <c r="E11" s="44">
        <f>'Axis Bank Limited'!AG4</f>
        <v>8564.09</v>
      </c>
      <c r="F11" s="44">
        <f>'Axis Bank Limited'!AH4</f>
        <v>13277.64</v>
      </c>
      <c r="G11" s="44">
        <f>'Axis Bank Limited'!AI4</f>
        <v>10871.53</v>
      </c>
      <c r="H11" s="44">
        <f>'Axis Bank Limited'!AJ4</f>
        <v>4472.93</v>
      </c>
      <c r="I11" s="44">
        <f>'Axis Bank Limited'!AK4</f>
        <v>6825.65</v>
      </c>
      <c r="L11" s="42" t="s">
        <v>382</v>
      </c>
      <c r="M11" s="44">
        <f>SUM(N11:T11)</f>
        <v>74614.5</v>
      </c>
      <c r="N11" s="44">
        <f>'Axis Bank Limited'!AD5+'Axis Bank Limited'!AE5</f>
        <v>19923.46</v>
      </c>
      <c r="O11" s="44">
        <f>'Axis Bank Limited'!AF5</f>
        <v>5902.08</v>
      </c>
      <c r="P11" s="44">
        <f>'Axis Bank Limited'!AG5</f>
        <v>8109.22</v>
      </c>
      <c r="Q11" s="44">
        <f>'Axis Bank Limited'!AH5</f>
        <v>15510.51</v>
      </c>
      <c r="R11" s="44">
        <f>'Axis Bank Limited'!AI5</f>
        <v>12960.38</v>
      </c>
      <c r="S11" s="44">
        <f>'Axis Bank Limited'!AJ5</f>
        <v>3911.41</v>
      </c>
      <c r="T11" s="44">
        <f>'Axis Bank Limited'!AK5</f>
        <v>8297.44</v>
      </c>
    </row>
    <row r="12" spans="1:21" ht="13">
      <c r="A12" s="33" t="s">
        <v>383</v>
      </c>
      <c r="C12" s="77">
        <v>8.0700000000000008E-3</v>
      </c>
      <c r="D12" s="77">
        <v>8.6800000000000002E-3</v>
      </c>
      <c r="E12" s="77">
        <v>9.7000000000000003E-3</v>
      </c>
      <c r="F12" s="77">
        <v>1.154E-2</v>
      </c>
      <c r="G12" s="77">
        <v>1.7670000000000002E-2</v>
      </c>
      <c r="H12" s="77">
        <v>2.7470000000000001E-2</v>
      </c>
      <c r="I12" s="77">
        <v>5.6890000000000003E-2</v>
      </c>
      <c r="L12" s="33" t="s">
        <v>383</v>
      </c>
      <c r="N12" s="77">
        <v>8.0700000000000008E-3</v>
      </c>
      <c r="O12" s="77">
        <v>8.6800000000000002E-3</v>
      </c>
      <c r="P12" s="77">
        <v>9.7000000000000003E-3</v>
      </c>
      <c r="Q12" s="77">
        <v>1.154E-2</v>
      </c>
      <c r="R12" s="77">
        <v>1.7670000000000002E-2</v>
      </c>
      <c r="S12" s="77">
        <v>2.7470000000000001E-2</v>
      </c>
      <c r="T12" s="77">
        <v>5.6890000000000003E-2</v>
      </c>
    </row>
    <row r="13" spans="1:21" ht="13">
      <c r="A13" s="46" t="s">
        <v>384</v>
      </c>
      <c r="B13" s="47"/>
      <c r="C13" s="48">
        <f>C11/(1+C12)^C4</f>
        <v>21159.782391821569</v>
      </c>
      <c r="D13" s="48">
        <f t="shared" ref="D13:I13" si="14">D11/(1+D12)^D4</f>
        <v>7400.4625134721264</v>
      </c>
      <c r="E13" s="48">
        <f t="shared" si="14"/>
        <v>8533.1442843524965</v>
      </c>
      <c r="F13" s="48">
        <f t="shared" si="14"/>
        <v>13163.870266472606</v>
      </c>
      <c r="G13" s="48">
        <f t="shared" si="14"/>
        <v>10497.278619819132</v>
      </c>
      <c r="H13" s="48">
        <f t="shared" si="14"/>
        <v>4013.4282262565221</v>
      </c>
      <c r="I13" s="48">
        <f t="shared" si="14"/>
        <v>3925.0584430719291</v>
      </c>
      <c r="L13" s="46" t="s">
        <v>384</v>
      </c>
      <c r="M13" s="47"/>
      <c r="N13" s="48">
        <f>N11/(1+N12)^N4</f>
        <v>19916.788740714212</v>
      </c>
      <c r="O13" s="48">
        <f t="shared" ref="O13" si="15">O11/(1+O12)^O4</f>
        <v>5893.5846209030969</v>
      </c>
      <c r="P13" s="48">
        <f t="shared" ref="P13" si="16">P11/(1+P12)^P4</f>
        <v>8079.9179239775558</v>
      </c>
      <c r="Q13" s="48">
        <f t="shared" ref="Q13" si="17">Q11/(1+Q12)^Q4</f>
        <v>15377.60787359998</v>
      </c>
      <c r="R13" s="48">
        <f t="shared" ref="R13" si="18">R11/(1+R12)^R4</f>
        <v>12514.220158407461</v>
      </c>
      <c r="S13" s="48">
        <f t="shared" ref="S13" si="19">S11/(1+S12)^S4</f>
        <v>3509.5928839624185</v>
      </c>
      <c r="T13" s="48">
        <f t="shared" ref="T13" si="20">T11/(1+T12)^T4</f>
        <v>4771.4044710588369</v>
      </c>
    </row>
    <row r="14" spans="1:21" ht="13">
      <c r="A14" s="33" t="s">
        <v>385</v>
      </c>
      <c r="B14" s="44">
        <f>SUM(C14:I14)</f>
        <v>922429.6492000001</v>
      </c>
      <c r="C14" s="38">
        <f>C5+C8+C11</f>
        <v>130989.15</v>
      </c>
      <c r="D14" s="38">
        <f t="shared" ref="D14:I14" si="21">D5+D8+D11</f>
        <v>53026.479999999996</v>
      </c>
      <c r="E14" s="38">
        <f t="shared" si="21"/>
        <v>53577.130000000005</v>
      </c>
      <c r="F14" s="38">
        <f t="shared" si="21"/>
        <v>75896.81</v>
      </c>
      <c r="G14" s="38">
        <f t="shared" si="21"/>
        <v>181997.73</v>
      </c>
      <c r="H14" s="38">
        <f t="shared" si="21"/>
        <v>85374.13</v>
      </c>
      <c r="I14" s="38">
        <f t="shared" si="21"/>
        <v>341568.21920000005</v>
      </c>
      <c r="J14" t="s">
        <v>386</v>
      </c>
      <c r="L14" s="33" t="s">
        <v>385</v>
      </c>
      <c r="M14" s="44">
        <f>SUM(N14:T14)</f>
        <v>802772.9767</v>
      </c>
      <c r="N14" s="38">
        <f>N5+N8+N11</f>
        <v>89003.76999999999</v>
      </c>
      <c r="O14" s="38">
        <f t="shared" ref="O14:T14" si="22">O5+O8+O11</f>
        <v>44403.180000000008</v>
      </c>
      <c r="P14" s="38">
        <f t="shared" si="22"/>
        <v>45171.75</v>
      </c>
      <c r="Q14" s="38">
        <f t="shared" si="22"/>
        <v>77467.289999999994</v>
      </c>
      <c r="R14" s="38">
        <f t="shared" si="22"/>
        <v>142936.69</v>
      </c>
      <c r="S14" s="38">
        <f t="shared" si="22"/>
        <v>80614.67</v>
      </c>
      <c r="T14" s="38">
        <f t="shared" si="22"/>
        <v>323175.62670000002</v>
      </c>
      <c r="U14" t="s">
        <v>386</v>
      </c>
    </row>
    <row r="15" spans="1:21" ht="13">
      <c r="A15" s="33" t="s">
        <v>387</v>
      </c>
      <c r="C15" s="40">
        <f>((C14/C16)^(1/C4))-1</f>
        <v>5.7140646372718429E-2</v>
      </c>
      <c r="D15" s="40">
        <f t="shared" ref="D15:I15" si="23">((D14/D16)^(1/D4))-1</f>
        <v>7.0410039390574219E-2</v>
      </c>
      <c r="E15" s="40">
        <f t="shared" si="23"/>
        <v>6.9167895211203367E-2</v>
      </c>
      <c r="F15" s="40">
        <f t="shared" si="23"/>
        <v>6.8181354567804497E-2</v>
      </c>
      <c r="G15" s="40">
        <f t="shared" si="23"/>
        <v>7.5296395040171271E-2</v>
      </c>
      <c r="H15" s="40">
        <f t="shared" si="23"/>
        <v>8.0555233676308013E-2</v>
      </c>
      <c r="I15" s="40">
        <f t="shared" si="23"/>
        <v>8.0297390662465551E-2</v>
      </c>
      <c r="J15" s="64">
        <f>SUMPRODUCT(C15:I15,C16:I16)/B16</f>
        <v>7.1875507344425243E-2</v>
      </c>
      <c r="L15" s="33" t="s">
        <v>387</v>
      </c>
      <c r="N15" s="40">
        <f>((N14/N16)^(1/N4))-1</f>
        <v>5.4875350071271534E-2</v>
      </c>
      <c r="O15" s="40">
        <f t="shared" ref="O15" si="24">((O14/O16)^(1/O4))-1</f>
        <v>7.0377303351107479E-2</v>
      </c>
      <c r="P15" s="40">
        <f t="shared" ref="P15" si="25">((P14/P16)^(1/P4))-1</f>
        <v>6.7582494057485176E-2</v>
      </c>
      <c r="Q15" s="40">
        <f t="shared" ref="Q15" si="26">((Q14/Q16)^(1/Q4))-1</f>
        <v>6.6784472796000527E-2</v>
      </c>
      <c r="R15" s="40">
        <f t="shared" ref="R15" si="27">((R14/R16)^(1/R4))-1</f>
        <v>7.6169185877658085E-2</v>
      </c>
      <c r="S15" s="40">
        <f t="shared" ref="S15" si="28">((S14/S16)^(1/S4))-1</f>
        <v>8.0299112883474688E-2</v>
      </c>
      <c r="T15" s="40">
        <f t="shared" ref="T15" si="29">((T14/T16)^(1/T4))-1</f>
        <v>8.0262780738696859E-2</v>
      </c>
      <c r="U15" s="64">
        <f>SUMPRODUCT(N15:T15,N16:T16)/M16</f>
        <v>7.2116753063706726E-2</v>
      </c>
    </row>
    <row r="16" spans="1:21" ht="13">
      <c r="A16" s="39" t="s">
        <v>388</v>
      </c>
      <c r="B16" s="41">
        <f>SUM(C16:I16)</f>
        <v>685401.15305603587</v>
      </c>
      <c r="C16" s="41">
        <f>C7+C10+C13</f>
        <v>130686.21859263172</v>
      </c>
      <c r="D16" s="41">
        <f t="shared" ref="D16:I16" si="30">D7+D10+D13</f>
        <v>52428.540715028357</v>
      </c>
      <c r="E16" s="41">
        <f t="shared" si="30"/>
        <v>52250.112487008024</v>
      </c>
      <c r="F16" s="41">
        <f t="shared" si="30"/>
        <v>72233.686145709653</v>
      </c>
      <c r="G16" s="41">
        <f t="shared" si="30"/>
        <v>157401.76268550567</v>
      </c>
      <c r="H16" s="41">
        <f t="shared" si="30"/>
        <v>62623.654263122808</v>
      </c>
      <c r="I16" s="41">
        <f t="shared" si="30"/>
        <v>157777.17816702966</v>
      </c>
      <c r="L16" s="39" t="s">
        <v>388</v>
      </c>
      <c r="M16" s="41">
        <f>SUM(N16:T16)</f>
        <v>582523.64602756046</v>
      </c>
      <c r="N16" s="41">
        <f>N7+N10+N13</f>
        <v>88805.873104096565</v>
      </c>
      <c r="O16" s="41">
        <f t="shared" ref="O16:T16" si="31">O7+O10+O13</f>
        <v>43902.702890684886</v>
      </c>
      <c r="P16" s="41">
        <f t="shared" si="31"/>
        <v>44077.441175036911</v>
      </c>
      <c r="Q16" s="41">
        <f t="shared" si="31"/>
        <v>73800.762537154311</v>
      </c>
      <c r="R16" s="41">
        <f t="shared" si="31"/>
        <v>123419.16832619873</v>
      </c>
      <c r="S16" s="41">
        <f t="shared" si="31"/>
        <v>59188.591147750623</v>
      </c>
      <c r="T16" s="41">
        <f t="shared" si="31"/>
        <v>149329.1068466384</v>
      </c>
    </row>
    <row r="17" spans="1:21" ht="14.5">
      <c r="A17" s="51" t="s">
        <v>389</v>
      </c>
      <c r="B17" s="45"/>
      <c r="C17" s="40">
        <f>C16/$B$16</f>
        <v>0.19067113909851752</v>
      </c>
      <c r="D17" s="40">
        <f t="shared" ref="D17:I17" si="32">D16/$B$16</f>
        <v>7.6493219308520766E-2</v>
      </c>
      <c r="E17" s="40">
        <f t="shared" si="32"/>
        <v>7.6232892597331611E-2</v>
      </c>
      <c r="F17" s="40">
        <f t="shared" si="32"/>
        <v>0.10538891833437591</v>
      </c>
      <c r="G17" s="40">
        <f t="shared" si="32"/>
        <v>0.229649106926199</v>
      </c>
      <c r="H17" s="40">
        <f t="shared" si="32"/>
        <v>9.1367885775941973E-2</v>
      </c>
      <c r="I17" s="40">
        <f t="shared" si="32"/>
        <v>0.23019683795911325</v>
      </c>
      <c r="L17" s="51" t="s">
        <v>389</v>
      </c>
      <c r="N17" s="40">
        <f>N16/$M$16</f>
        <v>0.15245024594228226</v>
      </c>
      <c r="O17" s="40">
        <f t="shared" ref="O17:T17" si="33">O16/$M$16</f>
        <v>7.5366387596577933E-2</v>
      </c>
      <c r="P17" s="40">
        <f t="shared" si="33"/>
        <v>7.5666355306976685E-2</v>
      </c>
      <c r="Q17" s="40">
        <f t="shared" si="33"/>
        <v>0.12669144512918645</v>
      </c>
      <c r="R17" s="40">
        <f t="shared" si="33"/>
        <v>0.21186979990913452</v>
      </c>
      <c r="S17" s="40">
        <f t="shared" si="33"/>
        <v>0.10160719062887669</v>
      </c>
      <c r="T17" s="40">
        <f t="shared" si="33"/>
        <v>0.25634857548696544</v>
      </c>
    </row>
    <row r="18" spans="1:21" ht="13">
      <c r="A18" s="42" t="s">
        <v>390</v>
      </c>
      <c r="B18" s="43"/>
      <c r="C18" s="44">
        <f>'Axis Bank Limited'!C4+'Axis Bank Limited'!D4</f>
        <v>78436.58</v>
      </c>
      <c r="D18" s="44">
        <f>'Axis Bank Limited'!E4</f>
        <v>44669.65</v>
      </c>
      <c r="E18" s="44">
        <f>'Axis Bank Limited'!F4</f>
        <v>38641.42</v>
      </c>
      <c r="F18" s="44">
        <f>'Axis Bank Limited'!G4</f>
        <v>79409.48</v>
      </c>
      <c r="G18" s="44">
        <f>'Axis Bank Limited'!H4</f>
        <v>18820.52</v>
      </c>
      <c r="H18" s="44">
        <f>'Axis Bank Limited'!I4</f>
        <v>1720.05</v>
      </c>
      <c r="I18" s="44">
        <f>'Axis Bank Limited'!J4</f>
        <v>445608.38010000001</v>
      </c>
      <c r="L18" s="42" t="s">
        <v>390</v>
      </c>
      <c r="M18" s="43"/>
      <c r="N18" s="44">
        <f>'Axis Bank Limited'!C5+'Axis Bank Limited'!D5</f>
        <v>72822.48000000001</v>
      </c>
      <c r="O18" s="44">
        <f>'Axis Bank Limited'!E5</f>
        <v>51716.82</v>
      </c>
      <c r="P18" s="44">
        <f>'Axis Bank Limited'!F5</f>
        <v>53506.32</v>
      </c>
      <c r="Q18" s="44">
        <f>'Axis Bank Limited'!G5</f>
        <v>83932.89</v>
      </c>
      <c r="R18" s="44">
        <f>'Axis Bank Limited'!H5</f>
        <v>23586.16</v>
      </c>
      <c r="S18" s="44">
        <f>'Axis Bank Limited'!I5</f>
        <v>2688.28</v>
      </c>
      <c r="T18" s="44">
        <f>'Axis Bank Limited'!J5</f>
        <v>351851.98729999998</v>
      </c>
    </row>
    <row r="19" spans="1:21" ht="13">
      <c r="A19" s="33" t="s">
        <v>391</v>
      </c>
      <c r="C19" s="76">
        <v>4.6600000000000003E-2</v>
      </c>
      <c r="D19" s="76">
        <v>4.7100000000000003E-2</v>
      </c>
      <c r="E19" s="76">
        <v>4.7800000000000002E-2</v>
      </c>
      <c r="F19" s="76">
        <v>4.9099999999999998E-2</v>
      </c>
      <c r="G19" s="76">
        <v>5.3499999999999999E-2</v>
      </c>
      <c r="H19" s="76">
        <v>6.0600000000000001E-2</v>
      </c>
      <c r="I19" s="76">
        <v>6.4000000000000001E-2</v>
      </c>
      <c r="L19" s="33" t="s">
        <v>391</v>
      </c>
      <c r="N19" s="76">
        <v>4.6600000000000003E-2</v>
      </c>
      <c r="O19" s="76">
        <v>4.7100000000000003E-2</v>
      </c>
      <c r="P19" s="76">
        <v>4.7800000000000002E-2</v>
      </c>
      <c r="Q19" s="76">
        <v>4.9099999999999998E-2</v>
      </c>
      <c r="R19" s="76">
        <v>5.3499999999999999E-2</v>
      </c>
      <c r="S19" s="76">
        <v>6.0600000000000001E-2</v>
      </c>
      <c r="T19" s="76">
        <v>6.4000000000000001E-2</v>
      </c>
    </row>
    <row r="20" spans="1:21" ht="13">
      <c r="A20" s="46" t="s">
        <v>392</v>
      </c>
      <c r="B20" s="47"/>
      <c r="C20" s="48">
        <f>C18/(1+C19)^C4</f>
        <v>78287.865475526676</v>
      </c>
      <c r="D20" s="48">
        <f t="shared" ref="D20:I20" si="34">D18/(1+D19)^D4</f>
        <v>44328.311574342493</v>
      </c>
      <c r="E20" s="48">
        <f t="shared" si="34"/>
        <v>37970.706662857694</v>
      </c>
      <c r="F20" s="48">
        <f t="shared" si="34"/>
        <v>76605.453312027763</v>
      </c>
      <c r="G20" s="48">
        <f t="shared" si="34"/>
        <v>16957.527837350983</v>
      </c>
      <c r="H20" s="48">
        <f t="shared" si="34"/>
        <v>1359.3602943496517</v>
      </c>
      <c r="I20" s="48">
        <f t="shared" si="34"/>
        <v>239627.72795551849</v>
      </c>
      <c r="L20" s="46" t="s">
        <v>392</v>
      </c>
      <c r="M20" s="47"/>
      <c r="N20" s="48">
        <f>N18/(1+N19)^N4</f>
        <v>72684.40972100303</v>
      </c>
      <c r="O20" s="48">
        <f t="shared" ref="O20" si="35">O18/(1+O19)^O4</f>
        <v>51321.63136702856</v>
      </c>
      <c r="P20" s="48">
        <f t="shared" ref="P20" si="36">P18/(1+P19)^P4</f>
        <v>52577.591127059924</v>
      </c>
      <c r="Q20" s="48">
        <f t="shared" ref="Q20" si="37">Q18/(1+Q19)^Q4</f>
        <v>80969.137264701421</v>
      </c>
      <c r="R20" s="48">
        <f t="shared" ref="R20" si="38">R18/(1+R19)^R4</f>
        <v>21251.430076119803</v>
      </c>
      <c r="S20" s="48">
        <f t="shared" ref="S20" si="39">S18/(1+S19)^S4</f>
        <v>2124.5551536840685</v>
      </c>
      <c r="T20" s="48">
        <f t="shared" ref="T20" si="40">T18/(1+T19)^T4</f>
        <v>189209.84447018692</v>
      </c>
    </row>
    <row r="21" spans="1:21" ht="13">
      <c r="A21" s="42" t="s">
        <v>393</v>
      </c>
      <c r="B21" s="43"/>
      <c r="C21" s="44">
        <f>'Axis Bank Limited'!L4+'Axis Bank Limited'!M4</f>
        <v>4895.72</v>
      </c>
      <c r="D21" s="44">
        <f>'Axis Bank Limited'!N4</f>
        <v>14537.97</v>
      </c>
      <c r="E21" s="44">
        <f>'Axis Bank Limited'!O4</f>
        <v>15187.46</v>
      </c>
      <c r="F21" s="44">
        <f>'Axis Bank Limited'!P4</f>
        <v>28143.07</v>
      </c>
      <c r="G21" s="44">
        <f>'Axis Bank Limited'!Q4</f>
        <v>50583.13</v>
      </c>
      <c r="H21" s="44">
        <f>'Axis Bank Limited'!R4</f>
        <v>13120.81</v>
      </c>
      <c r="I21" s="44">
        <f>'Axis Bank Limited'!S4</f>
        <v>16404.9997</v>
      </c>
      <c r="L21" s="42" t="s">
        <v>393</v>
      </c>
      <c r="M21" s="43"/>
      <c r="N21" s="44">
        <f>'Axis Bank Limited'!L5+'Axis Bank Limited'!M5</f>
        <v>6837.42</v>
      </c>
      <c r="O21" s="44">
        <f>'Axis Bank Limited'!N5</f>
        <v>12227.06</v>
      </c>
      <c r="P21" s="44">
        <f>'Axis Bank Limited'!O5</f>
        <v>17592.82</v>
      </c>
      <c r="Q21" s="44">
        <f>'Axis Bank Limited'!P5</f>
        <v>26182.68</v>
      </c>
      <c r="R21" s="44">
        <f>'Axis Bank Limited'!Q5</f>
        <v>50425.65</v>
      </c>
      <c r="S21" s="44">
        <f>'Axis Bank Limited'!R5</f>
        <v>13783.5</v>
      </c>
      <c r="T21" s="44">
        <f>'Axis Bank Limited'!S5</f>
        <v>20905.003000000001</v>
      </c>
    </row>
    <row r="22" spans="1:21" ht="13">
      <c r="A22" s="33" t="s">
        <v>394</v>
      </c>
      <c r="C22" s="78">
        <v>8.5500000000000007E-2</v>
      </c>
      <c r="D22" s="78">
        <v>8.5500000000000007E-2</v>
      </c>
      <c r="E22" s="78">
        <v>8.5500000000000007E-2</v>
      </c>
      <c r="F22" s="78">
        <v>8.5599999999999996E-2</v>
      </c>
      <c r="G22" s="78">
        <v>8.5599999999999996E-2</v>
      </c>
      <c r="H22" s="78">
        <v>8.5800000000000001E-2</v>
      </c>
      <c r="I22" s="78">
        <v>8.6099999999999996E-2</v>
      </c>
      <c r="L22" s="33" t="s">
        <v>394</v>
      </c>
      <c r="N22" s="78">
        <v>8.5500000000000007E-2</v>
      </c>
      <c r="O22" s="78">
        <v>8.5500000000000007E-2</v>
      </c>
      <c r="P22" s="78">
        <v>8.5500000000000007E-2</v>
      </c>
      <c r="Q22" s="78">
        <v>8.5599999999999996E-2</v>
      </c>
      <c r="R22" s="78">
        <v>8.5599999999999996E-2</v>
      </c>
      <c r="S22" s="78">
        <v>8.5800000000000001E-2</v>
      </c>
      <c r="T22" s="78">
        <v>8.6099999999999996E-2</v>
      </c>
    </row>
    <row r="23" spans="1:21" ht="13">
      <c r="A23" s="46" t="s">
        <v>395</v>
      </c>
      <c r="B23" s="47"/>
      <c r="C23" s="48">
        <f>C21/(1+C22)^C4</f>
        <v>4879.0132234144257</v>
      </c>
      <c r="D23" s="48">
        <f t="shared" ref="D23:I23" si="41">D21/(1+D22)^D4</f>
        <v>14340.538629242385</v>
      </c>
      <c r="E23" s="48">
        <f t="shared" si="41"/>
        <v>14727.328080455007</v>
      </c>
      <c r="F23" s="48">
        <f t="shared" si="41"/>
        <v>26461.782465570595</v>
      </c>
      <c r="G23" s="48">
        <f t="shared" si="41"/>
        <v>42920.624261111778</v>
      </c>
      <c r="H23" s="48">
        <f t="shared" si="41"/>
        <v>9439.7674890635535</v>
      </c>
      <c r="I23" s="48">
        <f t="shared" si="41"/>
        <v>7182.540604339526</v>
      </c>
      <c r="L23" s="46" t="s">
        <v>395</v>
      </c>
      <c r="M23" s="47"/>
      <c r="N23" s="48">
        <f>N21/(1+N22)^N4</f>
        <v>6814.0871197777369</v>
      </c>
      <c r="O23" s="48">
        <f t="shared" ref="O23" si="42">O21/(1+O22)^O4</f>
        <v>12061.011699161876</v>
      </c>
      <c r="P23" s="48">
        <f t="shared" ref="P23" si="43">P21/(1+P22)^P4</f>
        <v>17059.813293361134</v>
      </c>
      <c r="Q23" s="48">
        <f t="shared" ref="Q23" si="44">Q21/(1+Q22)^Q4</f>
        <v>24618.507594432518</v>
      </c>
      <c r="R23" s="48">
        <f t="shared" ref="R23" si="45">R21/(1+R22)^R4</f>
        <v>42786.999870753971</v>
      </c>
      <c r="S23" s="48">
        <f t="shared" ref="S23" si="46">S21/(1+S22)^S4</f>
        <v>9916.5398466639999</v>
      </c>
      <c r="T23" s="48">
        <f t="shared" ref="T23" si="47">T21/(1+T22)^T4</f>
        <v>9152.7604771208626</v>
      </c>
    </row>
    <row r="24" spans="1:21" ht="13">
      <c r="A24" s="42" t="s">
        <v>396</v>
      </c>
      <c r="B24" s="43"/>
      <c r="C24" s="44">
        <f>'Axis Bank Limited'!AM4+'Axis Bank Limited'!AN4</f>
        <v>7817.67</v>
      </c>
      <c r="D24" s="44">
        <f>'Axis Bank Limited'!AO4</f>
        <v>8486.99</v>
      </c>
      <c r="E24" s="44">
        <f>'Axis Bank Limited'!AP4</f>
        <v>8856.67</v>
      </c>
      <c r="F24" s="44">
        <f>'Axis Bank Limited'!AQ4</f>
        <v>21148.18</v>
      </c>
      <c r="G24" s="44">
        <f>'Axis Bank Limited'!AR4</f>
        <v>12665.82</v>
      </c>
      <c r="H24" s="44">
        <f>'Axis Bank Limited'!AS4</f>
        <v>2903.86</v>
      </c>
      <c r="I24" s="44">
        <f>'Axis Bank Limited'!AT4</f>
        <v>7638.34</v>
      </c>
      <c r="L24" s="42" t="s">
        <v>396</v>
      </c>
      <c r="M24" s="43"/>
      <c r="N24" s="44">
        <f>'Axis Bank Limited'!AM5+'Axis Bank Limited'!AN5</f>
        <v>7012.83</v>
      </c>
      <c r="O24" s="44">
        <f>'Axis Bank Limited'!AO5</f>
        <v>15950.44</v>
      </c>
      <c r="P24" s="44">
        <f>'Axis Bank Limited'!AP5</f>
        <v>18744.939999999999</v>
      </c>
      <c r="Q24" s="44">
        <f>'Axis Bank Limited'!AQ5</f>
        <v>30201.759999999998</v>
      </c>
      <c r="R24" s="44">
        <f>'Axis Bank Limited'!AR5</f>
        <v>15689.63</v>
      </c>
      <c r="S24" s="44">
        <f>'Axis Bank Limited'!AS5</f>
        <v>3846.53</v>
      </c>
      <c r="T24" s="44">
        <f>'Axis Bank Limited'!AT5</f>
        <v>7114.42</v>
      </c>
    </row>
    <row r="25" spans="1:21" ht="13">
      <c r="A25" s="33" t="s">
        <v>397</v>
      </c>
      <c r="C25" s="78">
        <v>8.0700000000000008E-3</v>
      </c>
      <c r="D25" s="78">
        <v>8.6800000000000002E-3</v>
      </c>
      <c r="E25" s="78">
        <v>9.7000000000000003E-3</v>
      </c>
      <c r="F25" s="78">
        <v>1.154E-2</v>
      </c>
      <c r="G25" s="78">
        <v>1.7670000000000002E-2</v>
      </c>
      <c r="H25" s="78">
        <v>2.7470000000000001E-2</v>
      </c>
      <c r="I25" s="78">
        <v>5.6890000000000003E-2</v>
      </c>
      <c r="L25" s="33" t="s">
        <v>397</v>
      </c>
      <c r="N25" s="78">
        <v>8.0700000000000008E-3</v>
      </c>
      <c r="O25" s="78">
        <v>8.6800000000000002E-3</v>
      </c>
      <c r="P25" s="78">
        <v>9.7000000000000003E-3</v>
      </c>
      <c r="Q25" s="78">
        <v>1.154E-2</v>
      </c>
      <c r="R25" s="78">
        <v>1.7670000000000002E-2</v>
      </c>
      <c r="S25" s="78">
        <v>2.7470000000000001E-2</v>
      </c>
      <c r="T25" s="78">
        <v>5.6890000000000003E-2</v>
      </c>
    </row>
    <row r="26" spans="1:21" ht="13">
      <c r="A26" s="46" t="s">
        <v>398</v>
      </c>
      <c r="B26" s="47"/>
      <c r="C26" s="48">
        <f>C24/(1+C25)^C4</f>
        <v>7815.0522968710893</v>
      </c>
      <c r="D26" s="48">
        <f t="shared" ref="D26:I26" si="48">D24/(1+D25)^D4</f>
        <v>8474.7739342330788</v>
      </c>
      <c r="E26" s="48">
        <f t="shared" si="48"/>
        <v>8824.667067825796</v>
      </c>
      <c r="F26" s="48">
        <f t="shared" si="48"/>
        <v>20966.971381360741</v>
      </c>
      <c r="G26" s="48">
        <f t="shared" si="48"/>
        <v>12229.800358227181</v>
      </c>
      <c r="H26" s="48">
        <f t="shared" si="48"/>
        <v>2605.5479717092071</v>
      </c>
      <c r="I26" s="48">
        <f t="shared" si="48"/>
        <v>4392.3920664045245</v>
      </c>
      <c r="L26" s="46" t="s">
        <v>398</v>
      </c>
      <c r="M26" s="47"/>
      <c r="N26" s="48">
        <f>N24/(1+N25)^N4</f>
        <v>7010.4817930491408</v>
      </c>
      <c r="O26" s="48">
        <f t="shared" ref="O26" si="49">O24/(1+O25)^O4</f>
        <v>15927.481138960771</v>
      </c>
      <c r="P26" s="48">
        <f t="shared" ref="P26" si="50">P24/(1+P25)^P4</f>
        <v>18677.206524164325</v>
      </c>
      <c r="Q26" s="48">
        <f t="shared" ref="Q26" si="51">Q24/(1+Q25)^Q4</f>
        <v>29942.975593489635</v>
      </c>
      <c r="R26" s="48">
        <f t="shared" ref="R26" si="52">R24/(1+R25)^R4</f>
        <v>15149.515988262263</v>
      </c>
      <c r="S26" s="48">
        <f t="shared" ref="S26" si="53">S24/(1+S25)^S4</f>
        <v>3451.3779726359453</v>
      </c>
      <c r="T26" s="48">
        <f t="shared" ref="T26" si="54">T24/(1+T25)^T4</f>
        <v>4091.114295130837</v>
      </c>
    </row>
    <row r="27" spans="1:21" ht="13">
      <c r="A27" s="33" t="s">
        <v>399</v>
      </c>
      <c r="B27" s="44">
        <f>SUM(C27:I27)</f>
        <v>919696.76979999989</v>
      </c>
      <c r="C27" s="38">
        <f>C18+C21+C24</f>
        <v>91149.97</v>
      </c>
      <c r="D27" s="38">
        <f t="shared" ref="D27:I27" si="55">D18+D21+D24</f>
        <v>67694.61</v>
      </c>
      <c r="E27" s="38">
        <f t="shared" si="55"/>
        <v>62685.549999999996</v>
      </c>
      <c r="F27" s="38">
        <f t="shared" si="55"/>
        <v>128700.72999999998</v>
      </c>
      <c r="G27" s="38">
        <f t="shared" si="55"/>
        <v>82069.47</v>
      </c>
      <c r="H27" s="38">
        <f t="shared" si="55"/>
        <v>17744.719999999998</v>
      </c>
      <c r="I27" s="38">
        <f t="shared" si="55"/>
        <v>469651.71980000002</v>
      </c>
      <c r="J27" t="s">
        <v>400</v>
      </c>
      <c r="L27" s="33" t="s">
        <v>399</v>
      </c>
      <c r="M27" s="44">
        <f>SUM(N27:T27)</f>
        <v>886619.62030000007</v>
      </c>
      <c r="N27" s="38">
        <f>N18+N21+N24</f>
        <v>86672.73000000001</v>
      </c>
      <c r="O27" s="38">
        <f t="shared" ref="O27:T27" si="56">O18+O21+O24</f>
        <v>79894.319999999992</v>
      </c>
      <c r="P27" s="38">
        <f t="shared" si="56"/>
        <v>89844.08</v>
      </c>
      <c r="Q27" s="38">
        <f t="shared" si="56"/>
        <v>140317.33000000002</v>
      </c>
      <c r="R27" s="38">
        <f t="shared" si="56"/>
        <v>89701.440000000002</v>
      </c>
      <c r="S27" s="38">
        <f t="shared" si="56"/>
        <v>20318.309999999998</v>
      </c>
      <c r="T27" s="38">
        <f t="shared" si="56"/>
        <v>379871.41029999999</v>
      </c>
      <c r="U27" t="s">
        <v>400</v>
      </c>
    </row>
    <row r="28" spans="1:21" ht="13">
      <c r="A28" s="33" t="s">
        <v>401</v>
      </c>
      <c r="C28" s="40">
        <f>((C27/C29)^(1/C4))-1</f>
        <v>4.5281154241058719E-2</v>
      </c>
      <c r="D28" s="40">
        <f t="shared" ref="D28:I28" si="57">((D27/D29)^(1/D4))-1</f>
        <v>5.0257688101821962E-2</v>
      </c>
      <c r="E28" s="40">
        <f t="shared" si="57"/>
        <v>5.1200219878747122E-2</v>
      </c>
      <c r="F28" s="40">
        <f t="shared" si="57"/>
        <v>5.0475788309936931E-2</v>
      </c>
      <c r="G28" s="40">
        <f t="shared" si="57"/>
        <v>6.6839857066066211E-2</v>
      </c>
      <c r="H28" s="40">
        <f t="shared" si="57"/>
        <v>7.2638076252299566E-2</v>
      </c>
      <c r="I28" s="40">
        <f t="shared" si="57"/>
        <v>6.4572315920442991E-2</v>
      </c>
      <c r="J28" s="64">
        <f>SUMPRODUCT(C28:I28,C29:I29)/B29</f>
        <v>5.7200457972470808E-2</v>
      </c>
      <c r="L28" s="33" t="s">
        <v>401</v>
      </c>
      <c r="N28" s="40">
        <f>((N27/N29)^(1/N4))-1</f>
        <v>4.6431963761267347E-2</v>
      </c>
      <c r="O28" s="40">
        <f t="shared" ref="O28" si="58">((O27/O29)^(1/O4))-1</f>
        <v>4.5017704429179961E-2</v>
      </c>
      <c r="P28" s="40">
        <f t="shared" ref="P28" si="59">((P27/P29)^(1/P4))-1</f>
        <v>4.6851506083407823E-2</v>
      </c>
      <c r="Q28" s="40">
        <f t="shared" ref="Q28" si="60">((Q27/Q29)^(1/Q4))-1</f>
        <v>4.7366103010560101E-2</v>
      </c>
      <c r="R28" s="40">
        <f t="shared" ref="R28" si="61">((R27/R29)^(1/R4))-1</f>
        <v>6.4314964625877824E-2</v>
      </c>
      <c r="S28" s="40">
        <f t="shared" ref="S28" si="62">((S27/S29)^(1/S4))-1</f>
        <v>7.014273808637439E-2</v>
      </c>
      <c r="T28" s="40">
        <f t="shared" ref="T28" si="63">((T27/T29)^(1/T4))-1</f>
        <v>6.4954578336956059E-2</v>
      </c>
      <c r="U28" s="64">
        <f>SUMPRODUCT(N28:T28,N29:T29)/M29</f>
        <v>5.4563781430099746E-2</v>
      </c>
    </row>
    <row r="29" spans="1:21" ht="13">
      <c r="A29" s="39" t="s">
        <v>402</v>
      </c>
      <c r="B29" s="41">
        <f>SUM(C29:I29)</f>
        <v>680397.75294180261</v>
      </c>
      <c r="C29" s="41">
        <f>C20+C23+C26</f>
        <v>90981.930995812188</v>
      </c>
      <c r="D29" s="41">
        <f t="shared" ref="D29:I29" si="64">D20+D23+D26</f>
        <v>67143.624137817955</v>
      </c>
      <c r="E29" s="41">
        <f t="shared" si="64"/>
        <v>61522.701811138497</v>
      </c>
      <c r="F29" s="41">
        <f t="shared" si="64"/>
        <v>124034.20715895909</v>
      </c>
      <c r="G29" s="41">
        <f t="shared" si="64"/>
        <v>72107.952456689934</v>
      </c>
      <c r="H29" s="41">
        <f t="shared" si="64"/>
        <v>13404.675755122413</v>
      </c>
      <c r="I29" s="41">
        <f t="shared" si="64"/>
        <v>251202.66062626254</v>
      </c>
      <c r="L29" s="39" t="s">
        <v>402</v>
      </c>
      <c r="M29" s="41">
        <f>SUM(N29:T29)</f>
        <v>686798.47238674876</v>
      </c>
      <c r="N29" s="41">
        <f>N20+N23+N26</f>
        <v>86508.978633829902</v>
      </c>
      <c r="O29" s="41">
        <f t="shared" ref="O29:T29" si="65">O20+O23+O26</f>
        <v>79310.124205151209</v>
      </c>
      <c r="P29" s="41">
        <f t="shared" si="65"/>
        <v>88314.61094458538</v>
      </c>
      <c r="Q29" s="41">
        <f t="shared" si="65"/>
        <v>135530.62045262358</v>
      </c>
      <c r="R29" s="41">
        <f t="shared" si="65"/>
        <v>79187.945935136042</v>
      </c>
      <c r="S29" s="41">
        <f t="shared" si="65"/>
        <v>15492.472972984015</v>
      </c>
      <c r="T29" s="41">
        <f t="shared" si="65"/>
        <v>202453.71924243862</v>
      </c>
    </row>
    <row r="30" spans="1:21" ht="14.5">
      <c r="A30" s="51" t="s">
        <v>403</v>
      </c>
      <c r="C30" s="40">
        <f>C29/$B$29</f>
        <v>0.13371874113698648</v>
      </c>
      <c r="D30" s="40">
        <f t="shared" ref="D30:I30" si="66">D29/$B$29</f>
        <v>9.8682901064138351E-2</v>
      </c>
      <c r="E30" s="40">
        <f t="shared" si="66"/>
        <v>9.0421671066866091E-2</v>
      </c>
      <c r="F30" s="40">
        <f t="shared" si="66"/>
        <v>0.18229661491778659</v>
      </c>
      <c r="G30" s="40">
        <f t="shared" si="66"/>
        <v>0.10597911610513158</v>
      </c>
      <c r="H30" s="40">
        <f t="shared" si="66"/>
        <v>1.9701234604560743E-2</v>
      </c>
      <c r="I30" s="40">
        <f t="shared" si="66"/>
        <v>0.36919972110453014</v>
      </c>
      <c r="L30" s="51" t="s">
        <v>403</v>
      </c>
      <c r="N30" s="40">
        <f>N29/$M$29</f>
        <v>0.12595977147880888</v>
      </c>
      <c r="O30" s="40">
        <f t="shared" ref="O30:T30" si="67">O29/$M$29</f>
        <v>0.1154780148673514</v>
      </c>
      <c r="P30" s="40">
        <f t="shared" si="67"/>
        <v>0.12858882844872405</v>
      </c>
      <c r="Q30" s="40">
        <f t="shared" si="67"/>
        <v>0.19733681116329538</v>
      </c>
      <c r="R30" s="40">
        <f t="shared" si="67"/>
        <v>0.11530011949494241</v>
      </c>
      <c r="S30" s="40">
        <f t="shared" si="67"/>
        <v>2.2557523925679206E-2</v>
      </c>
      <c r="T30" s="40">
        <f t="shared" si="67"/>
        <v>0.29477893062119864</v>
      </c>
    </row>
    <row r="32" spans="1:21" ht="26">
      <c r="A32" s="51" t="s">
        <v>404</v>
      </c>
      <c r="B32" s="44">
        <f>SUM(C32:I32)</f>
        <v>3.2550606607026045</v>
      </c>
      <c r="C32">
        <f>C4*C17</f>
        <v>7.9446307957715626E-3</v>
      </c>
      <c r="D32">
        <f t="shared" ref="D32:I32" si="68">D4*D17</f>
        <v>1.2748869884753461E-2</v>
      </c>
      <c r="E32">
        <f t="shared" si="68"/>
        <v>2.8587334723999352E-2</v>
      </c>
      <c r="F32">
        <f t="shared" si="68"/>
        <v>7.9041688750781935E-2</v>
      </c>
      <c r="G32">
        <f t="shared" si="68"/>
        <v>0.459298213852398</v>
      </c>
      <c r="H32">
        <f t="shared" si="68"/>
        <v>0.36547154310376789</v>
      </c>
      <c r="I32">
        <f t="shared" si="68"/>
        <v>2.3019683795911323</v>
      </c>
      <c r="J32" s="79" t="s">
        <v>405</v>
      </c>
      <c r="L32" s="49" t="s">
        <v>404</v>
      </c>
      <c r="M32" s="44">
        <f>SUM(N32:T32)</f>
        <v>3.5359607424707944</v>
      </c>
      <c r="N32">
        <f>N4*N17</f>
        <v>6.3520935809284274E-3</v>
      </c>
      <c r="O32">
        <f t="shared" ref="O32:T32" si="69">O4*O17</f>
        <v>1.2561064599429655E-2</v>
      </c>
      <c r="P32">
        <f t="shared" si="69"/>
        <v>2.8374883240116257E-2</v>
      </c>
      <c r="Q32">
        <f t="shared" si="69"/>
        <v>9.501858384688984E-2</v>
      </c>
      <c r="R32">
        <f t="shared" si="69"/>
        <v>0.42373959981826903</v>
      </c>
      <c r="S32">
        <f t="shared" si="69"/>
        <v>0.40642876251550675</v>
      </c>
      <c r="T32">
        <f t="shared" si="69"/>
        <v>2.5634857548696544</v>
      </c>
      <c r="U32" s="79" t="s">
        <v>405</v>
      </c>
    </row>
    <row r="33" spans="1:21" ht="14.5">
      <c r="A33" s="51" t="s">
        <v>406</v>
      </c>
      <c r="B33" s="44">
        <f>SUM(C33:I33)</f>
        <v>4.1754097339036198</v>
      </c>
      <c r="C33">
        <f>C30*C4</f>
        <v>5.5716142140411033E-3</v>
      </c>
      <c r="D33">
        <f t="shared" ref="D33:I33" si="70">D30*D4</f>
        <v>1.6447150177356391E-2</v>
      </c>
      <c r="E33">
        <f t="shared" si="70"/>
        <v>3.3908126650074782E-2</v>
      </c>
      <c r="F33">
        <f t="shared" si="70"/>
        <v>0.13672246118833994</v>
      </c>
      <c r="G33">
        <f t="shared" si="70"/>
        <v>0.21195823221026316</v>
      </c>
      <c r="H33">
        <f t="shared" si="70"/>
        <v>7.8804938418242973E-2</v>
      </c>
      <c r="I33">
        <f t="shared" si="70"/>
        <v>3.6919972110453014</v>
      </c>
      <c r="J33" s="64">
        <f>(J15*B16+J28*B29)/(B16+B29)</f>
        <v>6.4564862583223762E-2</v>
      </c>
      <c r="L33" s="49" t="s">
        <v>406</v>
      </c>
      <c r="M33" s="44">
        <f>SUM(N33:T33)</f>
        <v>3.4893377195681738</v>
      </c>
      <c r="N33">
        <f>N30*N4</f>
        <v>5.2483238116170366E-3</v>
      </c>
      <c r="O33">
        <f t="shared" ref="O33:T33" si="71">O30*O4</f>
        <v>1.9246335811225233E-2</v>
      </c>
      <c r="P33">
        <f t="shared" si="71"/>
        <v>4.8220810668271517E-2</v>
      </c>
      <c r="Q33">
        <f t="shared" si="71"/>
        <v>0.14800260837247153</v>
      </c>
      <c r="R33">
        <f t="shared" si="71"/>
        <v>0.23060023898988483</v>
      </c>
      <c r="S33">
        <f t="shared" si="71"/>
        <v>9.0230095702716825E-2</v>
      </c>
      <c r="T33">
        <f t="shared" si="71"/>
        <v>2.9477893062119866</v>
      </c>
      <c r="U33" s="64">
        <f>(U15*M16+U28*M29)/(M16+M29)</f>
        <v>6.2619278837960729E-2</v>
      </c>
    </row>
    <row r="34" spans="1:21" ht="14.5">
      <c r="A34" s="51" t="s">
        <v>407</v>
      </c>
      <c r="B34">
        <f>B29/B16</f>
        <v>0.99270004129417599</v>
      </c>
      <c r="L34" s="49" t="s">
        <v>407</v>
      </c>
      <c r="M34">
        <f>M29/M16</f>
        <v>1.1790053108921432</v>
      </c>
    </row>
    <row r="35" spans="1:21" ht="14.5">
      <c r="A35" s="51" t="s">
        <v>408</v>
      </c>
      <c r="B35" s="50">
        <f>B32-B34*B33</f>
        <v>-0.88986875456362347</v>
      </c>
      <c r="L35" s="51" t="s">
        <v>408</v>
      </c>
      <c r="M35" s="50">
        <f>M32-M34*M33</f>
        <v>-0.57798696039636255</v>
      </c>
    </row>
    <row r="36" spans="1:21" ht="14.5">
      <c r="A36" s="51" t="s">
        <v>409</v>
      </c>
      <c r="B36" s="52">
        <v>0.02</v>
      </c>
      <c r="L36" s="51" t="s">
        <v>409</v>
      </c>
      <c r="M36" s="52">
        <v>0.02</v>
      </c>
    </row>
    <row r="37" spans="1:21" ht="14.5">
      <c r="A37" s="51" t="s">
        <v>410</v>
      </c>
      <c r="B37" s="53">
        <f>B16*-B35*B36/(1+J33)</f>
        <v>11458.523418976079</v>
      </c>
      <c r="L37" s="51" t="s">
        <v>410</v>
      </c>
      <c r="M37" s="53">
        <f>M16*-M35*M36/(1+U33)</f>
        <v>6337.0028801786584</v>
      </c>
    </row>
  </sheetData>
  <pageMargins left="0.7" right="0.7" top="0.75" bottom="0.75" header="0.3" footer="0.3"/>
  <pageSetup orientation="portrait" r:id="rId1"/>
  <ignoredErrors>
    <ignoredError sqref="C15:I15 C28:I28 N15:T15 N28:T2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workbookViewId="0">
      <selection activeCell="B5" sqref="B5"/>
    </sheetView>
  </sheetViews>
  <sheetFormatPr defaultRowHeight="12.5"/>
  <cols>
    <col min="2" max="2" width="25.08984375" customWidth="1"/>
  </cols>
  <sheetData>
    <row r="1" spans="1:56" ht="13">
      <c r="A1" s="89" t="s">
        <v>2</v>
      </c>
      <c r="B1" s="91" t="s">
        <v>3</v>
      </c>
      <c r="C1" s="93" t="s">
        <v>4</v>
      </c>
      <c r="D1" s="93"/>
      <c r="E1" s="93"/>
      <c r="F1" s="93"/>
      <c r="G1" s="93"/>
      <c r="H1" s="93"/>
      <c r="I1" s="93"/>
      <c r="J1" s="96"/>
      <c r="K1" s="97" t="s">
        <v>5</v>
      </c>
      <c r="L1" s="93" t="s">
        <v>6</v>
      </c>
      <c r="M1" s="93"/>
      <c r="N1" s="93"/>
      <c r="O1" s="93"/>
      <c r="P1" s="93"/>
      <c r="Q1" s="93"/>
      <c r="R1" s="93"/>
      <c r="S1" s="93"/>
      <c r="T1" s="87" t="s">
        <v>7</v>
      </c>
      <c r="U1" s="93" t="s">
        <v>8</v>
      </c>
      <c r="V1" s="93"/>
      <c r="W1" s="93"/>
      <c r="X1" s="93"/>
      <c r="Y1" s="93"/>
      <c r="Z1" s="93"/>
      <c r="AA1" s="93"/>
      <c r="AB1" s="93"/>
      <c r="AC1" s="87" t="s">
        <v>9</v>
      </c>
      <c r="AD1" s="93" t="s">
        <v>10</v>
      </c>
      <c r="AE1" s="93"/>
      <c r="AF1" s="93"/>
      <c r="AG1" s="93"/>
      <c r="AH1" s="93"/>
      <c r="AI1" s="93"/>
      <c r="AJ1" s="93"/>
      <c r="AK1" s="93"/>
      <c r="AL1" s="87" t="s">
        <v>11</v>
      </c>
      <c r="AM1" s="93" t="s">
        <v>12</v>
      </c>
      <c r="AN1" s="93"/>
      <c r="AO1" s="93"/>
      <c r="AP1" s="93"/>
      <c r="AQ1" s="93"/>
      <c r="AR1" s="93"/>
      <c r="AS1" s="93"/>
      <c r="AT1" s="93"/>
      <c r="AU1" s="87" t="s">
        <v>13</v>
      </c>
      <c r="AV1" s="93" t="s">
        <v>14</v>
      </c>
      <c r="AW1" s="93"/>
      <c r="AX1" s="93"/>
      <c r="AY1" s="93"/>
      <c r="AZ1" s="93"/>
      <c r="BA1" s="93"/>
      <c r="BB1" s="93"/>
      <c r="BC1" s="93"/>
      <c r="BD1" s="94" t="s">
        <v>15</v>
      </c>
    </row>
    <row r="2" spans="1:56" ht="65">
      <c r="A2" s="90"/>
      <c r="B2" s="92"/>
      <c r="C2" s="65" t="s">
        <v>411</v>
      </c>
      <c r="D2" s="65" t="s">
        <v>412</v>
      </c>
      <c r="E2" s="65" t="s">
        <v>18</v>
      </c>
      <c r="F2" s="65" t="s">
        <v>19</v>
      </c>
      <c r="G2" s="65" t="s">
        <v>20</v>
      </c>
      <c r="H2" s="65" t="s">
        <v>21</v>
      </c>
      <c r="I2" s="65" t="s">
        <v>22</v>
      </c>
      <c r="J2" s="71" t="s">
        <v>23</v>
      </c>
      <c r="K2" s="98"/>
      <c r="L2" s="65" t="s">
        <v>411</v>
      </c>
      <c r="M2" s="65" t="s">
        <v>412</v>
      </c>
      <c r="N2" s="65" t="s">
        <v>18</v>
      </c>
      <c r="O2" s="65" t="s">
        <v>19</v>
      </c>
      <c r="P2" s="65" t="s">
        <v>20</v>
      </c>
      <c r="Q2" s="65" t="s">
        <v>21</v>
      </c>
      <c r="R2" s="65" t="s">
        <v>22</v>
      </c>
      <c r="S2" s="65" t="s">
        <v>23</v>
      </c>
      <c r="T2" s="88"/>
      <c r="U2" s="65" t="s">
        <v>411</v>
      </c>
      <c r="V2" s="65" t="s">
        <v>412</v>
      </c>
      <c r="W2" s="65" t="s">
        <v>18</v>
      </c>
      <c r="X2" s="65" t="s">
        <v>19</v>
      </c>
      <c r="Y2" s="65" t="s">
        <v>20</v>
      </c>
      <c r="Z2" s="65" t="s">
        <v>24</v>
      </c>
      <c r="AA2" s="65" t="s">
        <v>22</v>
      </c>
      <c r="AB2" s="65" t="s">
        <v>23</v>
      </c>
      <c r="AC2" s="88"/>
      <c r="AD2" s="65" t="s">
        <v>411</v>
      </c>
      <c r="AE2" s="65" t="s">
        <v>412</v>
      </c>
      <c r="AF2" s="65" t="s">
        <v>18</v>
      </c>
      <c r="AG2" s="65" t="s">
        <v>19</v>
      </c>
      <c r="AH2" s="65" t="s">
        <v>20</v>
      </c>
      <c r="AI2" s="65" t="s">
        <v>21</v>
      </c>
      <c r="AJ2" s="65" t="s">
        <v>22</v>
      </c>
      <c r="AK2" s="65" t="s">
        <v>23</v>
      </c>
      <c r="AL2" s="88"/>
      <c r="AM2" s="65" t="s">
        <v>411</v>
      </c>
      <c r="AN2" s="65" t="s">
        <v>412</v>
      </c>
      <c r="AO2" s="65" t="s">
        <v>18</v>
      </c>
      <c r="AP2" s="65" t="s">
        <v>19</v>
      </c>
      <c r="AQ2" s="65" t="s">
        <v>20</v>
      </c>
      <c r="AR2" s="65" t="s">
        <v>21</v>
      </c>
      <c r="AS2" s="65" t="s">
        <v>22</v>
      </c>
      <c r="AT2" s="65" t="s">
        <v>23</v>
      </c>
      <c r="AU2" s="88"/>
      <c r="AV2" s="65" t="s">
        <v>411</v>
      </c>
      <c r="AW2" s="65" t="s">
        <v>412</v>
      </c>
      <c r="AX2" s="65" t="s">
        <v>18</v>
      </c>
      <c r="AY2" s="65" t="s">
        <v>19</v>
      </c>
      <c r="AZ2" s="65" t="s">
        <v>20</v>
      </c>
      <c r="BA2" s="65" t="s">
        <v>21</v>
      </c>
      <c r="BB2" s="65" t="s">
        <v>22</v>
      </c>
      <c r="BC2" s="65" t="s">
        <v>23</v>
      </c>
      <c r="BD2" s="95"/>
    </row>
    <row r="3" spans="1:56" ht="13">
      <c r="A3" s="90"/>
      <c r="B3" s="92"/>
      <c r="C3" s="65" t="s">
        <v>25</v>
      </c>
      <c r="D3" s="65" t="s">
        <v>26</v>
      </c>
      <c r="E3" s="65" t="s">
        <v>27</v>
      </c>
      <c r="F3" s="65" t="s">
        <v>28</v>
      </c>
      <c r="G3" s="65" t="s">
        <v>29</v>
      </c>
      <c r="H3" s="65" t="s">
        <v>30</v>
      </c>
      <c r="I3" s="65" t="s">
        <v>31</v>
      </c>
      <c r="J3" s="71" t="s">
        <v>32</v>
      </c>
      <c r="K3" s="66" t="s">
        <v>33</v>
      </c>
      <c r="L3" s="65" t="s">
        <v>34</v>
      </c>
      <c r="M3" s="65" t="s">
        <v>35</v>
      </c>
      <c r="N3" s="65" t="s">
        <v>36</v>
      </c>
      <c r="O3" s="65" t="s">
        <v>37</v>
      </c>
      <c r="P3" s="65" t="s">
        <v>38</v>
      </c>
      <c r="Q3" s="65" t="s">
        <v>39</v>
      </c>
      <c r="R3" s="65" t="s">
        <v>40</v>
      </c>
      <c r="S3" s="65" t="s">
        <v>41</v>
      </c>
      <c r="T3" s="65" t="s">
        <v>42</v>
      </c>
      <c r="U3" s="65" t="s">
        <v>43</v>
      </c>
      <c r="V3" s="65" t="s">
        <v>44</v>
      </c>
      <c r="W3" s="65" t="s">
        <v>45</v>
      </c>
      <c r="X3" s="65" t="s">
        <v>46</v>
      </c>
      <c r="Y3" s="65" t="s">
        <v>47</v>
      </c>
      <c r="Z3" s="65" t="s">
        <v>48</v>
      </c>
      <c r="AA3" s="65" t="s">
        <v>49</v>
      </c>
      <c r="AB3" s="65" t="s">
        <v>50</v>
      </c>
      <c r="AC3" s="65" t="s">
        <v>51</v>
      </c>
      <c r="AD3" s="65" t="s">
        <v>52</v>
      </c>
      <c r="AE3" s="65" t="s">
        <v>53</v>
      </c>
      <c r="AF3" s="65" t="s">
        <v>54</v>
      </c>
      <c r="AG3" s="65" t="s">
        <v>55</v>
      </c>
      <c r="AH3" s="65" t="s">
        <v>56</v>
      </c>
      <c r="AI3" s="65" t="s">
        <v>57</v>
      </c>
      <c r="AJ3" s="65" t="s">
        <v>58</v>
      </c>
      <c r="AK3" s="65" t="s">
        <v>59</v>
      </c>
      <c r="AL3" s="65" t="s">
        <v>60</v>
      </c>
      <c r="AM3" s="65" t="s">
        <v>61</v>
      </c>
      <c r="AN3" s="65" t="s">
        <v>62</v>
      </c>
      <c r="AO3" s="65" t="s">
        <v>63</v>
      </c>
      <c r="AP3" s="65" t="s">
        <v>64</v>
      </c>
      <c r="AQ3" s="65" t="s">
        <v>65</v>
      </c>
      <c r="AR3" s="65" t="s">
        <v>66</v>
      </c>
      <c r="AS3" s="65" t="s">
        <v>67</v>
      </c>
      <c r="AT3" s="65" t="s">
        <v>68</v>
      </c>
      <c r="AU3" s="65" t="s">
        <v>69</v>
      </c>
      <c r="AV3" s="65" t="s">
        <v>70</v>
      </c>
      <c r="AW3" s="65" t="s">
        <v>71</v>
      </c>
      <c r="AX3" s="65" t="s">
        <v>72</v>
      </c>
      <c r="AY3" s="65" t="s">
        <v>73</v>
      </c>
      <c r="AZ3" s="65" t="s">
        <v>74</v>
      </c>
      <c r="BA3" s="65" t="s">
        <v>75</v>
      </c>
      <c r="BB3" s="65" t="s">
        <v>76</v>
      </c>
      <c r="BC3" s="65" t="s">
        <v>77</v>
      </c>
      <c r="BD3" s="71" t="s">
        <v>78</v>
      </c>
    </row>
    <row r="4" spans="1:56" ht="23">
      <c r="A4" s="72">
        <v>2021</v>
      </c>
      <c r="B4" s="70" t="s">
        <v>91</v>
      </c>
      <c r="C4" s="73">
        <v>12863.81</v>
      </c>
      <c r="D4" s="73">
        <v>6485.14</v>
      </c>
      <c r="E4" s="73">
        <v>24941.99</v>
      </c>
      <c r="F4" s="73">
        <v>23784.27</v>
      </c>
      <c r="G4" s="73">
        <v>33050.879999999997</v>
      </c>
      <c r="H4" s="73">
        <v>69060.639999999999</v>
      </c>
      <c r="I4" s="73">
        <v>2383.73</v>
      </c>
      <c r="J4" s="74">
        <v>57537.77</v>
      </c>
      <c r="K4" s="67">
        <v>230108.23</v>
      </c>
      <c r="L4" s="67">
        <v>5514.44</v>
      </c>
      <c r="M4" s="68">
        <v>0</v>
      </c>
      <c r="N4" s="68">
        <v>13.14</v>
      </c>
      <c r="O4" s="68">
        <v>329.21</v>
      </c>
      <c r="P4" s="68">
        <v>1560.72</v>
      </c>
      <c r="Q4" s="67">
        <v>3503.88</v>
      </c>
      <c r="R4" s="68">
        <v>0</v>
      </c>
      <c r="S4" s="68">
        <v>3200</v>
      </c>
      <c r="T4" s="67">
        <v>14121.39</v>
      </c>
      <c r="U4" s="67">
        <v>81.88</v>
      </c>
      <c r="V4" s="67">
        <v>80.33</v>
      </c>
      <c r="W4" s="67">
        <v>3436.55</v>
      </c>
      <c r="X4" s="67">
        <v>825.17</v>
      </c>
      <c r="Y4" s="67">
        <v>2159.4499999999998</v>
      </c>
      <c r="Z4" s="67">
        <v>12073.17</v>
      </c>
      <c r="AA4" s="67">
        <v>4779.96</v>
      </c>
      <c r="AB4" s="67">
        <v>51177.21</v>
      </c>
      <c r="AC4" s="67">
        <v>74613.72</v>
      </c>
      <c r="AD4" s="67">
        <v>1254.3399999999999</v>
      </c>
      <c r="AE4" s="67">
        <v>383.04</v>
      </c>
      <c r="AF4" s="67">
        <v>1278.49</v>
      </c>
      <c r="AG4" s="67">
        <v>1297.67</v>
      </c>
      <c r="AH4" s="67">
        <v>967.92</v>
      </c>
      <c r="AI4" s="67">
        <v>15.08</v>
      </c>
      <c r="AJ4" s="67">
        <v>24.29</v>
      </c>
      <c r="AK4" s="68">
        <v>82.92</v>
      </c>
      <c r="AL4" s="67">
        <v>5303.75</v>
      </c>
      <c r="AM4" s="67">
        <v>1195.06</v>
      </c>
      <c r="AN4" s="67">
        <v>572.53</v>
      </c>
      <c r="AO4" s="67">
        <v>1119.57</v>
      </c>
      <c r="AP4" s="67">
        <v>1163.6600000000001</v>
      </c>
      <c r="AQ4" s="67">
        <v>1046.82</v>
      </c>
      <c r="AR4" s="67">
        <v>169.36</v>
      </c>
      <c r="AS4" s="67">
        <v>59.6</v>
      </c>
      <c r="AT4" s="68">
        <v>0</v>
      </c>
      <c r="AU4" s="67">
        <v>5326.6</v>
      </c>
      <c r="AV4" s="67">
        <v>17894.04</v>
      </c>
      <c r="AW4" s="67">
        <v>2497.85</v>
      </c>
      <c r="AX4" s="67">
        <v>1781</v>
      </c>
      <c r="AY4" s="67">
        <v>5139.45</v>
      </c>
      <c r="AZ4" s="67">
        <v>10262.19</v>
      </c>
      <c r="BA4" s="67">
        <v>45181.83</v>
      </c>
      <c r="BB4" s="67">
        <v>17782.54</v>
      </c>
      <c r="BC4" s="67">
        <v>71087.399999999994</v>
      </c>
      <c r="BD4" s="69">
        <v>171626.3</v>
      </c>
    </row>
    <row r="5" spans="1:56" ht="23">
      <c r="A5" s="72">
        <v>2020</v>
      </c>
      <c r="B5" s="70" t="s">
        <v>91</v>
      </c>
      <c r="C5" s="73">
        <v>18878.22</v>
      </c>
      <c r="D5" s="73">
        <v>9516.31</v>
      </c>
      <c r="E5" s="73">
        <v>36679.51</v>
      </c>
      <c r="F5" s="73">
        <v>33728.620000000003</v>
      </c>
      <c r="G5" s="73">
        <v>51737.11</v>
      </c>
      <c r="H5" s="73">
        <v>35120.339999999997</v>
      </c>
      <c r="I5" s="73">
        <v>8797.51</v>
      </c>
      <c r="J5" s="74">
        <v>38187.760000000002</v>
      </c>
      <c r="K5" s="67">
        <v>232645.38</v>
      </c>
      <c r="L5" s="67">
        <v>6152.31</v>
      </c>
      <c r="M5" s="68">
        <v>0</v>
      </c>
      <c r="N5" s="68">
        <v>2506.6999999999998</v>
      </c>
      <c r="O5" s="68">
        <v>6.75</v>
      </c>
      <c r="P5" s="67">
        <v>909.4</v>
      </c>
      <c r="Q5" s="67">
        <v>519.20000000000005</v>
      </c>
      <c r="R5" s="68">
        <v>1025</v>
      </c>
      <c r="S5" s="68">
        <v>3000</v>
      </c>
      <c r="T5" s="67">
        <v>14119.36</v>
      </c>
      <c r="U5" s="67">
        <v>324.67</v>
      </c>
      <c r="V5" s="67">
        <v>56.58</v>
      </c>
      <c r="W5" s="67">
        <v>1602.23</v>
      </c>
      <c r="X5" s="67">
        <v>1881.74</v>
      </c>
      <c r="Y5" s="67">
        <v>2721.97</v>
      </c>
      <c r="Z5" s="67">
        <v>10350.6</v>
      </c>
      <c r="AA5" s="67">
        <v>11096.28</v>
      </c>
      <c r="AB5" s="67">
        <v>52118.52</v>
      </c>
      <c r="AC5" s="67">
        <v>80152.59</v>
      </c>
      <c r="AD5" s="67">
        <v>6414.85</v>
      </c>
      <c r="AE5" s="67">
        <v>536.13</v>
      </c>
      <c r="AF5" s="67">
        <v>1032.08</v>
      </c>
      <c r="AG5" s="67">
        <v>970.2</v>
      </c>
      <c r="AH5" s="67">
        <v>427.52</v>
      </c>
      <c r="AI5" s="67">
        <v>65.23</v>
      </c>
      <c r="AJ5" s="67">
        <v>0.09</v>
      </c>
      <c r="AK5" s="68">
        <v>0</v>
      </c>
      <c r="AL5" s="67">
        <v>9446.1</v>
      </c>
      <c r="AM5" s="67">
        <v>6277.04</v>
      </c>
      <c r="AN5" s="67">
        <v>574.5</v>
      </c>
      <c r="AO5" s="67">
        <v>963.51</v>
      </c>
      <c r="AP5" s="67">
        <v>896</v>
      </c>
      <c r="AQ5" s="67">
        <v>543.30999999999995</v>
      </c>
      <c r="AR5" s="67">
        <v>132.09</v>
      </c>
      <c r="AS5" s="67">
        <v>48.3</v>
      </c>
      <c r="AT5" s="68">
        <v>0</v>
      </c>
      <c r="AU5" s="67">
        <v>9434.75</v>
      </c>
      <c r="AV5" s="67">
        <v>9876.0300000000007</v>
      </c>
      <c r="AW5" s="67">
        <v>3348.89</v>
      </c>
      <c r="AX5" s="67">
        <v>9004.34</v>
      </c>
      <c r="AY5" s="67">
        <v>17271.599999999999</v>
      </c>
      <c r="AZ5" s="67">
        <v>7592.34</v>
      </c>
      <c r="BA5" s="67">
        <v>20854.060000000001</v>
      </c>
      <c r="BB5" s="67">
        <v>29468.22</v>
      </c>
      <c r="BC5" s="67">
        <v>61869.33</v>
      </c>
      <c r="BD5" s="69">
        <v>159284.81</v>
      </c>
    </row>
  </sheetData>
  <mergeCells count="14">
    <mergeCell ref="AV1:BC1"/>
    <mergeCell ref="BD1:BD2"/>
    <mergeCell ref="U1:AB1"/>
    <mergeCell ref="AC1:AC2"/>
    <mergeCell ref="AD1:AK1"/>
    <mergeCell ref="AL1:AL2"/>
    <mergeCell ref="AM1:AT1"/>
    <mergeCell ref="AU1:AU2"/>
    <mergeCell ref="T1:T2"/>
    <mergeCell ref="A1:A3"/>
    <mergeCell ref="B1:B3"/>
    <mergeCell ref="C1:J1"/>
    <mergeCell ref="K1:K2"/>
    <mergeCell ref="L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B1" zoomScale="60" zoomScaleNormal="60" workbookViewId="0">
      <selection activeCell="N13" sqref="N13"/>
    </sheetView>
  </sheetViews>
  <sheetFormatPr defaultColWidth="8.81640625" defaultRowHeight="12.5"/>
  <cols>
    <col min="1" max="1" width="31.1796875" bestFit="1" customWidth="1"/>
    <col min="2" max="2" width="24.7265625" bestFit="1" customWidth="1"/>
    <col min="3" max="3" width="12" bestFit="1" customWidth="1"/>
    <col min="4" max="4" width="9.453125" bestFit="1" customWidth="1"/>
    <col min="5" max="5" width="9" bestFit="1" customWidth="1"/>
    <col min="6" max="6" width="10" bestFit="1" customWidth="1"/>
    <col min="7" max="8" width="10.1796875" bestFit="1" customWidth="1"/>
    <col min="9" max="9" width="9.453125" bestFit="1" customWidth="1"/>
    <col min="10" max="10" width="19.6328125" customWidth="1"/>
    <col min="12" max="12" width="31.1796875" bestFit="1" customWidth="1"/>
    <col min="13" max="13" width="24.7265625" bestFit="1" customWidth="1"/>
    <col min="14" max="14" width="10" bestFit="1" customWidth="1"/>
    <col min="15" max="15" width="12.54296875" bestFit="1" customWidth="1"/>
    <col min="16" max="17" width="10" bestFit="1" customWidth="1"/>
    <col min="18" max="19" width="10.1796875" bestFit="1" customWidth="1"/>
    <col min="20" max="20" width="12.54296875" bestFit="1" customWidth="1"/>
    <col min="21" max="21" width="27.1796875" bestFit="1" customWidth="1"/>
  </cols>
  <sheetData>
    <row r="1" spans="1:21" ht="23.5">
      <c r="A1" s="35" t="s">
        <v>3</v>
      </c>
      <c r="B1" s="70" t="s">
        <v>91</v>
      </c>
      <c r="E1" s="30"/>
      <c r="L1" s="35" t="s">
        <v>3</v>
      </c>
      <c r="M1" s="70" t="s">
        <v>91</v>
      </c>
    </row>
    <row r="2" spans="1:21" ht="13">
      <c r="A2" s="36" t="s">
        <v>2</v>
      </c>
      <c r="B2" s="34">
        <v>2021</v>
      </c>
      <c r="L2" s="36" t="s">
        <v>2</v>
      </c>
      <c r="M2" s="34">
        <v>2020</v>
      </c>
    </row>
    <row r="3" spans="1:21" ht="13">
      <c r="B3" s="33" t="s">
        <v>363</v>
      </c>
      <c r="C3" s="33" t="s">
        <v>355</v>
      </c>
      <c r="D3" s="33" t="s">
        <v>356</v>
      </c>
      <c r="E3" s="33" t="s">
        <v>357</v>
      </c>
      <c r="F3" s="33" t="s">
        <v>358</v>
      </c>
      <c r="G3" s="33" t="s">
        <v>359</v>
      </c>
      <c r="H3" s="33" t="s">
        <v>360</v>
      </c>
      <c r="I3" s="33" t="s">
        <v>361</v>
      </c>
      <c r="M3" s="33" t="s">
        <v>363</v>
      </c>
      <c r="N3" s="33" t="s">
        <v>355</v>
      </c>
      <c r="O3" s="33" t="s">
        <v>356</v>
      </c>
      <c r="P3" s="33" t="s">
        <v>357</v>
      </c>
      <c r="Q3" s="33" t="s">
        <v>358</v>
      </c>
      <c r="R3" s="33" t="s">
        <v>359</v>
      </c>
      <c r="S3" s="33" t="s">
        <v>360</v>
      </c>
      <c r="T3" s="33" t="s">
        <v>361</v>
      </c>
    </row>
    <row r="4" spans="1:21" ht="13">
      <c r="A4" s="33" t="s">
        <v>374</v>
      </c>
      <c r="C4" s="37">
        <f>0.5*30/360</f>
        <v>4.1666666666666664E-2</v>
      </c>
      <c r="D4" s="37">
        <f>2*30/360</f>
        <v>0.16666666666666666</v>
      </c>
      <c r="E4">
        <f>4.5*30/360</f>
        <v>0.375</v>
      </c>
      <c r="F4">
        <f>9*30/360</f>
        <v>0.75</v>
      </c>
      <c r="G4">
        <f>24*30/360</f>
        <v>2</v>
      </c>
      <c r="H4">
        <f>48*30/360</f>
        <v>4</v>
      </c>
      <c r="I4">
        <f>120*30/360</f>
        <v>10</v>
      </c>
      <c r="L4" s="33" t="s">
        <v>375</v>
      </c>
      <c r="N4" s="37">
        <f>0.5*30/360</f>
        <v>4.1666666666666664E-2</v>
      </c>
      <c r="O4" s="37">
        <f>2*30/360</f>
        <v>0.16666666666666666</v>
      </c>
      <c r="P4">
        <f>4.5*30/360</f>
        <v>0.375</v>
      </c>
      <c r="Q4">
        <f>9*30/360</f>
        <v>0.75</v>
      </c>
      <c r="R4">
        <f>24*30/360</f>
        <v>2</v>
      </c>
      <c r="S4">
        <f>48*30/360</f>
        <v>4</v>
      </c>
      <c r="T4">
        <f>120*30/360</f>
        <v>10</v>
      </c>
    </row>
    <row r="5" spans="1:21" ht="13">
      <c r="A5" s="42" t="s">
        <v>376</v>
      </c>
      <c r="B5" s="44">
        <f>SUM(C5:I5)</f>
        <v>171626.3</v>
      </c>
      <c r="C5" s="44">
        <f>'ORIENTAL BANK OF COMMERCE'!AV4+'ORIENTAL BANK OF COMMERCE'!AW4</f>
        <v>20391.89</v>
      </c>
      <c r="D5" s="44">
        <f>'ORIENTAL BANK OF COMMERCE'!AX4</f>
        <v>1781</v>
      </c>
      <c r="E5" s="44">
        <f>'ORIENTAL BANK OF COMMERCE'!AY4</f>
        <v>5139.45</v>
      </c>
      <c r="F5" s="44">
        <f>'ORIENTAL BANK OF COMMERCE'!AZ4</f>
        <v>10262.19</v>
      </c>
      <c r="G5" s="44">
        <f>'ORIENTAL BANK OF COMMERCE'!BA4</f>
        <v>45181.83</v>
      </c>
      <c r="H5" s="44">
        <f>'ORIENTAL BANK OF COMMERCE'!BB4</f>
        <v>17782.54</v>
      </c>
      <c r="I5" s="44">
        <f>'ORIENTAL BANK OF COMMERCE'!BC4</f>
        <v>71087.399999999994</v>
      </c>
      <c r="L5" s="42" t="s">
        <v>376</v>
      </c>
      <c r="M5" s="44">
        <f>SUM(N5:T5)</f>
        <v>159284.81</v>
      </c>
      <c r="N5" s="44">
        <f>'ORIENTAL BANK OF COMMERCE'!AV5+'ORIENTAL BANK OF COMMERCE'!AW5</f>
        <v>13224.92</v>
      </c>
      <c r="O5" s="44">
        <f>'ORIENTAL BANK OF COMMERCE'!AX5</f>
        <v>9004.34</v>
      </c>
      <c r="P5" s="44">
        <f>'ORIENTAL BANK OF COMMERCE'!AY5</f>
        <v>17271.599999999999</v>
      </c>
      <c r="Q5" s="44">
        <f>'ORIENTAL BANK OF COMMERCE'!AZ5</f>
        <v>7592.34</v>
      </c>
      <c r="R5" s="44">
        <f>'ORIENTAL BANK OF COMMERCE'!BA5</f>
        <v>20854.060000000001</v>
      </c>
      <c r="S5" s="44">
        <f>'ORIENTAL BANK OF COMMERCE'!BB5</f>
        <v>29468.22</v>
      </c>
      <c r="T5" s="44">
        <f>'ORIENTAL BANK OF COMMERCE'!BC5</f>
        <v>61869.33</v>
      </c>
    </row>
    <row r="6" spans="1:21" ht="13">
      <c r="A6" s="33" t="s">
        <v>377</v>
      </c>
      <c r="C6" s="40">
        <f>8.55%</f>
        <v>8.5500000000000007E-2</v>
      </c>
      <c r="D6" s="40">
        <f>8.55%</f>
        <v>8.5500000000000007E-2</v>
      </c>
      <c r="E6" s="40">
        <f>8.55%</f>
        <v>8.5500000000000007E-2</v>
      </c>
      <c r="F6" s="40">
        <f>8.56%</f>
        <v>8.5600000000000009E-2</v>
      </c>
      <c r="G6" s="40">
        <f>8.56%</f>
        <v>8.5600000000000009E-2</v>
      </c>
      <c r="H6" s="40">
        <f>8.58%</f>
        <v>8.5800000000000001E-2</v>
      </c>
      <c r="I6" s="40">
        <f>8.61%</f>
        <v>8.6099999999999996E-2</v>
      </c>
      <c r="L6" s="33" t="s">
        <v>377</v>
      </c>
      <c r="N6" s="40">
        <f>8.55%</f>
        <v>8.5500000000000007E-2</v>
      </c>
      <c r="O6" s="40">
        <f>8.55%</f>
        <v>8.5500000000000007E-2</v>
      </c>
      <c r="P6" s="40">
        <f>8.55%</f>
        <v>8.5500000000000007E-2</v>
      </c>
      <c r="Q6" s="40">
        <f>8.56%</f>
        <v>8.5600000000000009E-2</v>
      </c>
      <c r="R6" s="40">
        <f>8.56%</f>
        <v>8.5600000000000009E-2</v>
      </c>
      <c r="S6" s="40">
        <f>8.58%</f>
        <v>8.5800000000000001E-2</v>
      </c>
      <c r="T6" s="40">
        <f>8.61%</f>
        <v>8.6099999999999996E-2</v>
      </c>
    </row>
    <row r="7" spans="1:21" ht="13">
      <c r="A7" s="46" t="s">
        <v>378</v>
      </c>
      <c r="B7" s="47"/>
      <c r="C7" s="48">
        <f>C5/(1+C6)^C4</f>
        <v>20322.30212520577</v>
      </c>
      <c r="D7" s="48">
        <f t="shared" ref="D7:I7" si="0">D5/(1+D6)^D4</f>
        <v>1756.813317036745</v>
      </c>
      <c r="E7" s="48">
        <f t="shared" si="0"/>
        <v>4983.7409483280608</v>
      </c>
      <c r="F7" s="48">
        <f t="shared" si="0"/>
        <v>9649.1192823083602</v>
      </c>
      <c r="G7" s="48">
        <f t="shared" si="0"/>
        <v>38337.531680214888</v>
      </c>
      <c r="H7" s="48">
        <f t="shared" si="0"/>
        <v>12793.649398548732</v>
      </c>
      <c r="I7" s="48">
        <f t="shared" si="0"/>
        <v>31123.934550082653</v>
      </c>
      <c r="L7" s="46" t="s">
        <v>378</v>
      </c>
      <c r="M7" s="47"/>
      <c r="N7" s="48">
        <f>N5/(1+N6)^N4</f>
        <v>13179.789603694227</v>
      </c>
      <c r="O7" s="48">
        <f t="shared" ref="O7:T7" si="1">O5/(1+O6)^O4</f>
        <v>8882.0575087740854</v>
      </c>
      <c r="P7" s="48">
        <f t="shared" si="1"/>
        <v>16748.325241639268</v>
      </c>
      <c r="Q7" s="48">
        <f t="shared" si="1"/>
        <v>7138.7680691783189</v>
      </c>
      <c r="R7" s="48">
        <f t="shared" si="1"/>
        <v>17695.015582837215</v>
      </c>
      <c r="S7" s="48">
        <f t="shared" si="1"/>
        <v>21200.912528767079</v>
      </c>
      <c r="T7" s="48">
        <f t="shared" si="1"/>
        <v>27088.020909155002</v>
      </c>
    </row>
    <row r="8" spans="1:21" ht="13">
      <c r="A8" s="42" t="s">
        <v>379</v>
      </c>
      <c r="B8" s="44">
        <f>SUM(C8:I8)</f>
        <v>74613.72</v>
      </c>
      <c r="C8" s="44">
        <f>'ORIENTAL BANK OF COMMERCE'!U4+'ORIENTAL BANK OF COMMERCE'!V4</f>
        <v>162.20999999999998</v>
      </c>
      <c r="D8" s="44">
        <f>'ORIENTAL BANK OF COMMERCE'!W4</f>
        <v>3436.55</v>
      </c>
      <c r="E8" s="44">
        <f>'ORIENTAL BANK OF COMMERCE'!X4</f>
        <v>825.17</v>
      </c>
      <c r="F8" s="44">
        <f>'ORIENTAL BANK OF COMMERCE'!Y4</f>
        <v>2159.4499999999998</v>
      </c>
      <c r="G8" s="44">
        <f>'ORIENTAL BANK OF COMMERCE'!Z4</f>
        <v>12073.17</v>
      </c>
      <c r="H8" s="44">
        <f>'ORIENTAL BANK OF COMMERCE'!AA4</f>
        <v>4779.96</v>
      </c>
      <c r="I8" s="44">
        <f>'ORIENTAL BANK OF COMMERCE'!AB4</f>
        <v>51177.21</v>
      </c>
      <c r="L8" s="42" t="s">
        <v>379</v>
      </c>
      <c r="M8" s="44">
        <f>SUM(N8:T8)</f>
        <v>80152.59</v>
      </c>
      <c r="N8" s="44">
        <f>'ORIENTAL BANK OF COMMERCE'!U5+'ORIENTAL BANK OF COMMERCE'!V5</f>
        <v>381.25</v>
      </c>
      <c r="O8" s="44">
        <f>'ORIENTAL BANK OF COMMERCE'!W5</f>
        <v>1602.23</v>
      </c>
      <c r="P8" s="44">
        <f>'ORIENTAL BANK OF COMMERCE'!X5</f>
        <v>1881.74</v>
      </c>
      <c r="Q8" s="44">
        <f>'ORIENTAL BANK OF COMMERCE'!Y5</f>
        <v>2721.97</v>
      </c>
      <c r="R8" s="44">
        <f>'ORIENTAL BANK OF COMMERCE'!Z5</f>
        <v>10350.6</v>
      </c>
      <c r="S8" s="44">
        <f>'ORIENTAL BANK OF COMMERCE'!AA5</f>
        <v>11096.28</v>
      </c>
      <c r="T8" s="44">
        <f>'ORIENTAL BANK OF COMMERCE'!AB5</f>
        <v>52118.52</v>
      </c>
    </row>
    <row r="9" spans="1:21" ht="13">
      <c r="A9" s="33" t="s">
        <v>380</v>
      </c>
      <c r="C9" s="75">
        <f>0.0601951</f>
        <v>6.0195100000000001E-2</v>
      </c>
      <c r="D9" s="75">
        <f>0.0602312</f>
        <v>6.0231199999999999E-2</v>
      </c>
      <c r="E9" s="75">
        <f>0.0602915</f>
        <v>6.0291499999999998E-2</v>
      </c>
      <c r="F9" s="75">
        <f>0.0603999</f>
        <v>6.0399899999999999E-2</v>
      </c>
      <c r="G9" s="75">
        <f>0.0607613</f>
        <v>6.0761299999999997E-2</v>
      </c>
      <c r="H9" s="75">
        <f>0.0613395</f>
        <v>6.1339499999999998E-2</v>
      </c>
      <c r="I9" s="75">
        <f>0.0630741</f>
        <v>6.3074099999999994E-2</v>
      </c>
      <c r="L9" s="33" t="s">
        <v>380</v>
      </c>
      <c r="N9" s="75">
        <f>0.0601951</f>
        <v>6.0195100000000001E-2</v>
      </c>
      <c r="O9" s="75">
        <f>0.0602312</f>
        <v>6.0231199999999999E-2</v>
      </c>
      <c r="P9" s="75">
        <f>0.0602915</f>
        <v>6.0291499999999998E-2</v>
      </c>
      <c r="Q9" s="75">
        <f>0.0603999</f>
        <v>6.0399899999999999E-2</v>
      </c>
      <c r="R9" s="75">
        <f>0.0607613</f>
        <v>6.0761299999999997E-2</v>
      </c>
      <c r="S9" s="75">
        <f>0.0613395</f>
        <v>6.1339499999999998E-2</v>
      </c>
      <c r="T9" s="75">
        <f>0.0630741</f>
        <v>6.3074099999999994E-2</v>
      </c>
    </row>
    <row r="10" spans="1:21" ht="13">
      <c r="A10" s="46" t="s">
        <v>381</v>
      </c>
      <c r="B10" s="47"/>
      <c r="C10" s="48">
        <f>C8/(1+C9)^C4</f>
        <v>161.81541185167703</v>
      </c>
      <c r="D10" s="48">
        <f t="shared" ref="D10:I10" si="2">D8/(1+D9)^D4</f>
        <v>3403.2138264548034</v>
      </c>
      <c r="E10" s="48">
        <f t="shared" si="2"/>
        <v>807.25166673514184</v>
      </c>
      <c r="F10" s="48">
        <f t="shared" si="2"/>
        <v>2066.5260976350551</v>
      </c>
      <c r="G10" s="48">
        <f t="shared" si="2"/>
        <v>10729.660538735914</v>
      </c>
      <c r="H10" s="48">
        <f t="shared" si="2"/>
        <v>3767.0982866931886</v>
      </c>
      <c r="I10" s="48">
        <f t="shared" si="2"/>
        <v>27761.391563091041</v>
      </c>
      <c r="L10" s="46" t="s">
        <v>381</v>
      </c>
      <c r="M10" s="47"/>
      <c r="N10" s="48">
        <f>N8/(1+N9)^N4</f>
        <v>380.32258041089864</v>
      </c>
      <c r="O10" s="48">
        <f t="shared" ref="O10:T10" si="3">O8/(1+O9)^O4</f>
        <v>1586.6876050575954</v>
      </c>
      <c r="P10" s="48">
        <f t="shared" si="3"/>
        <v>1840.878547889751</v>
      </c>
      <c r="Q10" s="48">
        <f t="shared" si="3"/>
        <v>2604.8401407671818</v>
      </c>
      <c r="R10" s="48">
        <f t="shared" si="3"/>
        <v>9198.7791418691158</v>
      </c>
      <c r="S10" s="48">
        <f t="shared" si="3"/>
        <v>8745.0056855429539</v>
      </c>
      <c r="T10" s="48">
        <f t="shared" si="3"/>
        <v>28272.010948013613</v>
      </c>
    </row>
    <row r="11" spans="1:21" ht="13">
      <c r="A11" s="42" t="s">
        <v>382</v>
      </c>
      <c r="B11" s="44">
        <f>SUM(C11:I11)</f>
        <v>5303.75</v>
      </c>
      <c r="C11" s="44">
        <f>'ORIENTAL BANK OF COMMERCE'!AD4+'ORIENTAL BANK OF COMMERCE'!AE4</f>
        <v>1637.3799999999999</v>
      </c>
      <c r="D11" s="44">
        <f>'ORIENTAL BANK OF COMMERCE'!AF4</f>
        <v>1278.49</v>
      </c>
      <c r="E11" s="44">
        <f>'ORIENTAL BANK OF COMMERCE'!AG4</f>
        <v>1297.67</v>
      </c>
      <c r="F11" s="44">
        <f>'ORIENTAL BANK OF COMMERCE'!AH4</f>
        <v>967.92</v>
      </c>
      <c r="G11" s="44">
        <f>'ORIENTAL BANK OF COMMERCE'!AI4</f>
        <v>15.08</v>
      </c>
      <c r="H11" s="44">
        <f>'ORIENTAL BANK OF COMMERCE'!AJ4</f>
        <v>24.29</v>
      </c>
      <c r="I11" s="44">
        <f>'ORIENTAL BANK OF COMMERCE'!AK4</f>
        <v>82.92</v>
      </c>
      <c r="L11" s="42" t="s">
        <v>382</v>
      </c>
      <c r="M11" s="44">
        <f>SUM(N11:T11)</f>
        <v>9446.1</v>
      </c>
      <c r="N11" s="44">
        <f>'ORIENTAL BANK OF COMMERCE'!AD5+'ORIENTAL BANK OF COMMERCE'!AE5</f>
        <v>6950.9800000000005</v>
      </c>
      <c r="O11" s="44">
        <f>'ORIENTAL BANK OF COMMERCE'!AF5</f>
        <v>1032.08</v>
      </c>
      <c r="P11" s="44">
        <f>'ORIENTAL BANK OF COMMERCE'!AG5</f>
        <v>970.2</v>
      </c>
      <c r="Q11" s="44">
        <f>'ORIENTAL BANK OF COMMERCE'!AH5</f>
        <v>427.52</v>
      </c>
      <c r="R11" s="44">
        <f>'ORIENTAL BANK OF COMMERCE'!AI5</f>
        <v>65.23</v>
      </c>
      <c r="S11" s="44">
        <f>'ORIENTAL BANK OF COMMERCE'!AJ5</f>
        <v>0.09</v>
      </c>
      <c r="T11" s="44">
        <f>'ORIENTAL BANK OF COMMERCE'!AK5</f>
        <v>0</v>
      </c>
    </row>
    <row r="12" spans="1:21" ht="13">
      <c r="A12" s="33" t="s">
        <v>383</v>
      </c>
      <c r="C12" s="77">
        <v>8.0700000000000008E-3</v>
      </c>
      <c r="D12" s="77">
        <v>8.6800000000000002E-3</v>
      </c>
      <c r="E12" s="77">
        <v>9.7000000000000003E-3</v>
      </c>
      <c r="F12" s="77">
        <v>1.154E-2</v>
      </c>
      <c r="G12" s="77">
        <v>1.7670000000000002E-2</v>
      </c>
      <c r="H12" s="77">
        <v>2.7470000000000001E-2</v>
      </c>
      <c r="I12" s="77">
        <v>5.6890000000000003E-2</v>
      </c>
      <c r="L12" s="33" t="s">
        <v>383</v>
      </c>
      <c r="N12" s="77">
        <v>8.0700000000000008E-3</v>
      </c>
      <c r="O12" s="77">
        <v>8.6800000000000002E-3</v>
      </c>
      <c r="P12" s="77">
        <v>9.7000000000000003E-3</v>
      </c>
      <c r="Q12" s="77">
        <v>1.154E-2</v>
      </c>
      <c r="R12" s="77">
        <v>1.7670000000000002E-2</v>
      </c>
      <c r="S12" s="77">
        <v>2.7470000000000001E-2</v>
      </c>
      <c r="T12" s="77">
        <v>5.6890000000000003E-2</v>
      </c>
    </row>
    <row r="13" spans="1:21" ht="13">
      <c r="A13" s="46" t="s">
        <v>384</v>
      </c>
      <c r="B13" s="47"/>
      <c r="C13" s="48">
        <f>C11/(1+C12)^C4</f>
        <v>1636.8317324536317</v>
      </c>
      <c r="D13" s="48">
        <f t="shared" ref="D13:I13" si="4">D11/(1+D12)^D4</f>
        <v>1276.6497577088755</v>
      </c>
      <c r="E13" s="48">
        <f t="shared" si="4"/>
        <v>1292.9809639407927</v>
      </c>
      <c r="F13" s="48">
        <f t="shared" si="4"/>
        <v>959.6263574192526</v>
      </c>
      <c r="G13" s="48">
        <f t="shared" si="4"/>
        <v>14.560872442689529</v>
      </c>
      <c r="H13" s="48">
        <f t="shared" si="4"/>
        <v>21.794700926634423</v>
      </c>
      <c r="I13" s="48">
        <f t="shared" si="4"/>
        <v>47.682762242354116</v>
      </c>
      <c r="L13" s="46" t="s">
        <v>384</v>
      </c>
      <c r="M13" s="47"/>
      <c r="N13" s="48">
        <f>N11/(1+N12)^N4</f>
        <v>6948.6525031761385</v>
      </c>
      <c r="O13" s="48">
        <f t="shared" ref="O13:T13" si="5">O11/(1+O12)^O4</f>
        <v>1030.5944371376986</v>
      </c>
      <c r="P13" s="48">
        <f t="shared" si="5"/>
        <v>966.69425294208634</v>
      </c>
      <c r="Q13" s="48">
        <f t="shared" si="5"/>
        <v>423.85678601938059</v>
      </c>
      <c r="R13" s="48">
        <f t="shared" si="5"/>
        <v>62.984463490493241</v>
      </c>
      <c r="S13" s="48">
        <f t="shared" si="5"/>
        <v>8.0754346784565584E-2</v>
      </c>
      <c r="T13" s="48">
        <f t="shared" si="5"/>
        <v>0</v>
      </c>
    </row>
    <row r="14" spans="1:21" ht="13">
      <c r="A14" s="33" t="s">
        <v>385</v>
      </c>
      <c r="B14" s="44">
        <f>SUM(C14:I14)</f>
        <v>251543.76999999996</v>
      </c>
      <c r="C14" s="38">
        <f>C5+C8+C11</f>
        <v>22191.48</v>
      </c>
      <c r="D14" s="38">
        <f t="shared" ref="D14:I14" si="6">D5+D8+D11</f>
        <v>6496.04</v>
      </c>
      <c r="E14" s="38">
        <f t="shared" si="6"/>
        <v>7262.29</v>
      </c>
      <c r="F14" s="38">
        <f t="shared" si="6"/>
        <v>13389.56</v>
      </c>
      <c r="G14" s="38">
        <f t="shared" si="6"/>
        <v>57270.080000000002</v>
      </c>
      <c r="H14" s="38">
        <f t="shared" si="6"/>
        <v>22586.79</v>
      </c>
      <c r="I14" s="38">
        <f t="shared" si="6"/>
        <v>122347.52999999998</v>
      </c>
      <c r="J14" t="s">
        <v>386</v>
      </c>
      <c r="L14" s="33" t="s">
        <v>385</v>
      </c>
      <c r="M14" s="44">
        <f>SUM(N14:T14)</f>
        <v>248883.50000000003</v>
      </c>
      <c r="N14" s="38">
        <f>N5+N8+N11</f>
        <v>20557.150000000001</v>
      </c>
      <c r="O14" s="38">
        <f t="shared" ref="O14:T14" si="7">O5+O8+O11</f>
        <v>11638.65</v>
      </c>
      <c r="P14" s="38">
        <f t="shared" si="7"/>
        <v>20123.54</v>
      </c>
      <c r="Q14" s="38">
        <f t="shared" si="7"/>
        <v>10741.83</v>
      </c>
      <c r="R14" s="38">
        <f t="shared" si="7"/>
        <v>31269.890000000003</v>
      </c>
      <c r="S14" s="38">
        <f t="shared" si="7"/>
        <v>40564.589999999997</v>
      </c>
      <c r="T14" s="38">
        <f t="shared" si="7"/>
        <v>113987.85</v>
      </c>
      <c r="U14" t="s">
        <v>386</v>
      </c>
    </row>
    <row r="15" spans="1:21" ht="13">
      <c r="A15" s="33" t="s">
        <v>387</v>
      </c>
      <c r="C15" s="40">
        <f>((C14/C16)^(1/C4))-1</f>
        <v>7.939444833146081E-2</v>
      </c>
      <c r="D15" s="40">
        <f t="shared" ref="D15:I15" si="8">((D14/D16)^(1/D4))-1</f>
        <v>5.6627440536252349E-2</v>
      </c>
      <c r="E15" s="40">
        <f t="shared" si="8"/>
        <v>6.8540724699550415E-2</v>
      </c>
      <c r="F15" s="40">
        <f t="shared" si="8"/>
        <v>7.5834257724294973E-2</v>
      </c>
      <c r="G15" s="40">
        <f t="shared" si="8"/>
        <v>8.019922586417283E-2</v>
      </c>
      <c r="H15" s="40">
        <f t="shared" si="8"/>
        <v>8.0316102600149542E-2</v>
      </c>
      <c r="I15" s="40">
        <f t="shared" si="8"/>
        <v>7.578047840016211E-2</v>
      </c>
      <c r="J15" s="64">
        <f>SUMPRODUCT(C15:I15,C16:I16)/B16</f>
        <v>7.692642276419194E-2</v>
      </c>
      <c r="L15" s="33" t="s">
        <v>387</v>
      </c>
      <c r="N15" s="40">
        <f>((N14/N16)^(1/N4))-1</f>
        <v>5.8185155565275481E-2</v>
      </c>
      <c r="O15" s="40">
        <f t="shared" ref="O15:T15" si="9">((O14/O16)^(1/O4))-1</f>
        <v>7.4925242130360559E-2</v>
      </c>
      <c r="P15" s="40">
        <f t="shared" si="9"/>
        <v>7.9288737740790927E-2</v>
      </c>
      <c r="Q15" s="40">
        <f t="shared" si="9"/>
        <v>7.6021094493695873E-2</v>
      </c>
      <c r="R15" s="40">
        <f t="shared" si="9"/>
        <v>7.7033411628057102E-2</v>
      </c>
      <c r="S15" s="40">
        <f t="shared" si="9"/>
        <v>7.882765651215129E-2</v>
      </c>
      <c r="T15" s="40">
        <f t="shared" si="9"/>
        <v>7.4895446414483091E-2</v>
      </c>
      <c r="U15" s="64">
        <f>SUMPRODUCT(N15:T15,N16:T16)/M16</f>
        <v>7.4495327327134736E-2</v>
      </c>
    </row>
    <row r="16" spans="1:21" ht="13">
      <c r="A16" s="39" t="s">
        <v>388</v>
      </c>
      <c r="B16" s="41">
        <f>SUM(C16:I16)</f>
        <v>172914.17584005627</v>
      </c>
      <c r="C16" s="41">
        <f>C7+C10+C13</f>
        <v>22120.949269511078</v>
      </c>
      <c r="D16" s="41">
        <f t="shared" ref="D16:I16" si="10">D7+D10+D13</f>
        <v>6436.6769012004243</v>
      </c>
      <c r="E16" s="41">
        <f t="shared" si="10"/>
        <v>7083.9735790039958</v>
      </c>
      <c r="F16" s="41">
        <f t="shared" si="10"/>
        <v>12675.271737362667</v>
      </c>
      <c r="G16" s="41">
        <f t="shared" si="10"/>
        <v>49081.753091393497</v>
      </c>
      <c r="H16" s="41">
        <f t="shared" si="10"/>
        <v>16582.542386168556</v>
      </c>
      <c r="I16" s="41">
        <f t="shared" si="10"/>
        <v>58933.008875416046</v>
      </c>
      <c r="L16" s="39" t="s">
        <v>388</v>
      </c>
      <c r="M16" s="41">
        <f>SUM(N16:T16)</f>
        <v>173994.27729070888</v>
      </c>
      <c r="N16" s="41">
        <f>N7+N10+N13</f>
        <v>20508.764687281266</v>
      </c>
      <c r="O16" s="41">
        <f t="shared" ref="O16:T16" si="11">O7+O10+O13</f>
        <v>11499.33955096938</v>
      </c>
      <c r="P16" s="41">
        <f t="shared" si="11"/>
        <v>19555.898042471104</v>
      </c>
      <c r="Q16" s="41">
        <f t="shared" si="11"/>
        <v>10167.464995964881</v>
      </c>
      <c r="R16" s="41">
        <f t="shared" si="11"/>
        <v>26956.779188196826</v>
      </c>
      <c r="S16" s="41">
        <f t="shared" si="11"/>
        <v>29945.998968656819</v>
      </c>
      <c r="T16" s="41">
        <f t="shared" si="11"/>
        <v>55360.031857168615</v>
      </c>
    </row>
    <row r="17" spans="1:21" ht="14.5">
      <c r="A17" s="51" t="s">
        <v>389</v>
      </c>
      <c r="B17" s="45"/>
      <c r="C17" s="40">
        <f>C16/$B$16</f>
        <v>0.12793022412443913</v>
      </c>
      <c r="D17" s="40">
        <f t="shared" ref="D17:I17" si="12">D16/$B$16</f>
        <v>3.7224691786717827E-2</v>
      </c>
      <c r="E17" s="40">
        <f t="shared" si="12"/>
        <v>4.0968148184429912E-2</v>
      </c>
      <c r="F17" s="40">
        <f t="shared" si="12"/>
        <v>7.3303832238064484E-2</v>
      </c>
      <c r="G17" s="40">
        <f t="shared" si="12"/>
        <v>0.28385037174044991</v>
      </c>
      <c r="H17" s="40">
        <f t="shared" si="12"/>
        <v>9.5900421730068144E-2</v>
      </c>
      <c r="I17" s="40">
        <f t="shared" si="12"/>
        <v>0.34082231019583054</v>
      </c>
      <c r="L17" s="51" t="s">
        <v>389</v>
      </c>
      <c r="N17" s="40">
        <f>N16/$M$16</f>
        <v>0.11787034037340959</v>
      </c>
      <c r="O17" s="40">
        <f t="shared" ref="O17:T17" si="13">O16/$M$16</f>
        <v>6.6090331992680051E-2</v>
      </c>
      <c r="P17" s="40">
        <f t="shared" si="13"/>
        <v>0.11239391517341225</v>
      </c>
      <c r="Q17" s="40">
        <f t="shared" si="13"/>
        <v>5.8435628770578042E-2</v>
      </c>
      <c r="R17" s="40">
        <f t="shared" si="13"/>
        <v>0.15492911380733262</v>
      </c>
      <c r="S17" s="40">
        <f t="shared" si="13"/>
        <v>0.17210910286792463</v>
      </c>
      <c r="T17" s="40">
        <f t="shared" si="13"/>
        <v>0.31817156701466287</v>
      </c>
    </row>
    <row r="18" spans="1:21" ht="13">
      <c r="A18" s="42" t="s">
        <v>390</v>
      </c>
      <c r="B18" s="43"/>
      <c r="C18" s="44">
        <f>'ORIENTAL BANK OF COMMERCE'!C4+'ORIENTAL BANK OF COMMERCE'!D4</f>
        <v>19348.95</v>
      </c>
      <c r="D18" s="44">
        <f>'ORIENTAL BANK OF COMMERCE'!E4</f>
        <v>24941.99</v>
      </c>
      <c r="E18" s="44">
        <f>'ORIENTAL BANK OF COMMERCE'!F4</f>
        <v>23784.27</v>
      </c>
      <c r="F18" s="44">
        <f>'ORIENTAL BANK OF COMMERCE'!G4</f>
        <v>33050.879999999997</v>
      </c>
      <c r="G18" s="44">
        <f>'ORIENTAL BANK OF COMMERCE'!H4</f>
        <v>69060.639999999999</v>
      </c>
      <c r="H18" s="44">
        <f>'ORIENTAL BANK OF COMMERCE'!I4</f>
        <v>2383.73</v>
      </c>
      <c r="I18" s="44">
        <f>'ORIENTAL BANK OF COMMERCE'!J4</f>
        <v>57537.77</v>
      </c>
      <c r="L18" s="42" t="s">
        <v>390</v>
      </c>
      <c r="M18" s="43"/>
      <c r="N18" s="44">
        <f>'ORIENTAL BANK OF COMMERCE'!C5+'ORIENTAL BANK OF COMMERCE'!D5</f>
        <v>28394.53</v>
      </c>
      <c r="O18" s="44">
        <f>'ORIENTAL BANK OF COMMERCE'!E5</f>
        <v>36679.51</v>
      </c>
      <c r="P18" s="44">
        <f>'ORIENTAL BANK OF COMMERCE'!F5</f>
        <v>33728.620000000003</v>
      </c>
      <c r="Q18" s="44">
        <f>'ORIENTAL BANK OF COMMERCE'!G5</f>
        <v>51737.11</v>
      </c>
      <c r="R18" s="44">
        <f>'ORIENTAL BANK OF COMMERCE'!H5</f>
        <v>35120.339999999997</v>
      </c>
      <c r="S18" s="44">
        <f>'ORIENTAL BANK OF COMMERCE'!I5</f>
        <v>8797.51</v>
      </c>
      <c r="T18" s="44">
        <f>'ORIENTAL BANK OF COMMERCE'!J5</f>
        <v>38187.760000000002</v>
      </c>
    </row>
    <row r="19" spans="1:21" ht="13">
      <c r="A19" s="33" t="s">
        <v>391</v>
      </c>
      <c r="C19" s="76">
        <v>4.6600000000000003E-2</v>
      </c>
      <c r="D19" s="76">
        <v>4.7100000000000003E-2</v>
      </c>
      <c r="E19" s="76">
        <v>4.7800000000000002E-2</v>
      </c>
      <c r="F19" s="76">
        <v>4.9099999999999998E-2</v>
      </c>
      <c r="G19" s="76">
        <v>5.3499999999999999E-2</v>
      </c>
      <c r="H19" s="76">
        <v>6.0600000000000001E-2</v>
      </c>
      <c r="I19" s="76">
        <v>6.4000000000000001E-2</v>
      </c>
      <c r="L19" s="33" t="s">
        <v>391</v>
      </c>
      <c r="N19" s="76">
        <v>4.6600000000000003E-2</v>
      </c>
      <c r="O19" s="76">
        <v>4.7100000000000003E-2</v>
      </c>
      <c r="P19" s="76">
        <v>4.7800000000000002E-2</v>
      </c>
      <c r="Q19" s="76">
        <v>4.9099999999999998E-2</v>
      </c>
      <c r="R19" s="76">
        <v>5.3499999999999999E-2</v>
      </c>
      <c r="S19" s="76">
        <v>6.0600000000000001E-2</v>
      </c>
      <c r="T19" s="76">
        <v>6.4000000000000001E-2</v>
      </c>
    </row>
    <row r="20" spans="1:21" ht="13">
      <c r="A20" s="46" t="s">
        <v>392</v>
      </c>
      <c r="B20" s="47"/>
      <c r="C20" s="48">
        <f>C18/(1+C19)^C4</f>
        <v>19312.264694517427</v>
      </c>
      <c r="D20" s="48">
        <f t="shared" ref="D20:I20" si="14">D18/(1+D19)^D4</f>
        <v>24751.398410422618</v>
      </c>
      <c r="E20" s="48">
        <f t="shared" si="14"/>
        <v>23371.437679055438</v>
      </c>
      <c r="F20" s="48">
        <f t="shared" si="14"/>
        <v>31883.820984112124</v>
      </c>
      <c r="G20" s="48">
        <f t="shared" si="14"/>
        <v>62224.514799021221</v>
      </c>
      <c r="H20" s="48">
        <f t="shared" si="14"/>
        <v>1883.8684424581234</v>
      </c>
      <c r="I20" s="48">
        <f t="shared" si="14"/>
        <v>30941.171020242204</v>
      </c>
      <c r="L20" s="46" t="s">
        <v>392</v>
      </c>
      <c r="M20" s="47"/>
      <c r="N20" s="48">
        <f>N18/(1+N19)^N4</f>
        <v>28340.694416824474</v>
      </c>
      <c r="O20" s="48">
        <f t="shared" ref="O20:T20" si="15">O18/(1+O19)^O4</f>
        <v>36399.227387593397</v>
      </c>
      <c r="P20" s="48">
        <f t="shared" si="15"/>
        <v>33143.179939117028</v>
      </c>
      <c r="Q20" s="48">
        <f t="shared" si="15"/>
        <v>49910.221860214231</v>
      </c>
      <c r="R20" s="48">
        <f t="shared" si="15"/>
        <v>31643.872922067574</v>
      </c>
      <c r="S20" s="48">
        <f t="shared" si="15"/>
        <v>6952.6965978570415</v>
      </c>
      <c r="T20" s="48">
        <f t="shared" si="15"/>
        <v>20535.624043823118</v>
      </c>
    </row>
    <row r="21" spans="1:21" ht="13">
      <c r="A21" s="42" t="s">
        <v>393</v>
      </c>
      <c r="B21" s="43"/>
      <c r="C21" s="44">
        <f>'ORIENTAL BANK OF COMMERCE'!L4+'ORIENTAL BANK OF COMMERCE'!M4</f>
        <v>5514.44</v>
      </c>
      <c r="D21" s="44">
        <f>'ORIENTAL BANK OF COMMERCE'!N4</f>
        <v>13.14</v>
      </c>
      <c r="E21" s="44">
        <f>'ORIENTAL BANK OF COMMERCE'!O4</f>
        <v>329.21</v>
      </c>
      <c r="F21" s="44">
        <f>'ORIENTAL BANK OF COMMERCE'!P4</f>
        <v>1560.72</v>
      </c>
      <c r="G21" s="44">
        <f>'ORIENTAL BANK OF COMMERCE'!Q4</f>
        <v>3503.88</v>
      </c>
      <c r="H21" s="44">
        <f>'ORIENTAL BANK OF COMMERCE'!R4</f>
        <v>0</v>
      </c>
      <c r="I21" s="44">
        <f>'ORIENTAL BANK OF COMMERCE'!S4</f>
        <v>3200</v>
      </c>
      <c r="L21" s="42" t="s">
        <v>393</v>
      </c>
      <c r="M21" s="43"/>
      <c r="N21" s="44">
        <f>'ORIENTAL BANK OF COMMERCE'!L5+'ORIENTAL BANK OF COMMERCE'!M5</f>
        <v>6152.31</v>
      </c>
      <c r="O21" s="44">
        <f>'ORIENTAL BANK OF COMMERCE'!N5</f>
        <v>2506.6999999999998</v>
      </c>
      <c r="P21" s="44">
        <f>'ORIENTAL BANK OF COMMERCE'!O5</f>
        <v>6.75</v>
      </c>
      <c r="Q21" s="44">
        <f>'ORIENTAL BANK OF COMMERCE'!P5</f>
        <v>909.4</v>
      </c>
      <c r="R21" s="44">
        <f>'ORIENTAL BANK OF COMMERCE'!Q5</f>
        <v>519.20000000000005</v>
      </c>
      <c r="S21" s="44">
        <f>'ORIENTAL BANK OF COMMERCE'!R5</f>
        <v>1025</v>
      </c>
      <c r="T21" s="44">
        <f>'ORIENTAL BANK OF COMMERCE'!S5</f>
        <v>3000</v>
      </c>
    </row>
    <row r="22" spans="1:21" ht="13">
      <c r="A22" s="33" t="s">
        <v>394</v>
      </c>
      <c r="C22" s="78">
        <v>8.5500000000000007E-2</v>
      </c>
      <c r="D22" s="78">
        <v>8.5500000000000007E-2</v>
      </c>
      <c r="E22" s="78">
        <v>8.5500000000000007E-2</v>
      </c>
      <c r="F22" s="78">
        <v>8.5599999999999996E-2</v>
      </c>
      <c r="G22" s="78">
        <v>8.5599999999999996E-2</v>
      </c>
      <c r="H22" s="78">
        <v>8.5800000000000001E-2</v>
      </c>
      <c r="I22" s="78">
        <v>8.6099999999999996E-2</v>
      </c>
      <c r="L22" s="33" t="s">
        <v>394</v>
      </c>
      <c r="N22" s="78">
        <v>8.5500000000000007E-2</v>
      </c>
      <c r="O22" s="78">
        <v>8.5500000000000007E-2</v>
      </c>
      <c r="P22" s="78">
        <v>8.5500000000000007E-2</v>
      </c>
      <c r="Q22" s="78">
        <v>8.5599999999999996E-2</v>
      </c>
      <c r="R22" s="78">
        <v>8.5599999999999996E-2</v>
      </c>
      <c r="S22" s="78">
        <v>8.5800000000000001E-2</v>
      </c>
      <c r="T22" s="78">
        <v>8.6099999999999996E-2</v>
      </c>
    </row>
    <row r="23" spans="1:21" ht="13">
      <c r="A23" s="46" t="s">
        <v>395</v>
      </c>
      <c r="B23" s="47"/>
      <c r="C23" s="48">
        <f>C21/(1+C22)^C4</f>
        <v>5495.6218247214802</v>
      </c>
      <c r="D23" s="48">
        <f t="shared" ref="D23:I23" si="16">D21/(1+D22)^D4</f>
        <v>12.961553613623151</v>
      </c>
      <c r="E23" s="48">
        <f t="shared" si="16"/>
        <v>319.23598003659549</v>
      </c>
      <c r="F23" s="48">
        <f t="shared" si="16"/>
        <v>1467.4814485294371</v>
      </c>
      <c r="G23" s="48">
        <f t="shared" si="16"/>
        <v>2973.100259632497</v>
      </c>
      <c r="H23" s="48">
        <f t="shared" si="16"/>
        <v>0</v>
      </c>
      <c r="I23" s="48">
        <f t="shared" si="16"/>
        <v>1401.0442154343034</v>
      </c>
      <c r="L23" s="46" t="s">
        <v>395</v>
      </c>
      <c r="M23" s="47"/>
      <c r="N23" s="48">
        <f>N21/(1+N22)^N4</f>
        <v>6131.3150761368724</v>
      </c>
      <c r="O23" s="48">
        <f t="shared" ref="O23:T23" si="17">O21/(1+O22)^O4</f>
        <v>2472.6580246019139</v>
      </c>
      <c r="P23" s="48">
        <f t="shared" si="17"/>
        <v>6.5454963860363291</v>
      </c>
      <c r="Q23" s="48">
        <f t="shared" si="17"/>
        <v>855.07178051967685</v>
      </c>
      <c r="R23" s="48">
        <f t="shared" si="17"/>
        <v>440.54980615808546</v>
      </c>
      <c r="S23" s="48">
        <f t="shared" si="17"/>
        <v>737.43630738423485</v>
      </c>
      <c r="T23" s="48">
        <f t="shared" si="17"/>
        <v>1313.4789519696594</v>
      </c>
    </row>
    <row r="24" spans="1:21" ht="13">
      <c r="A24" s="42" t="s">
        <v>396</v>
      </c>
      <c r="B24" s="43"/>
      <c r="C24" s="44">
        <f>'ORIENTAL BANK OF COMMERCE'!AM4+'ORIENTAL BANK OF COMMERCE'!AN4</f>
        <v>1767.59</v>
      </c>
      <c r="D24" s="44">
        <f>'ORIENTAL BANK OF COMMERCE'!AO4</f>
        <v>1119.57</v>
      </c>
      <c r="E24" s="44">
        <f>'ORIENTAL BANK OF COMMERCE'!AP4</f>
        <v>1163.6600000000001</v>
      </c>
      <c r="F24" s="44">
        <f>'ORIENTAL BANK OF COMMERCE'!AQ4</f>
        <v>1046.82</v>
      </c>
      <c r="G24" s="44">
        <f>'ORIENTAL BANK OF COMMERCE'!AR4</f>
        <v>169.36</v>
      </c>
      <c r="H24" s="44">
        <f>'ORIENTAL BANK OF COMMERCE'!AS4</f>
        <v>59.6</v>
      </c>
      <c r="I24" s="44">
        <f>'ORIENTAL BANK OF COMMERCE'!AT4</f>
        <v>0</v>
      </c>
      <c r="L24" s="42" t="s">
        <v>396</v>
      </c>
      <c r="M24" s="43"/>
      <c r="N24" s="44">
        <f>'ORIENTAL BANK OF COMMERCE'!AM5+'ORIENTAL BANK OF COMMERCE'!AN5</f>
        <v>6851.54</v>
      </c>
      <c r="O24" s="44">
        <f>'ORIENTAL BANK OF COMMERCE'!AO5</f>
        <v>963.51</v>
      </c>
      <c r="P24" s="44">
        <f>'ORIENTAL BANK OF COMMERCE'!AP5</f>
        <v>896</v>
      </c>
      <c r="Q24" s="44">
        <f>'ORIENTAL BANK OF COMMERCE'!AQ5</f>
        <v>543.30999999999995</v>
      </c>
      <c r="R24" s="44">
        <f>'ORIENTAL BANK OF COMMERCE'!AR5</f>
        <v>132.09</v>
      </c>
      <c r="S24" s="44">
        <f>'ORIENTAL BANK OF COMMERCE'!AS5</f>
        <v>48.3</v>
      </c>
      <c r="T24" s="44">
        <f>'ORIENTAL BANK OF COMMERCE'!AT5</f>
        <v>0</v>
      </c>
    </row>
    <row r="25" spans="1:21" ht="13">
      <c r="A25" s="33" t="s">
        <v>397</v>
      </c>
      <c r="C25" s="78">
        <v>8.0700000000000008E-3</v>
      </c>
      <c r="D25" s="78">
        <v>8.6800000000000002E-3</v>
      </c>
      <c r="E25" s="78">
        <v>9.7000000000000003E-3</v>
      </c>
      <c r="F25" s="78">
        <v>1.154E-2</v>
      </c>
      <c r="G25" s="78">
        <v>1.7670000000000002E-2</v>
      </c>
      <c r="H25" s="78">
        <v>2.7470000000000001E-2</v>
      </c>
      <c r="I25" s="78">
        <v>5.6890000000000003E-2</v>
      </c>
      <c r="L25" s="33" t="s">
        <v>397</v>
      </c>
      <c r="N25" s="78">
        <v>8.0700000000000008E-3</v>
      </c>
      <c r="O25" s="78">
        <v>8.6800000000000002E-3</v>
      </c>
      <c r="P25" s="78">
        <v>9.7000000000000003E-3</v>
      </c>
      <c r="Q25" s="78">
        <v>1.154E-2</v>
      </c>
      <c r="R25" s="78">
        <v>1.7670000000000002E-2</v>
      </c>
      <c r="S25" s="78">
        <v>2.7470000000000001E-2</v>
      </c>
      <c r="T25" s="78">
        <v>5.6890000000000003E-2</v>
      </c>
    </row>
    <row r="26" spans="1:21" ht="13">
      <c r="A26" s="46" t="s">
        <v>398</v>
      </c>
      <c r="B26" s="47"/>
      <c r="C26" s="48">
        <f>C24/(1+C25)^C4</f>
        <v>1766.9981323625027</v>
      </c>
      <c r="D26" s="48">
        <f t="shared" ref="D26:I26" si="18">D24/(1+D25)^D4</f>
        <v>1117.9585051413196</v>
      </c>
      <c r="E26" s="48">
        <f t="shared" si="18"/>
        <v>1159.4551993182727</v>
      </c>
      <c r="F26" s="48">
        <f t="shared" si="18"/>
        <v>1037.8503011340008</v>
      </c>
      <c r="G26" s="48">
        <f t="shared" si="18"/>
        <v>163.52979820251318</v>
      </c>
      <c r="H26" s="48">
        <f t="shared" si="18"/>
        <v>53.47732298177899</v>
      </c>
      <c r="I26" s="48">
        <f t="shared" si="18"/>
        <v>0</v>
      </c>
      <c r="L26" s="46" t="s">
        <v>398</v>
      </c>
      <c r="M26" s="47"/>
      <c r="N26" s="48">
        <f>N24/(1+N25)^N4</f>
        <v>6849.2458001046525</v>
      </c>
      <c r="O26" s="48">
        <f t="shared" ref="O26:T26" si="19">O24/(1+O25)^O4</f>
        <v>962.12313592603664</v>
      </c>
      <c r="P26" s="48">
        <f t="shared" si="19"/>
        <v>892.76236923944475</v>
      </c>
      <c r="Q26" s="48">
        <f t="shared" si="19"/>
        <v>538.65463700456041</v>
      </c>
      <c r="R26" s="48">
        <f t="shared" si="19"/>
        <v>127.54281438692706</v>
      </c>
      <c r="S26" s="48">
        <f t="shared" si="19"/>
        <v>43.338166107716859</v>
      </c>
      <c r="T26" s="48">
        <f t="shared" si="19"/>
        <v>0</v>
      </c>
    </row>
    <row r="27" spans="1:21" ht="13">
      <c r="A27" s="33" t="s">
        <v>399</v>
      </c>
      <c r="B27" s="44">
        <f>SUM(C27:I27)</f>
        <v>249556.21999999997</v>
      </c>
      <c r="C27" s="38">
        <f>C18+C21+C24</f>
        <v>26630.98</v>
      </c>
      <c r="D27" s="38">
        <f t="shared" ref="D27:I27" si="20">D18+D21+D24</f>
        <v>26074.7</v>
      </c>
      <c r="E27" s="38">
        <f t="shared" si="20"/>
        <v>25277.14</v>
      </c>
      <c r="F27" s="38">
        <f t="shared" si="20"/>
        <v>35658.42</v>
      </c>
      <c r="G27" s="38">
        <f t="shared" si="20"/>
        <v>72733.88</v>
      </c>
      <c r="H27" s="38">
        <f t="shared" si="20"/>
        <v>2443.33</v>
      </c>
      <c r="I27" s="38">
        <f t="shared" si="20"/>
        <v>60737.77</v>
      </c>
      <c r="J27" t="s">
        <v>400</v>
      </c>
      <c r="L27" s="33" t="s">
        <v>399</v>
      </c>
      <c r="M27" s="44">
        <f>SUM(N27:T27)</f>
        <v>256199.49</v>
      </c>
      <c r="N27" s="38">
        <f>N18+N21+N24</f>
        <v>41398.379999999997</v>
      </c>
      <c r="O27" s="38">
        <f t="shared" ref="O27:T27" si="21">O18+O21+O24</f>
        <v>40149.72</v>
      </c>
      <c r="P27" s="38">
        <f t="shared" si="21"/>
        <v>34631.370000000003</v>
      </c>
      <c r="Q27" s="38">
        <f t="shared" si="21"/>
        <v>53189.82</v>
      </c>
      <c r="R27" s="38">
        <f t="shared" si="21"/>
        <v>35771.62999999999</v>
      </c>
      <c r="S27" s="38">
        <f t="shared" si="21"/>
        <v>9870.81</v>
      </c>
      <c r="T27" s="38">
        <f t="shared" si="21"/>
        <v>41187.760000000002</v>
      </c>
      <c r="U27" t="s">
        <v>400</v>
      </c>
    </row>
    <row r="28" spans="1:21" ht="13">
      <c r="A28" s="33" t="s">
        <v>401</v>
      </c>
      <c r="C28" s="40">
        <f>((C27/C29)^(1/C4))-1</f>
        <v>5.1909184840096323E-2</v>
      </c>
      <c r="D28" s="40">
        <f t="shared" ref="D28:I28" si="22">((D27/D29)^(1/D4))-1</f>
        <v>4.543458250079957E-2</v>
      </c>
      <c r="E28" s="40">
        <f t="shared" si="22"/>
        <v>4.6481214516832514E-2</v>
      </c>
      <c r="F28" s="40">
        <f t="shared" si="22"/>
        <v>4.9512204707384377E-2</v>
      </c>
      <c r="G28" s="40">
        <f t="shared" si="22"/>
        <v>5.4893345059642717E-2</v>
      </c>
      <c r="H28" s="40">
        <f t="shared" si="22"/>
        <v>5.9726384748585604E-2</v>
      </c>
      <c r="I28" s="40">
        <f t="shared" si="22"/>
        <v>6.504733000781826E-2</v>
      </c>
      <c r="J28" s="64">
        <f>SUMPRODUCT(C28:I28,C29:I29)/B29</f>
        <v>5.3093149991231603E-2</v>
      </c>
      <c r="L28" s="33" t="s">
        <v>401</v>
      </c>
      <c r="N28" s="40">
        <f>((N27/N29)^(1/N4))-1</f>
        <v>4.5769967529886602E-2</v>
      </c>
      <c r="O28" s="40">
        <f t="shared" ref="O28:T28" si="23">((O27/O29)^(1/O4))-1</f>
        <v>4.8506318710507035E-2</v>
      </c>
      <c r="P28" s="40">
        <f t="shared" si="23"/>
        <v>4.6796715978745906E-2</v>
      </c>
      <c r="Q28" s="40">
        <f t="shared" si="23"/>
        <v>4.9309590049830154E-2</v>
      </c>
      <c r="R28" s="40">
        <f t="shared" si="23"/>
        <v>5.3806206548792312E-2</v>
      </c>
      <c r="S28" s="40">
        <f t="shared" si="23"/>
        <v>6.2905322464336777E-2</v>
      </c>
      <c r="T28" s="40">
        <f t="shared" si="23"/>
        <v>6.5450938199984821E-2</v>
      </c>
      <c r="U28" s="64">
        <f>SUMPRODUCT(N28:T28,N29:T29)/M29</f>
        <v>5.0793878139095416E-2</v>
      </c>
    </row>
    <row r="29" spans="1:21" ht="13">
      <c r="A29" s="39" t="s">
        <v>402</v>
      </c>
      <c r="B29" s="41">
        <f>SUM(C29:I29)</f>
        <v>211337.19057093747</v>
      </c>
      <c r="C29" s="41">
        <f>C20+C23+C26</f>
        <v>26574.884651601409</v>
      </c>
      <c r="D29" s="41">
        <f t="shared" ref="D29:I29" si="24">D20+D23+D26</f>
        <v>25882.31846917756</v>
      </c>
      <c r="E29" s="41">
        <f t="shared" si="24"/>
        <v>24850.128858410306</v>
      </c>
      <c r="F29" s="41">
        <f t="shared" si="24"/>
        <v>34389.152733775562</v>
      </c>
      <c r="G29" s="41">
        <f t="shared" si="24"/>
        <v>65361.144856856234</v>
      </c>
      <c r="H29" s="41">
        <f t="shared" si="24"/>
        <v>1937.3457654399024</v>
      </c>
      <c r="I29" s="41">
        <f t="shared" si="24"/>
        <v>32342.215235676507</v>
      </c>
      <c r="L29" s="39" t="s">
        <v>402</v>
      </c>
      <c r="M29" s="41">
        <f>SUM(N29:T29)</f>
        <v>228296.23953342272</v>
      </c>
      <c r="N29" s="41">
        <f>N20+N23+N26</f>
        <v>41321.255293066002</v>
      </c>
      <c r="O29" s="41">
        <f t="shared" ref="O29:T29" si="25">O20+O23+O26</f>
        <v>39834.008548121346</v>
      </c>
      <c r="P29" s="41">
        <f t="shared" si="25"/>
        <v>34042.487804742515</v>
      </c>
      <c r="Q29" s="41">
        <f t="shared" si="25"/>
        <v>51303.948277738469</v>
      </c>
      <c r="R29" s="41">
        <f t="shared" si="25"/>
        <v>32211.965542612586</v>
      </c>
      <c r="S29" s="41">
        <f t="shared" si="25"/>
        <v>7733.4710713489931</v>
      </c>
      <c r="T29" s="41">
        <f t="shared" si="25"/>
        <v>21849.102995792779</v>
      </c>
    </row>
    <row r="30" spans="1:21" ht="14.5">
      <c r="A30" s="51" t="s">
        <v>403</v>
      </c>
      <c r="C30" s="40">
        <f>C29/$B$29</f>
        <v>0.12574637043204792</v>
      </c>
      <c r="D30" s="40">
        <f t="shared" ref="D30:I30" si="26">D29/$B$29</f>
        <v>0.12246930319862419</v>
      </c>
      <c r="E30" s="40">
        <f t="shared" si="26"/>
        <v>0.11758521437365804</v>
      </c>
      <c r="F30" s="40">
        <f t="shared" si="26"/>
        <v>0.16272172749562738</v>
      </c>
      <c r="G30" s="40">
        <f t="shared" si="26"/>
        <v>0.30927422040711333</v>
      </c>
      <c r="H30" s="40">
        <f t="shared" si="26"/>
        <v>9.1670839392066807E-3</v>
      </c>
      <c r="I30" s="40">
        <f t="shared" si="26"/>
        <v>0.15303608015372247</v>
      </c>
      <c r="L30" s="51" t="s">
        <v>403</v>
      </c>
      <c r="N30" s="40">
        <f>N29/$M$29</f>
        <v>0.18099840530670039</v>
      </c>
      <c r="O30" s="40">
        <f t="shared" ref="O30:T30" si="27">O29/$M$29</f>
        <v>0.17448385759455148</v>
      </c>
      <c r="P30" s="40">
        <f t="shared" si="27"/>
        <v>0.14911541195035177</v>
      </c>
      <c r="Q30" s="40">
        <f t="shared" si="27"/>
        <v>0.22472533223757957</v>
      </c>
      <c r="R30" s="40">
        <f t="shared" si="27"/>
        <v>0.14109722353922843</v>
      </c>
      <c r="S30" s="40">
        <f t="shared" si="27"/>
        <v>3.3874719474811181E-2</v>
      </c>
      <c r="T30" s="40">
        <f t="shared" si="27"/>
        <v>9.5705049896777014E-2</v>
      </c>
    </row>
    <row r="32" spans="1:21" ht="26">
      <c r="A32" s="51" t="s">
        <v>404</v>
      </c>
      <c r="B32" s="44">
        <f>SUM(C32:I32)</f>
        <v>4.4414010034101583</v>
      </c>
      <c r="C32">
        <f>C4*C17</f>
        <v>5.3304260051849637E-3</v>
      </c>
      <c r="D32">
        <f t="shared" ref="D32:I32" si="28">D4*D17</f>
        <v>6.2041152977863039E-3</v>
      </c>
      <c r="E32">
        <f t="shared" si="28"/>
        <v>1.5363055569161217E-2</v>
      </c>
      <c r="F32">
        <f t="shared" si="28"/>
        <v>5.4977874178548367E-2</v>
      </c>
      <c r="G32">
        <f t="shared" si="28"/>
        <v>0.56770074348089983</v>
      </c>
      <c r="H32">
        <f t="shared" si="28"/>
        <v>0.38360168692027258</v>
      </c>
      <c r="I32">
        <f t="shared" si="28"/>
        <v>3.4082231019583054</v>
      </c>
      <c r="J32" s="79" t="s">
        <v>405</v>
      </c>
      <c r="L32" s="49" t="s">
        <v>404</v>
      </c>
      <c r="M32" s="44">
        <f>SUM(N32:T32)</f>
        <v>4.2819110685152939</v>
      </c>
      <c r="N32">
        <f>N4*N17</f>
        <v>4.9112641822253991E-3</v>
      </c>
      <c r="O32">
        <f t="shared" ref="O32:T32" si="29">O4*O17</f>
        <v>1.1015055332113341E-2</v>
      </c>
      <c r="P32">
        <f t="shared" si="29"/>
        <v>4.2147718190029597E-2</v>
      </c>
      <c r="Q32">
        <f t="shared" si="29"/>
        <v>4.3826721577933533E-2</v>
      </c>
      <c r="R32">
        <f t="shared" si="29"/>
        <v>0.30985822761466525</v>
      </c>
      <c r="S32">
        <f t="shared" si="29"/>
        <v>0.68843641147169854</v>
      </c>
      <c r="T32">
        <f t="shared" si="29"/>
        <v>3.1817156701466285</v>
      </c>
      <c r="U32" s="29" t="s">
        <v>405</v>
      </c>
    </row>
    <row r="33" spans="1:21" ht="14.5">
      <c r="A33" s="51" t="s">
        <v>406</v>
      </c>
      <c r="B33" s="44">
        <f>SUM(C33:I33)</f>
        <v>2.37736431175456</v>
      </c>
      <c r="C33">
        <f>C30*C4</f>
        <v>5.2394321013353295E-3</v>
      </c>
      <c r="D33">
        <f t="shared" ref="D33:I33" si="30">D30*D4</f>
        <v>2.041155053310403E-2</v>
      </c>
      <c r="E33">
        <f t="shared" si="30"/>
        <v>4.4094455390121766E-2</v>
      </c>
      <c r="F33">
        <f t="shared" si="30"/>
        <v>0.12204129562172053</v>
      </c>
      <c r="G33">
        <f t="shared" si="30"/>
        <v>0.61854844081422666</v>
      </c>
      <c r="H33">
        <f t="shared" si="30"/>
        <v>3.6668335756826723E-2</v>
      </c>
      <c r="I33">
        <f t="shared" si="30"/>
        <v>1.5303608015372248</v>
      </c>
      <c r="J33" s="64">
        <f>(J15*B16+J28*B29)/(B16+B29)</f>
        <v>6.3818188545030186E-2</v>
      </c>
      <c r="L33" s="49" t="s">
        <v>406</v>
      </c>
      <c r="M33" s="44">
        <f>SUM(N33:T33)</f>
        <v>1.6358283457585761</v>
      </c>
      <c r="N33">
        <f>N30*N4</f>
        <v>7.5416002211125162E-3</v>
      </c>
      <c r="O33">
        <f t="shared" ref="O33:T33" si="31">O30*O4</f>
        <v>2.9080642932425245E-2</v>
      </c>
      <c r="P33">
        <f t="shared" si="31"/>
        <v>5.5918279481381915E-2</v>
      </c>
      <c r="Q33">
        <f t="shared" si="31"/>
        <v>0.16854399917818469</v>
      </c>
      <c r="R33">
        <f t="shared" si="31"/>
        <v>0.28219444707845687</v>
      </c>
      <c r="S33">
        <f t="shared" si="31"/>
        <v>0.13549887789924472</v>
      </c>
      <c r="T33">
        <f t="shared" si="31"/>
        <v>0.95705049896777017</v>
      </c>
      <c r="U33" s="64">
        <f>(U15*M16+U28*M29)/(M16+M29)</f>
        <v>6.104496870611021E-2</v>
      </c>
    </row>
    <row r="34" spans="1:21" ht="14.5">
      <c r="A34" s="51" t="s">
        <v>407</v>
      </c>
      <c r="B34">
        <f>B29/B16</f>
        <v>1.2222085872613595</v>
      </c>
      <c r="L34" s="49" t="s">
        <v>407</v>
      </c>
      <c r="M34">
        <f>M29/M16</f>
        <v>1.312090507160683</v>
      </c>
    </row>
    <row r="35" spans="1:21" ht="14.5">
      <c r="A35" s="51" t="s">
        <v>408</v>
      </c>
      <c r="B35" s="50">
        <f>B32-B34*B33</f>
        <v>1.5357659265350434</v>
      </c>
      <c r="L35" s="51" t="s">
        <v>408</v>
      </c>
      <c r="M35" s="50">
        <f>M32-M34*M33</f>
        <v>2.1355562247011028</v>
      </c>
    </row>
    <row r="36" spans="1:21" ht="14.5">
      <c r="A36" s="51" t="s">
        <v>409</v>
      </c>
      <c r="B36" s="52">
        <v>0.02</v>
      </c>
      <c r="L36" s="51" t="s">
        <v>409</v>
      </c>
      <c r="M36" s="52">
        <v>0.02</v>
      </c>
    </row>
    <row r="37" spans="1:21" ht="14.5">
      <c r="A37" s="51" t="s">
        <v>410</v>
      </c>
      <c r="B37" s="53">
        <f>B16*-B35*B36/(1+J33)</f>
        <v>-4992.5015821217412</v>
      </c>
      <c r="L37" s="51" t="s">
        <v>410</v>
      </c>
      <c r="M37" s="53">
        <f>M16*-M35*M36/(1+U33)</f>
        <v>-7003.9361740465947</v>
      </c>
    </row>
  </sheetData>
  <pageMargins left="0.7" right="0.7" top="0.75" bottom="0.75" header="0.3" footer="0.3"/>
  <pageSetup orientation="portrait" r:id="rId1"/>
  <ignoredErrors>
    <ignoredError sqref="C28:I28 N28:T28 C15:I15 N15:T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 1</vt:lpstr>
      <vt:lpstr>Sheet2</vt:lpstr>
      <vt:lpstr>Sheet3</vt:lpstr>
      <vt:lpstr>Axis Bank Limited</vt:lpstr>
      <vt:lpstr>Axis - EVE</vt:lpstr>
      <vt:lpstr>ORIENTAL BANK OF COMMERCE</vt:lpstr>
      <vt:lpstr>OBC - EVE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 Lenovo</dc:creator>
  <cp:keywords/>
  <dc:description/>
  <cp:lastModifiedBy>Lenovo</cp:lastModifiedBy>
  <cp:revision/>
  <dcterms:created xsi:type="dcterms:W3CDTF">2020-03-27T15:24:47Z</dcterms:created>
  <dcterms:modified xsi:type="dcterms:W3CDTF">2022-06-05T05:23:33Z</dcterms:modified>
  <cp:category/>
  <cp:contentStatus/>
</cp:coreProperties>
</file>