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wkaon.sharepoint.com/sites/AbteilungT-KA-Planer/Shared Documents/Planer/SAP-Aufträge-FAST-FTTH/"/>
    </mc:Choice>
  </mc:AlternateContent>
  <xr:revisionPtr revIDLastSave="27" documentId="8_{40A755B8-3C4C-4861-A425-8580A7849819}" xr6:coauthVersionLast="47" xr6:coauthVersionMax="47" xr10:uidLastSave="{09BC909C-68D9-4440-B9C4-61D7E6BD64E9}"/>
  <bookViews>
    <workbookView xWindow="825" yWindow="-120" windowWidth="28095" windowHeight="164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5" i="1" l="1"/>
  <c r="P64" i="1"/>
  <c r="J2" i="1"/>
  <c r="J4" i="1"/>
  <c r="M4" i="1"/>
  <c r="P4" i="1"/>
  <c r="J5" i="1"/>
  <c r="M5" i="1"/>
  <c r="P5" i="1"/>
  <c r="J6" i="1"/>
  <c r="M6" i="1"/>
  <c r="P6" i="1"/>
  <c r="J7" i="1"/>
  <c r="M7" i="1"/>
  <c r="P7" i="1"/>
  <c r="J8" i="1"/>
  <c r="M8" i="1"/>
  <c r="P8" i="1"/>
  <c r="J9" i="1"/>
  <c r="M9" i="1"/>
  <c r="P9" i="1"/>
  <c r="J10" i="1"/>
  <c r="M10" i="1"/>
  <c r="P10" i="1"/>
  <c r="J11" i="1"/>
  <c r="M11" i="1"/>
  <c r="P11" i="1"/>
  <c r="J12" i="1"/>
  <c r="M12" i="1"/>
  <c r="P12" i="1"/>
  <c r="J13" i="1"/>
  <c r="M13" i="1"/>
  <c r="P13" i="1"/>
  <c r="J14" i="1"/>
  <c r="M14" i="1"/>
  <c r="P14" i="1"/>
  <c r="J15" i="1"/>
  <c r="M15" i="1"/>
  <c r="P15" i="1"/>
  <c r="J16" i="1"/>
  <c r="M16" i="1"/>
  <c r="P16" i="1"/>
  <c r="J17" i="1"/>
  <c r="M17" i="1"/>
  <c r="P17" i="1"/>
  <c r="J18" i="1"/>
  <c r="M18" i="1"/>
  <c r="P18" i="1"/>
  <c r="J19" i="1"/>
  <c r="M19" i="1"/>
  <c r="P19" i="1"/>
  <c r="J20" i="1"/>
  <c r="M20" i="1"/>
  <c r="P20" i="1"/>
  <c r="J21" i="1"/>
  <c r="M21" i="1"/>
  <c r="P21" i="1"/>
  <c r="J22" i="1"/>
  <c r="M22" i="1"/>
  <c r="P22" i="1"/>
  <c r="J23" i="1"/>
  <c r="M23" i="1"/>
  <c r="P23" i="1"/>
  <c r="J24" i="1"/>
  <c r="M24" i="1"/>
  <c r="P24" i="1"/>
  <c r="J25" i="1"/>
  <c r="M25" i="1"/>
  <c r="P25" i="1"/>
  <c r="J26" i="1"/>
  <c r="M26" i="1"/>
  <c r="P26" i="1"/>
  <c r="J27" i="1"/>
  <c r="M27" i="1"/>
  <c r="P27" i="1"/>
  <c r="J28" i="1"/>
  <c r="M28" i="1"/>
  <c r="P28" i="1"/>
  <c r="J29" i="1"/>
  <c r="M29" i="1"/>
  <c r="P29" i="1"/>
  <c r="J30" i="1"/>
  <c r="M30" i="1"/>
  <c r="P30" i="1"/>
  <c r="J31" i="1"/>
  <c r="M31" i="1"/>
  <c r="P31" i="1"/>
  <c r="J32" i="1"/>
  <c r="M32" i="1"/>
  <c r="P32" i="1"/>
  <c r="J33" i="1"/>
  <c r="M33" i="1"/>
  <c r="P33" i="1"/>
  <c r="J34" i="1"/>
  <c r="M34" i="1"/>
  <c r="P34" i="1"/>
  <c r="J35" i="1"/>
  <c r="M35" i="1"/>
  <c r="P35" i="1"/>
  <c r="J36" i="1"/>
  <c r="M36" i="1"/>
  <c r="P36" i="1"/>
  <c r="J37" i="1"/>
  <c r="M37" i="1"/>
  <c r="P37" i="1"/>
  <c r="J38" i="1"/>
  <c r="M38" i="1"/>
  <c r="P38" i="1"/>
  <c r="J39" i="1"/>
  <c r="M39" i="1"/>
  <c r="P39" i="1"/>
  <c r="J40" i="1"/>
  <c r="M40" i="1"/>
  <c r="P40" i="1"/>
  <c r="J41" i="1"/>
  <c r="M41" i="1"/>
  <c r="P41" i="1"/>
  <c r="J42" i="1"/>
  <c r="M42" i="1"/>
  <c r="P42" i="1"/>
  <c r="J43" i="1"/>
  <c r="M43" i="1"/>
  <c r="P43" i="1"/>
  <c r="J44" i="1"/>
  <c r="M44" i="1"/>
  <c r="P44" i="1"/>
  <c r="J45" i="1"/>
  <c r="M45" i="1"/>
  <c r="P45" i="1"/>
  <c r="J46" i="1"/>
  <c r="M46" i="1"/>
  <c r="P46" i="1"/>
  <c r="J47" i="1"/>
  <c r="M47" i="1"/>
  <c r="P47" i="1"/>
  <c r="J48" i="1"/>
  <c r="M48" i="1"/>
  <c r="P48" i="1"/>
  <c r="J49" i="1"/>
  <c r="M49" i="1"/>
  <c r="P49" i="1"/>
  <c r="J50" i="1"/>
  <c r="M50" i="1"/>
  <c r="P50" i="1"/>
  <c r="J51" i="1"/>
  <c r="M51" i="1"/>
  <c r="P51" i="1"/>
  <c r="J52" i="1"/>
  <c r="M52" i="1"/>
  <c r="P52" i="1"/>
  <c r="J53" i="1"/>
  <c r="M53" i="1"/>
  <c r="P53" i="1"/>
  <c r="J54" i="1"/>
  <c r="M54" i="1"/>
  <c r="P54" i="1"/>
  <c r="J55" i="1"/>
  <c r="M55" i="1"/>
  <c r="P55" i="1"/>
  <c r="J56" i="1"/>
  <c r="M56" i="1"/>
  <c r="P56" i="1"/>
  <c r="J57" i="1"/>
  <c r="M57" i="1"/>
  <c r="P57" i="1"/>
  <c r="J58" i="1"/>
  <c r="M58" i="1"/>
  <c r="P58" i="1"/>
  <c r="J59" i="1"/>
  <c r="M59" i="1"/>
  <c r="P59" i="1"/>
  <c r="J60" i="1"/>
  <c r="M60" i="1"/>
  <c r="P60" i="1"/>
  <c r="J61" i="1"/>
  <c r="M61" i="1"/>
  <c r="P61" i="1"/>
  <c r="J62" i="1"/>
  <c r="M62" i="1"/>
  <c r="P62" i="1"/>
  <c r="J63" i="1"/>
  <c r="M63" i="1"/>
  <c r="P63" i="1"/>
  <c r="J64" i="1"/>
  <c r="M64" i="1"/>
  <c r="J65" i="1"/>
  <c r="M65" i="1"/>
  <c r="J66" i="1"/>
  <c r="M66" i="1"/>
  <c r="P66" i="1"/>
  <c r="J67" i="1"/>
  <c r="M67" i="1"/>
  <c r="P67" i="1"/>
  <c r="J68" i="1"/>
  <c r="M68" i="1"/>
  <c r="P68" i="1"/>
  <c r="J69" i="1"/>
  <c r="M69" i="1"/>
  <c r="P69" i="1"/>
  <c r="J70" i="1"/>
  <c r="M70" i="1"/>
  <c r="P70" i="1"/>
  <c r="J71" i="1"/>
  <c r="M71" i="1"/>
  <c r="P71" i="1"/>
  <c r="M3" i="1"/>
  <c r="M2" i="1"/>
  <c r="J3" i="1"/>
  <c r="P2" i="1"/>
  <c r="P3" i="1"/>
</calcChain>
</file>

<file path=xl/sharedStrings.xml><?xml version="1.0" encoding="utf-8"?>
<sst xmlns="http://schemas.openxmlformats.org/spreadsheetml/2006/main" count="436" uniqueCount="36">
  <si>
    <t>-</t>
  </si>
  <si>
    <t>BUKRS</t>
  </si>
  <si>
    <t>P22996600</t>
  </si>
  <si>
    <t>T-BP-5</t>
  </si>
  <si>
    <t>Verd. Schlüssel</t>
  </si>
  <si>
    <t>Länge</t>
  </si>
  <si>
    <t>Anl.-Kl.</t>
  </si>
  <si>
    <t>Kostenst.</t>
  </si>
  <si>
    <t>führ. Auftr.</t>
  </si>
  <si>
    <t>Straße</t>
  </si>
  <si>
    <t>Hnr.-Z.</t>
  </si>
  <si>
    <t>NE</t>
  </si>
  <si>
    <t>Kosten
 ZM11</t>
  </si>
  <si>
    <t>Prefix
 ZM11</t>
  </si>
  <si>
    <t>Ordn.-
Nr.</t>
  </si>
  <si>
    <t>Profitcenter
 ZM11</t>
  </si>
  <si>
    <t>I.1.1.51.30.30.5</t>
  </si>
  <si>
    <t>(FTTH NE4)</t>
  </si>
  <si>
    <t>Hagsfelder Allee</t>
  </si>
  <si>
    <t>a</t>
  </si>
  <si>
    <t>d</t>
  </si>
  <si>
    <t>c</t>
  </si>
  <si>
    <t>b</t>
  </si>
  <si>
    <t>e</t>
  </si>
  <si>
    <t>f</t>
  </si>
  <si>
    <t>Hennebergstr.</t>
  </si>
  <si>
    <t>Humboldtstr.</t>
  </si>
  <si>
    <t>Klosterweg</t>
  </si>
  <si>
    <t>Lachnerstr.</t>
  </si>
  <si>
    <t>Schückstr.</t>
  </si>
  <si>
    <t>Sternbergstr.</t>
  </si>
  <si>
    <t>Striederstr.</t>
  </si>
  <si>
    <t>Theodor-Rehbock-Str.</t>
  </si>
  <si>
    <t>PLZ</t>
  </si>
  <si>
    <t>HNr.</t>
  </si>
  <si>
    <t>Kalk.-
 Schema
 ZM11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</si>
</sst>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1E0F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fill>
        <patternFill patternType="solid">
          <fgColor rgb="FF000000"/>
          <bgColor rgb="FFE1E0F7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FEEC2-77CE-49E0-A7F0-1C954B71C03E}" name="Tabelle1" displayName="Tabelle1" ref="A1:P71" totalsRowShown="0" headerRowDxfId="1">
  <autoFilter ref="A1:P71" xr:uid="{BEBFEEC2-77CE-49E0-A7F0-1C954B71C03E}"/>
  <sortState xmlns:xlrd2="http://schemas.microsoft.com/office/spreadsheetml/2017/richdata2" ref="A2:P71">
    <sortCondition ref="B1:B71"/>
  </sortState>
  <tableColumns count="16">
    <tableColumn id="1" xr3:uid="{BC70E4C8-4E33-4B17-9A45-8C2E5B6E3682}" name="PLZ"/>
    <tableColumn id="16" xr3:uid="{FDD99D78-524D-4B53-BE38-84F67B765D6A}" name="führ. Auftr."/>
    <tableColumn id="2" xr3:uid="{F87D1ED8-21B5-4DE1-A240-66B07D94B466}" name="Straße"/>
    <tableColumn id="3" xr3:uid="{4BD64898-AFDB-4AA5-A3C8-52F57715B33C}" name="HNr."/>
    <tableColumn id="4" xr3:uid="{FBB108C6-473E-4CE8-B985-3C21D7C928C2}" name="Hnr.-Z."/>
    <tableColumn id="5" xr3:uid="{847974FF-7DC9-41F8-A91D-DE9BA18D0A5C}" name="NE"/>
    <tableColumn id="6" xr3:uid="{10FD1E25-2DB1-41D1-AFA8-9B3C5C2DDF50}" name="BUKRS"/>
    <tableColumn id="7" xr3:uid="{5E2E6995-1FDD-455E-9D87-CBE4B7481E67}" name="Profitcenter_x000a_ ZM11"/>
    <tableColumn id="8" xr3:uid="{3F7F1E84-52EC-4A32-95BD-5A36828932CC}" name="Prefix_x000a_ ZM11"/>
    <tableColumn id="9" xr3:uid="{475722CA-A388-438E-93A7-DCFE6FD2E8FF}" name="Kosten_x000a_ ZM11">
      <calculatedColumnFormula>Tabelle1[[#This Row],[NE]]*500</calculatedColumnFormula>
    </tableColumn>
    <tableColumn id="10" xr3:uid="{6C7F6712-2976-4FF7-B244-66DA14AB6EBF}" name="Kalk.-_x000a_ Schema_x000a_ ZM11"/>
    <tableColumn id="11" xr3:uid="{CD26E959-BDE0-4D24-92D4-9F78E1D5F787}" name="Verd. Schlüssel"/>
    <tableColumn id="12" xr3:uid="{9B64344E-3015-42B7-B305-38663BA87D8D}" name="Länge">
      <calculatedColumnFormula>Tabelle1[[#This Row],[NE]]*20</calculatedColumnFormula>
    </tableColumn>
    <tableColumn id="13" xr3:uid="{B4CDAF8A-4CE7-45DC-B9B6-3440FCBB2C5C}" name="Anl.-Kl."/>
    <tableColumn id="14" xr3:uid="{054341DE-413A-4FD6-B5D7-06956C2CA049}" name="Kostenst."/>
    <tableColumn id="15" xr3:uid="{21E62A8C-7258-4F94-ADD1-D13E7217E5C4}" name="Ordn.-_x000a_Nr." dataDxfId="0">
      <calculatedColumnFormula>ROUNDUP(Tabelle1[[#This Row],[NE]]/12,0)*12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tabSelected="1" workbookViewId="0"/>
  </sheetViews>
  <sheetFormatPr baseColWidth="10" defaultColWidth="9.140625" defaultRowHeight="15" x14ac:dyDescent="0.25"/>
  <cols>
    <col min="1" max="1" width="6.28515625" bestFit="1" customWidth="1"/>
    <col min="2" max="2" width="13.140625" customWidth="1"/>
    <col min="3" max="3" width="20.5703125" bestFit="1" customWidth="1"/>
    <col min="4" max="4" width="6.7109375" bestFit="1" customWidth="1"/>
    <col min="5" max="5" width="9.28515625" bestFit="1" customWidth="1"/>
    <col min="6" max="6" width="5.7109375" bestFit="1" customWidth="1"/>
    <col min="8" max="8" width="14" bestFit="1" customWidth="1"/>
    <col min="9" max="9" width="10.5703125" bestFit="1" customWidth="1"/>
    <col min="10" max="10" width="9.42578125" bestFit="1" customWidth="1"/>
    <col min="11" max="11" width="10.5703125" bestFit="1" customWidth="1"/>
    <col min="12" max="12" width="16.7109375" bestFit="1" customWidth="1"/>
    <col min="14" max="14" width="9.85546875" bestFit="1" customWidth="1"/>
    <col min="15" max="15" width="11.5703125" bestFit="1" customWidth="1"/>
    <col min="16" max="16" width="9" bestFit="1" customWidth="1"/>
    <col min="17" max="17" width="10.140625" bestFit="1" customWidth="1"/>
    <col min="18" max="18" width="8.5703125" bestFit="1" customWidth="1"/>
    <col min="19" max="19" width="14" bestFit="1" customWidth="1"/>
    <col min="20" max="20" width="9.42578125" bestFit="1" customWidth="1"/>
    <col min="22" max="22" width="13.28515625" bestFit="1" customWidth="1"/>
    <col min="23" max="23" width="15.140625" bestFit="1" customWidth="1"/>
  </cols>
  <sheetData>
    <row r="1" spans="1:16" ht="45" x14ac:dyDescent="0.25">
      <c r="A1" s="1" t="s">
        <v>33</v>
      </c>
      <c r="B1" s="1" t="s">
        <v>8</v>
      </c>
      <c r="C1" s="2" t="s">
        <v>9</v>
      </c>
      <c r="D1" s="2" t="s">
        <v>34</v>
      </c>
      <c r="E1" s="1" t="s">
        <v>10</v>
      </c>
      <c r="F1" s="1" t="s">
        <v>11</v>
      </c>
      <c r="G1" s="1" t="s">
        <v>1</v>
      </c>
      <c r="H1" s="2" t="s">
        <v>15</v>
      </c>
      <c r="I1" s="2" t="s">
        <v>13</v>
      </c>
      <c r="J1" s="2" t="s">
        <v>12</v>
      </c>
      <c r="K1" s="2" t="s">
        <v>35</v>
      </c>
      <c r="L1" s="1" t="s">
        <v>4</v>
      </c>
      <c r="M1" s="1" t="s">
        <v>5</v>
      </c>
      <c r="N1" s="1" t="s">
        <v>6</v>
      </c>
      <c r="O1" s="1" t="s">
        <v>7</v>
      </c>
      <c r="P1" s="2" t="s">
        <v>14</v>
      </c>
    </row>
    <row r="2" spans="1:16" x14ac:dyDescent="0.25">
      <c r="A2" s="3">
        <v>76131</v>
      </c>
      <c r="B2" s="3">
        <v>1262340</v>
      </c>
      <c r="C2" t="s">
        <v>18</v>
      </c>
      <c r="D2" s="3">
        <v>1</v>
      </c>
      <c r="E2" t="s">
        <v>0</v>
      </c>
      <c r="F2" s="3">
        <v>4</v>
      </c>
      <c r="G2">
        <v>2100</v>
      </c>
      <c r="H2" t="s">
        <v>2</v>
      </c>
      <c r="I2" t="s">
        <v>17</v>
      </c>
      <c r="J2">
        <f>Tabelle1[[#This Row],[NE]]*500</f>
        <v>2000</v>
      </c>
      <c r="K2" t="s">
        <v>3</v>
      </c>
      <c r="L2" t="s">
        <v>16</v>
      </c>
      <c r="M2">
        <f>Tabelle1[[#This Row],[NE]]*20</f>
        <v>80</v>
      </c>
      <c r="N2">
        <v>5702</v>
      </c>
      <c r="O2">
        <v>21967100</v>
      </c>
      <c r="P2">
        <f>ROUNDUP(Tabelle1[[#This Row],[NE]]/12,0)*12</f>
        <v>12</v>
      </c>
    </row>
    <row r="3" spans="1:16" x14ac:dyDescent="0.25">
      <c r="A3" s="3">
        <v>76131</v>
      </c>
      <c r="B3" s="3">
        <v>1262340</v>
      </c>
      <c r="C3" t="s">
        <v>18</v>
      </c>
      <c r="D3" s="3">
        <v>11</v>
      </c>
      <c r="E3" t="s">
        <v>0</v>
      </c>
      <c r="F3" s="3">
        <v>4</v>
      </c>
      <c r="G3">
        <v>2100</v>
      </c>
      <c r="H3" t="s">
        <v>2</v>
      </c>
      <c r="I3" t="s">
        <v>17</v>
      </c>
      <c r="J3">
        <f>Tabelle1[[#This Row],[NE]]*500</f>
        <v>2000</v>
      </c>
      <c r="K3" t="s">
        <v>3</v>
      </c>
      <c r="L3" t="s">
        <v>16</v>
      </c>
      <c r="M3">
        <f>Tabelle1[[#This Row],[NE]]*20</f>
        <v>80</v>
      </c>
      <c r="N3">
        <v>5702</v>
      </c>
      <c r="O3">
        <v>21967100</v>
      </c>
      <c r="P3">
        <f>ROUNDUP(Tabelle1[[#This Row],[NE]]/12,0)*12</f>
        <v>12</v>
      </c>
    </row>
    <row r="4" spans="1:16" x14ac:dyDescent="0.25">
      <c r="A4" s="3">
        <v>76131</v>
      </c>
      <c r="B4" s="3">
        <v>1262340</v>
      </c>
      <c r="C4" t="s">
        <v>18</v>
      </c>
      <c r="D4" s="3">
        <v>13</v>
      </c>
      <c r="E4" t="s">
        <v>0</v>
      </c>
      <c r="F4" s="3">
        <v>4</v>
      </c>
      <c r="G4">
        <v>2100</v>
      </c>
      <c r="H4" t="s">
        <v>2</v>
      </c>
      <c r="I4" t="s">
        <v>17</v>
      </c>
      <c r="J4">
        <f>Tabelle1[[#This Row],[NE]]*500</f>
        <v>2000</v>
      </c>
      <c r="K4" t="s">
        <v>3</v>
      </c>
      <c r="L4" t="s">
        <v>16</v>
      </c>
      <c r="M4">
        <f>Tabelle1[[#This Row],[NE]]*20</f>
        <v>80</v>
      </c>
      <c r="N4">
        <v>5702</v>
      </c>
      <c r="O4">
        <v>21967100</v>
      </c>
      <c r="P4">
        <f>ROUNDUP(Tabelle1[[#This Row],[NE]]/12,0)*12</f>
        <v>12</v>
      </c>
    </row>
    <row r="5" spans="1:16" x14ac:dyDescent="0.25">
      <c r="A5" s="3">
        <v>76131</v>
      </c>
      <c r="B5" s="3">
        <v>1262340</v>
      </c>
      <c r="C5" t="s">
        <v>18</v>
      </c>
      <c r="D5" s="3">
        <v>13</v>
      </c>
      <c r="E5" t="s">
        <v>19</v>
      </c>
      <c r="F5" s="3">
        <v>4</v>
      </c>
      <c r="G5">
        <v>2100</v>
      </c>
      <c r="H5" t="s">
        <v>2</v>
      </c>
      <c r="I5" t="s">
        <v>17</v>
      </c>
      <c r="J5">
        <f>Tabelle1[[#This Row],[NE]]*500</f>
        <v>2000</v>
      </c>
      <c r="K5" t="s">
        <v>3</v>
      </c>
      <c r="L5" t="s">
        <v>16</v>
      </c>
      <c r="M5">
        <f>Tabelle1[[#This Row],[NE]]*20</f>
        <v>80</v>
      </c>
      <c r="N5">
        <v>5702</v>
      </c>
      <c r="O5">
        <v>21967100</v>
      </c>
      <c r="P5">
        <f>ROUNDUP(Tabelle1[[#This Row],[NE]]/12,0)*12</f>
        <v>12</v>
      </c>
    </row>
    <row r="6" spans="1:16" x14ac:dyDescent="0.25">
      <c r="A6" s="3">
        <v>76131</v>
      </c>
      <c r="B6" s="3">
        <v>1262340</v>
      </c>
      <c r="C6" t="s">
        <v>18</v>
      </c>
      <c r="D6" s="3">
        <v>15</v>
      </c>
      <c r="E6" t="s">
        <v>0</v>
      </c>
      <c r="F6" s="3">
        <v>4</v>
      </c>
      <c r="G6">
        <v>2100</v>
      </c>
      <c r="H6" t="s">
        <v>2</v>
      </c>
      <c r="I6" t="s">
        <v>17</v>
      </c>
      <c r="J6">
        <f>Tabelle1[[#This Row],[NE]]*500</f>
        <v>2000</v>
      </c>
      <c r="K6" t="s">
        <v>3</v>
      </c>
      <c r="L6" t="s">
        <v>16</v>
      </c>
      <c r="M6">
        <f>Tabelle1[[#This Row],[NE]]*20</f>
        <v>80</v>
      </c>
      <c r="N6">
        <v>5702</v>
      </c>
      <c r="O6">
        <v>21967100</v>
      </c>
      <c r="P6">
        <f>ROUNDUP(Tabelle1[[#This Row],[NE]]/12,0)*12</f>
        <v>12</v>
      </c>
    </row>
    <row r="7" spans="1:16" x14ac:dyDescent="0.25">
      <c r="A7" s="3">
        <v>76131</v>
      </c>
      <c r="B7" s="3">
        <v>1262340</v>
      </c>
      <c r="C7" t="s">
        <v>18</v>
      </c>
      <c r="D7" s="3">
        <v>15</v>
      </c>
      <c r="E7" t="s">
        <v>19</v>
      </c>
      <c r="F7" s="3">
        <v>4</v>
      </c>
      <c r="G7">
        <v>2100</v>
      </c>
      <c r="H7" t="s">
        <v>2</v>
      </c>
      <c r="I7" t="s">
        <v>17</v>
      </c>
      <c r="J7">
        <f>Tabelle1[[#This Row],[NE]]*500</f>
        <v>2000</v>
      </c>
      <c r="K7" t="s">
        <v>3</v>
      </c>
      <c r="L7" t="s">
        <v>16</v>
      </c>
      <c r="M7">
        <f>Tabelle1[[#This Row],[NE]]*20</f>
        <v>80</v>
      </c>
      <c r="N7">
        <v>5702</v>
      </c>
      <c r="O7">
        <v>21967100</v>
      </c>
      <c r="P7">
        <f>ROUNDUP(Tabelle1[[#This Row],[NE]]/12,0)*12</f>
        <v>12</v>
      </c>
    </row>
    <row r="8" spans="1:16" x14ac:dyDescent="0.25">
      <c r="A8" s="3">
        <v>76131</v>
      </c>
      <c r="B8" s="3">
        <v>1262340</v>
      </c>
      <c r="C8" t="s">
        <v>18</v>
      </c>
      <c r="D8" s="3">
        <v>3</v>
      </c>
      <c r="E8" t="s">
        <v>21</v>
      </c>
      <c r="F8" s="3">
        <v>1</v>
      </c>
      <c r="G8">
        <v>2100</v>
      </c>
      <c r="H8" t="s">
        <v>2</v>
      </c>
      <c r="I8" t="s">
        <v>17</v>
      </c>
      <c r="J8">
        <f>Tabelle1[[#This Row],[NE]]*500</f>
        <v>500</v>
      </c>
      <c r="K8" t="s">
        <v>3</v>
      </c>
      <c r="L8" t="s">
        <v>16</v>
      </c>
      <c r="M8">
        <f>Tabelle1[[#This Row],[NE]]*20</f>
        <v>20</v>
      </c>
      <c r="N8">
        <v>5702</v>
      </c>
      <c r="O8">
        <v>21967100</v>
      </c>
      <c r="P8">
        <f>ROUNDUP(Tabelle1[[#This Row],[NE]]/12,0)*12</f>
        <v>12</v>
      </c>
    </row>
    <row r="9" spans="1:16" x14ac:dyDescent="0.25">
      <c r="A9" s="3">
        <v>76131</v>
      </c>
      <c r="B9" s="3">
        <v>1262340</v>
      </c>
      <c r="C9" t="s">
        <v>18</v>
      </c>
      <c r="D9" s="3">
        <v>3</v>
      </c>
      <c r="E9" t="s">
        <v>22</v>
      </c>
      <c r="F9" s="3">
        <v>1</v>
      </c>
      <c r="G9">
        <v>2100</v>
      </c>
      <c r="H9" t="s">
        <v>2</v>
      </c>
      <c r="I9" t="s">
        <v>17</v>
      </c>
      <c r="J9">
        <f>Tabelle1[[#This Row],[NE]]*500</f>
        <v>500</v>
      </c>
      <c r="K9" t="s">
        <v>3</v>
      </c>
      <c r="L9" t="s">
        <v>16</v>
      </c>
      <c r="M9">
        <f>Tabelle1[[#This Row],[NE]]*20</f>
        <v>20</v>
      </c>
      <c r="N9">
        <v>5702</v>
      </c>
      <c r="O9">
        <v>21967100</v>
      </c>
      <c r="P9">
        <f>ROUNDUP(Tabelle1[[#This Row],[NE]]/12,0)*12</f>
        <v>12</v>
      </c>
    </row>
    <row r="10" spans="1:16" x14ac:dyDescent="0.25">
      <c r="A10" s="3">
        <v>76131</v>
      </c>
      <c r="B10" s="3">
        <v>1262340</v>
      </c>
      <c r="C10" t="s">
        <v>18</v>
      </c>
      <c r="D10" s="3">
        <v>3</v>
      </c>
      <c r="E10" t="s">
        <v>19</v>
      </c>
      <c r="F10" s="3">
        <v>1</v>
      </c>
      <c r="G10">
        <v>2100</v>
      </c>
      <c r="H10" t="s">
        <v>2</v>
      </c>
      <c r="I10" t="s">
        <v>17</v>
      </c>
      <c r="J10">
        <f>Tabelle1[[#This Row],[NE]]*500</f>
        <v>500</v>
      </c>
      <c r="K10" t="s">
        <v>3</v>
      </c>
      <c r="L10" t="s">
        <v>16</v>
      </c>
      <c r="M10">
        <f>Tabelle1[[#This Row],[NE]]*20</f>
        <v>20</v>
      </c>
      <c r="N10">
        <v>5702</v>
      </c>
      <c r="O10">
        <v>21967100</v>
      </c>
      <c r="P10">
        <f>ROUNDUP(Tabelle1[[#This Row],[NE]]/12,0)*12</f>
        <v>12</v>
      </c>
    </row>
    <row r="11" spans="1:16" x14ac:dyDescent="0.25">
      <c r="A11" s="3">
        <v>76131</v>
      </c>
      <c r="B11" s="3">
        <v>1262340</v>
      </c>
      <c r="C11" t="s">
        <v>18</v>
      </c>
      <c r="D11" s="3">
        <v>3</v>
      </c>
      <c r="E11" t="s">
        <v>0</v>
      </c>
      <c r="F11" s="3">
        <v>1</v>
      </c>
      <c r="G11">
        <v>2100</v>
      </c>
      <c r="H11" t="s">
        <v>2</v>
      </c>
      <c r="I11" t="s">
        <v>17</v>
      </c>
      <c r="J11">
        <f>Tabelle1[[#This Row],[NE]]*500</f>
        <v>500</v>
      </c>
      <c r="K11" t="s">
        <v>3</v>
      </c>
      <c r="L11" t="s">
        <v>16</v>
      </c>
      <c r="M11">
        <f>Tabelle1[[#This Row],[NE]]*20</f>
        <v>20</v>
      </c>
      <c r="N11">
        <v>5702</v>
      </c>
      <c r="O11">
        <v>21967100</v>
      </c>
      <c r="P11">
        <f>ROUNDUP(Tabelle1[[#This Row],[NE]]/12,0)*12</f>
        <v>12</v>
      </c>
    </row>
    <row r="12" spans="1:16" x14ac:dyDescent="0.25">
      <c r="A12" s="3">
        <v>76131</v>
      </c>
      <c r="B12" s="3">
        <v>1262340</v>
      </c>
      <c r="C12" t="s">
        <v>18</v>
      </c>
      <c r="D12" s="3">
        <v>3</v>
      </c>
      <c r="E12" t="s">
        <v>20</v>
      </c>
      <c r="F12" s="3">
        <v>1</v>
      </c>
      <c r="G12">
        <v>2100</v>
      </c>
      <c r="H12" t="s">
        <v>2</v>
      </c>
      <c r="I12" t="s">
        <v>17</v>
      </c>
      <c r="J12">
        <f>Tabelle1[[#This Row],[NE]]*500</f>
        <v>500</v>
      </c>
      <c r="K12" t="s">
        <v>3</v>
      </c>
      <c r="L12" t="s">
        <v>16</v>
      </c>
      <c r="M12">
        <f>Tabelle1[[#This Row],[NE]]*20</f>
        <v>20</v>
      </c>
      <c r="N12">
        <v>5702</v>
      </c>
      <c r="O12">
        <v>21967100</v>
      </c>
      <c r="P12">
        <f>ROUNDUP(Tabelle1[[#This Row],[NE]]/12,0)*12</f>
        <v>12</v>
      </c>
    </row>
    <row r="13" spans="1:16" x14ac:dyDescent="0.25">
      <c r="A13" s="3">
        <v>76131</v>
      </c>
      <c r="B13" s="3">
        <v>1262340</v>
      </c>
      <c r="C13" t="s">
        <v>18</v>
      </c>
      <c r="D13" s="3">
        <v>5</v>
      </c>
      <c r="E13" t="s">
        <v>22</v>
      </c>
      <c r="F13" s="3">
        <v>1</v>
      </c>
      <c r="G13">
        <v>2100</v>
      </c>
      <c r="H13" t="s">
        <v>2</v>
      </c>
      <c r="I13" t="s">
        <v>17</v>
      </c>
      <c r="J13">
        <f>Tabelle1[[#This Row],[NE]]*500</f>
        <v>500</v>
      </c>
      <c r="K13" t="s">
        <v>3</v>
      </c>
      <c r="L13" t="s">
        <v>16</v>
      </c>
      <c r="M13">
        <f>Tabelle1[[#This Row],[NE]]*20</f>
        <v>20</v>
      </c>
      <c r="N13">
        <v>5702</v>
      </c>
      <c r="O13">
        <v>21967100</v>
      </c>
      <c r="P13">
        <f>ROUNDUP(Tabelle1[[#This Row],[NE]]/12,0)*12</f>
        <v>12</v>
      </c>
    </row>
    <row r="14" spans="1:16" x14ac:dyDescent="0.25">
      <c r="A14" s="3">
        <v>76131</v>
      </c>
      <c r="B14" s="3">
        <v>1262340</v>
      </c>
      <c r="C14" t="s">
        <v>18</v>
      </c>
      <c r="D14" s="3">
        <v>5</v>
      </c>
      <c r="E14" t="s">
        <v>21</v>
      </c>
      <c r="F14" s="3">
        <v>1</v>
      </c>
      <c r="G14">
        <v>2100</v>
      </c>
      <c r="H14" t="s">
        <v>2</v>
      </c>
      <c r="I14" t="s">
        <v>17</v>
      </c>
      <c r="J14">
        <f>Tabelle1[[#This Row],[NE]]*500</f>
        <v>500</v>
      </c>
      <c r="K14" t="s">
        <v>3</v>
      </c>
      <c r="L14" t="s">
        <v>16</v>
      </c>
      <c r="M14">
        <f>Tabelle1[[#This Row],[NE]]*20</f>
        <v>20</v>
      </c>
      <c r="N14">
        <v>5702</v>
      </c>
      <c r="O14">
        <v>21967100</v>
      </c>
      <c r="P14">
        <f>ROUNDUP(Tabelle1[[#This Row],[NE]]/12,0)*12</f>
        <v>12</v>
      </c>
    </row>
    <row r="15" spans="1:16" x14ac:dyDescent="0.25">
      <c r="A15" s="3">
        <v>76131</v>
      </c>
      <c r="B15" s="3">
        <v>1262340</v>
      </c>
      <c r="C15" t="s">
        <v>18</v>
      </c>
      <c r="D15" s="3">
        <v>5</v>
      </c>
      <c r="E15" t="s">
        <v>20</v>
      </c>
      <c r="F15" s="3">
        <v>1</v>
      </c>
      <c r="G15">
        <v>2100</v>
      </c>
      <c r="H15" t="s">
        <v>2</v>
      </c>
      <c r="I15" t="s">
        <v>17</v>
      </c>
      <c r="J15">
        <f>Tabelle1[[#This Row],[NE]]*500</f>
        <v>500</v>
      </c>
      <c r="K15" t="s">
        <v>3</v>
      </c>
      <c r="L15" t="s">
        <v>16</v>
      </c>
      <c r="M15">
        <f>Tabelle1[[#This Row],[NE]]*20</f>
        <v>20</v>
      </c>
      <c r="N15">
        <v>5702</v>
      </c>
      <c r="O15">
        <v>21967100</v>
      </c>
      <c r="P15">
        <f>ROUNDUP(Tabelle1[[#This Row],[NE]]/12,0)*12</f>
        <v>12</v>
      </c>
    </row>
    <row r="16" spans="1:16" x14ac:dyDescent="0.25">
      <c r="A16" s="3">
        <v>76131</v>
      </c>
      <c r="B16" s="3">
        <v>1262340</v>
      </c>
      <c r="C16" t="s">
        <v>18</v>
      </c>
      <c r="D16" s="3">
        <v>5</v>
      </c>
      <c r="E16" t="s">
        <v>23</v>
      </c>
      <c r="F16" s="3">
        <v>1</v>
      </c>
      <c r="G16">
        <v>2100</v>
      </c>
      <c r="H16" t="s">
        <v>2</v>
      </c>
      <c r="I16" t="s">
        <v>17</v>
      </c>
      <c r="J16">
        <f>Tabelle1[[#This Row],[NE]]*500</f>
        <v>500</v>
      </c>
      <c r="K16" t="s">
        <v>3</v>
      </c>
      <c r="L16" t="s">
        <v>16</v>
      </c>
      <c r="M16">
        <f>Tabelle1[[#This Row],[NE]]*20</f>
        <v>20</v>
      </c>
      <c r="N16">
        <v>5702</v>
      </c>
      <c r="O16">
        <v>21967100</v>
      </c>
      <c r="P16">
        <f>ROUNDUP(Tabelle1[[#This Row],[NE]]/12,0)*12</f>
        <v>12</v>
      </c>
    </row>
    <row r="17" spans="1:16" x14ac:dyDescent="0.25">
      <c r="A17" s="3">
        <v>76131</v>
      </c>
      <c r="B17" s="3">
        <v>1262340</v>
      </c>
      <c r="C17" t="s">
        <v>18</v>
      </c>
      <c r="D17" s="3">
        <v>5</v>
      </c>
      <c r="E17" t="s">
        <v>0</v>
      </c>
      <c r="F17" s="3">
        <v>1</v>
      </c>
      <c r="G17">
        <v>2100</v>
      </c>
      <c r="H17" t="s">
        <v>2</v>
      </c>
      <c r="I17" t="s">
        <v>17</v>
      </c>
      <c r="J17">
        <f>Tabelle1[[#This Row],[NE]]*500</f>
        <v>500</v>
      </c>
      <c r="K17" t="s">
        <v>3</v>
      </c>
      <c r="L17" t="s">
        <v>16</v>
      </c>
      <c r="M17">
        <f>Tabelle1[[#This Row],[NE]]*20</f>
        <v>20</v>
      </c>
      <c r="N17">
        <v>5702</v>
      </c>
      <c r="O17">
        <v>21967100</v>
      </c>
      <c r="P17">
        <f>ROUNDUP(Tabelle1[[#This Row],[NE]]/12,0)*12</f>
        <v>12</v>
      </c>
    </row>
    <row r="18" spans="1:16" x14ac:dyDescent="0.25">
      <c r="A18" s="3">
        <v>76131</v>
      </c>
      <c r="B18" s="3">
        <v>1262340</v>
      </c>
      <c r="C18" t="s">
        <v>18</v>
      </c>
      <c r="D18" s="3">
        <v>5</v>
      </c>
      <c r="E18" t="s">
        <v>24</v>
      </c>
      <c r="F18" s="3">
        <v>1</v>
      </c>
      <c r="G18">
        <v>2100</v>
      </c>
      <c r="H18" t="s">
        <v>2</v>
      </c>
      <c r="I18" t="s">
        <v>17</v>
      </c>
      <c r="J18">
        <f>Tabelle1[[#This Row],[NE]]*500</f>
        <v>500</v>
      </c>
      <c r="K18" t="s">
        <v>3</v>
      </c>
      <c r="L18" t="s">
        <v>16</v>
      </c>
      <c r="M18">
        <f>Tabelle1[[#This Row],[NE]]*20</f>
        <v>20</v>
      </c>
      <c r="N18">
        <v>5702</v>
      </c>
      <c r="O18">
        <v>21967100</v>
      </c>
      <c r="P18">
        <f>ROUNDUP(Tabelle1[[#This Row],[NE]]/12,0)*12</f>
        <v>12</v>
      </c>
    </row>
    <row r="19" spans="1:16" x14ac:dyDescent="0.25">
      <c r="A19" s="3">
        <v>76131</v>
      </c>
      <c r="B19" s="3">
        <v>1262340</v>
      </c>
      <c r="C19" t="s">
        <v>18</v>
      </c>
      <c r="D19" s="3">
        <v>5</v>
      </c>
      <c r="E19" t="s">
        <v>19</v>
      </c>
      <c r="F19" s="3">
        <v>1</v>
      </c>
      <c r="G19">
        <v>2100</v>
      </c>
      <c r="H19" t="s">
        <v>2</v>
      </c>
      <c r="I19" t="s">
        <v>17</v>
      </c>
      <c r="J19">
        <f>Tabelle1[[#This Row],[NE]]*500</f>
        <v>500</v>
      </c>
      <c r="K19" t="s">
        <v>3</v>
      </c>
      <c r="L19" t="s">
        <v>16</v>
      </c>
      <c r="M19">
        <f>Tabelle1[[#This Row],[NE]]*20</f>
        <v>20</v>
      </c>
      <c r="N19">
        <v>5702</v>
      </c>
      <c r="O19">
        <v>21967100</v>
      </c>
      <c r="P19">
        <f>ROUNDUP(Tabelle1[[#This Row],[NE]]/12,0)*12</f>
        <v>12</v>
      </c>
    </row>
    <row r="20" spans="1:16" x14ac:dyDescent="0.25">
      <c r="A20" s="3">
        <v>76131</v>
      </c>
      <c r="B20" s="3">
        <v>1262340</v>
      </c>
      <c r="C20" t="s">
        <v>18</v>
      </c>
      <c r="D20" s="3">
        <v>7</v>
      </c>
      <c r="E20" t="s">
        <v>21</v>
      </c>
      <c r="F20" s="3">
        <v>1</v>
      </c>
      <c r="G20">
        <v>2100</v>
      </c>
      <c r="H20" t="s">
        <v>2</v>
      </c>
      <c r="I20" t="s">
        <v>17</v>
      </c>
      <c r="J20">
        <f>Tabelle1[[#This Row],[NE]]*500</f>
        <v>500</v>
      </c>
      <c r="K20" t="s">
        <v>3</v>
      </c>
      <c r="L20" t="s">
        <v>16</v>
      </c>
      <c r="M20">
        <f>Tabelle1[[#This Row],[NE]]*20</f>
        <v>20</v>
      </c>
      <c r="N20">
        <v>5702</v>
      </c>
      <c r="O20">
        <v>21967100</v>
      </c>
      <c r="P20">
        <f>ROUNDUP(Tabelle1[[#This Row],[NE]]/12,0)*12</f>
        <v>12</v>
      </c>
    </row>
    <row r="21" spans="1:16" x14ac:dyDescent="0.25">
      <c r="A21" s="3">
        <v>76131</v>
      </c>
      <c r="B21" s="3">
        <v>1262340</v>
      </c>
      <c r="C21" t="s">
        <v>18</v>
      </c>
      <c r="D21" s="3">
        <v>7</v>
      </c>
      <c r="E21" t="s">
        <v>22</v>
      </c>
      <c r="F21" s="3">
        <v>1</v>
      </c>
      <c r="G21">
        <v>2100</v>
      </c>
      <c r="H21" t="s">
        <v>2</v>
      </c>
      <c r="I21" t="s">
        <v>17</v>
      </c>
      <c r="J21">
        <f>Tabelle1[[#This Row],[NE]]*500</f>
        <v>500</v>
      </c>
      <c r="K21" t="s">
        <v>3</v>
      </c>
      <c r="L21" t="s">
        <v>16</v>
      </c>
      <c r="M21">
        <f>Tabelle1[[#This Row],[NE]]*20</f>
        <v>20</v>
      </c>
      <c r="N21">
        <v>5702</v>
      </c>
      <c r="O21">
        <v>21967100</v>
      </c>
      <c r="P21">
        <f>ROUNDUP(Tabelle1[[#This Row],[NE]]/12,0)*12</f>
        <v>12</v>
      </c>
    </row>
    <row r="22" spans="1:16" x14ac:dyDescent="0.25">
      <c r="A22" s="3">
        <v>76131</v>
      </c>
      <c r="B22" s="3">
        <v>1262340</v>
      </c>
      <c r="C22" t="s">
        <v>18</v>
      </c>
      <c r="D22" s="3">
        <v>7</v>
      </c>
      <c r="E22" t="s">
        <v>19</v>
      </c>
      <c r="F22" s="3">
        <v>1</v>
      </c>
      <c r="G22">
        <v>2100</v>
      </c>
      <c r="H22" t="s">
        <v>2</v>
      </c>
      <c r="I22" t="s">
        <v>17</v>
      </c>
      <c r="J22">
        <f>Tabelle1[[#This Row],[NE]]*500</f>
        <v>500</v>
      </c>
      <c r="K22" t="s">
        <v>3</v>
      </c>
      <c r="L22" t="s">
        <v>16</v>
      </c>
      <c r="M22">
        <f>Tabelle1[[#This Row],[NE]]*20</f>
        <v>20</v>
      </c>
      <c r="N22">
        <v>5702</v>
      </c>
      <c r="O22">
        <v>21967100</v>
      </c>
      <c r="P22">
        <f>ROUNDUP(Tabelle1[[#This Row],[NE]]/12,0)*12</f>
        <v>12</v>
      </c>
    </row>
    <row r="23" spans="1:16" x14ac:dyDescent="0.25">
      <c r="A23" s="3">
        <v>76131</v>
      </c>
      <c r="B23" s="3">
        <v>1262340</v>
      </c>
      <c r="C23" t="s">
        <v>18</v>
      </c>
      <c r="D23" s="3">
        <v>7</v>
      </c>
      <c r="E23" t="s">
        <v>23</v>
      </c>
      <c r="F23" s="3">
        <v>1</v>
      </c>
      <c r="G23">
        <v>2100</v>
      </c>
      <c r="H23" t="s">
        <v>2</v>
      </c>
      <c r="I23" t="s">
        <v>17</v>
      </c>
      <c r="J23">
        <f>Tabelle1[[#This Row],[NE]]*500</f>
        <v>500</v>
      </c>
      <c r="K23" t="s">
        <v>3</v>
      </c>
      <c r="L23" t="s">
        <v>16</v>
      </c>
      <c r="M23">
        <f>Tabelle1[[#This Row],[NE]]*20</f>
        <v>20</v>
      </c>
      <c r="N23">
        <v>5702</v>
      </c>
      <c r="O23">
        <v>21967100</v>
      </c>
      <c r="P23">
        <f>ROUNDUP(Tabelle1[[#This Row],[NE]]/12,0)*12</f>
        <v>12</v>
      </c>
    </row>
    <row r="24" spans="1:16" x14ac:dyDescent="0.25">
      <c r="A24" s="3">
        <v>76131</v>
      </c>
      <c r="B24" s="3">
        <v>1262340</v>
      </c>
      <c r="C24" t="s">
        <v>18</v>
      </c>
      <c r="D24" s="3">
        <v>7</v>
      </c>
      <c r="E24" t="s">
        <v>20</v>
      </c>
      <c r="F24" s="3">
        <v>1</v>
      </c>
      <c r="G24">
        <v>2100</v>
      </c>
      <c r="H24" t="s">
        <v>2</v>
      </c>
      <c r="I24" t="s">
        <v>17</v>
      </c>
      <c r="J24">
        <f>Tabelle1[[#This Row],[NE]]*500</f>
        <v>500</v>
      </c>
      <c r="K24" t="s">
        <v>3</v>
      </c>
      <c r="L24" t="s">
        <v>16</v>
      </c>
      <c r="M24">
        <f>Tabelle1[[#This Row],[NE]]*20</f>
        <v>20</v>
      </c>
      <c r="N24">
        <v>5702</v>
      </c>
      <c r="O24">
        <v>21967100</v>
      </c>
      <c r="P24">
        <f>ROUNDUP(Tabelle1[[#This Row],[NE]]/12,0)*12</f>
        <v>12</v>
      </c>
    </row>
    <row r="25" spans="1:16" x14ac:dyDescent="0.25">
      <c r="A25" s="3">
        <v>76131</v>
      </c>
      <c r="B25" s="3">
        <v>1262340</v>
      </c>
      <c r="C25" t="s">
        <v>18</v>
      </c>
      <c r="D25" s="3">
        <v>9</v>
      </c>
      <c r="E25" t="s">
        <v>22</v>
      </c>
      <c r="F25" s="3">
        <v>1</v>
      </c>
      <c r="G25">
        <v>2100</v>
      </c>
      <c r="H25" t="s">
        <v>2</v>
      </c>
      <c r="I25" t="s">
        <v>17</v>
      </c>
      <c r="J25">
        <f>Tabelle1[[#This Row],[NE]]*500</f>
        <v>500</v>
      </c>
      <c r="K25" t="s">
        <v>3</v>
      </c>
      <c r="L25" t="s">
        <v>16</v>
      </c>
      <c r="M25">
        <f>Tabelle1[[#This Row],[NE]]*20</f>
        <v>20</v>
      </c>
      <c r="N25">
        <v>5702</v>
      </c>
      <c r="O25">
        <v>21967100</v>
      </c>
      <c r="P25">
        <f>ROUNDUP(Tabelle1[[#This Row],[NE]]/12,0)*12</f>
        <v>12</v>
      </c>
    </row>
    <row r="26" spans="1:16" x14ac:dyDescent="0.25">
      <c r="A26" s="3">
        <v>76131</v>
      </c>
      <c r="B26" s="3">
        <v>1262340</v>
      </c>
      <c r="C26" t="s">
        <v>18</v>
      </c>
      <c r="D26" s="3">
        <v>9</v>
      </c>
      <c r="E26" t="s">
        <v>19</v>
      </c>
      <c r="F26" s="3">
        <v>1</v>
      </c>
      <c r="G26">
        <v>2100</v>
      </c>
      <c r="H26" t="s">
        <v>2</v>
      </c>
      <c r="I26" t="s">
        <v>17</v>
      </c>
      <c r="J26">
        <f>Tabelle1[[#This Row],[NE]]*500</f>
        <v>500</v>
      </c>
      <c r="K26" t="s">
        <v>3</v>
      </c>
      <c r="L26" t="s">
        <v>16</v>
      </c>
      <c r="M26">
        <f>Tabelle1[[#This Row],[NE]]*20</f>
        <v>20</v>
      </c>
      <c r="N26">
        <v>5702</v>
      </c>
      <c r="O26">
        <v>21967100</v>
      </c>
      <c r="P26">
        <f>ROUNDUP(Tabelle1[[#This Row],[NE]]/12,0)*12</f>
        <v>12</v>
      </c>
    </row>
    <row r="27" spans="1:16" x14ac:dyDescent="0.25">
      <c r="A27" s="3">
        <v>76131</v>
      </c>
      <c r="B27" s="3">
        <v>1262340</v>
      </c>
      <c r="C27" t="s">
        <v>18</v>
      </c>
      <c r="D27" s="3">
        <v>9</v>
      </c>
      <c r="E27" t="s">
        <v>0</v>
      </c>
      <c r="F27" s="3">
        <v>1</v>
      </c>
      <c r="G27">
        <v>2100</v>
      </c>
      <c r="H27" t="s">
        <v>2</v>
      </c>
      <c r="I27" t="s">
        <v>17</v>
      </c>
      <c r="J27">
        <f>Tabelle1[[#This Row],[NE]]*500</f>
        <v>500</v>
      </c>
      <c r="K27" t="s">
        <v>3</v>
      </c>
      <c r="L27" t="s">
        <v>16</v>
      </c>
      <c r="M27">
        <f>Tabelle1[[#This Row],[NE]]*20</f>
        <v>20</v>
      </c>
      <c r="N27">
        <v>5702</v>
      </c>
      <c r="O27">
        <v>21967100</v>
      </c>
      <c r="P27">
        <f>ROUNDUP(Tabelle1[[#This Row],[NE]]/12,0)*12</f>
        <v>12</v>
      </c>
    </row>
    <row r="28" spans="1:16" x14ac:dyDescent="0.25">
      <c r="A28" s="3">
        <v>76131</v>
      </c>
      <c r="B28" s="3">
        <v>1262340</v>
      </c>
      <c r="C28" t="s">
        <v>18</v>
      </c>
      <c r="D28" s="3">
        <v>9</v>
      </c>
      <c r="E28" t="s">
        <v>23</v>
      </c>
      <c r="F28" s="3">
        <v>1</v>
      </c>
      <c r="G28">
        <v>2100</v>
      </c>
      <c r="H28" t="s">
        <v>2</v>
      </c>
      <c r="I28" t="s">
        <v>17</v>
      </c>
      <c r="J28">
        <f>Tabelle1[[#This Row],[NE]]*500</f>
        <v>500</v>
      </c>
      <c r="K28" t="s">
        <v>3</v>
      </c>
      <c r="L28" t="s">
        <v>16</v>
      </c>
      <c r="M28">
        <f>Tabelle1[[#This Row],[NE]]*20</f>
        <v>20</v>
      </c>
      <c r="N28">
        <v>5702</v>
      </c>
      <c r="O28">
        <v>21967100</v>
      </c>
      <c r="P28">
        <f>ROUNDUP(Tabelle1[[#This Row],[NE]]/12,0)*12</f>
        <v>12</v>
      </c>
    </row>
    <row r="29" spans="1:16" x14ac:dyDescent="0.25">
      <c r="A29" s="3">
        <v>76131</v>
      </c>
      <c r="B29" s="3">
        <v>1262340</v>
      </c>
      <c r="C29" t="s">
        <v>18</v>
      </c>
      <c r="D29" s="3">
        <v>9</v>
      </c>
      <c r="E29" t="s">
        <v>20</v>
      </c>
      <c r="F29" s="3">
        <v>1</v>
      </c>
      <c r="G29">
        <v>2100</v>
      </c>
      <c r="H29" t="s">
        <v>2</v>
      </c>
      <c r="I29" t="s">
        <v>17</v>
      </c>
      <c r="J29">
        <f>Tabelle1[[#This Row],[NE]]*500</f>
        <v>500</v>
      </c>
      <c r="K29" t="s">
        <v>3</v>
      </c>
      <c r="L29" t="s">
        <v>16</v>
      </c>
      <c r="M29">
        <f>Tabelle1[[#This Row],[NE]]*20</f>
        <v>20</v>
      </c>
      <c r="N29">
        <v>5702</v>
      </c>
      <c r="O29">
        <v>21967100</v>
      </c>
      <c r="P29">
        <f>ROUNDUP(Tabelle1[[#This Row],[NE]]/12,0)*12</f>
        <v>12</v>
      </c>
    </row>
    <row r="30" spans="1:16" x14ac:dyDescent="0.25">
      <c r="A30" s="3">
        <v>76131</v>
      </c>
      <c r="B30" s="3">
        <v>1262340</v>
      </c>
      <c r="C30" t="s">
        <v>18</v>
      </c>
      <c r="D30" s="3">
        <v>9</v>
      </c>
      <c r="E30" t="s">
        <v>21</v>
      </c>
      <c r="F30" s="3">
        <v>1</v>
      </c>
      <c r="G30">
        <v>2100</v>
      </c>
      <c r="H30" t="s">
        <v>2</v>
      </c>
      <c r="I30" t="s">
        <v>17</v>
      </c>
      <c r="J30">
        <f>Tabelle1[[#This Row],[NE]]*500</f>
        <v>500</v>
      </c>
      <c r="K30" t="s">
        <v>3</v>
      </c>
      <c r="L30" t="s">
        <v>16</v>
      </c>
      <c r="M30">
        <f>Tabelle1[[#This Row],[NE]]*20</f>
        <v>20</v>
      </c>
      <c r="N30">
        <v>5702</v>
      </c>
      <c r="O30">
        <v>21967100</v>
      </c>
      <c r="P30">
        <f>ROUNDUP(Tabelle1[[#This Row],[NE]]/12,0)*12</f>
        <v>12</v>
      </c>
    </row>
    <row r="31" spans="1:16" x14ac:dyDescent="0.25">
      <c r="A31" s="3">
        <v>76131</v>
      </c>
      <c r="B31" s="3">
        <v>1262340</v>
      </c>
      <c r="C31" t="s">
        <v>25</v>
      </c>
      <c r="D31" s="3">
        <v>23</v>
      </c>
      <c r="E31" t="s">
        <v>0</v>
      </c>
      <c r="F31" s="3">
        <v>1</v>
      </c>
      <c r="G31">
        <v>2100</v>
      </c>
      <c r="H31" t="s">
        <v>2</v>
      </c>
      <c r="I31" t="s">
        <v>17</v>
      </c>
      <c r="J31">
        <f>Tabelle1[[#This Row],[NE]]*500</f>
        <v>500</v>
      </c>
      <c r="K31" t="s">
        <v>3</v>
      </c>
      <c r="L31" t="s">
        <v>16</v>
      </c>
      <c r="M31">
        <f>Tabelle1[[#This Row],[NE]]*20</f>
        <v>20</v>
      </c>
      <c r="N31">
        <v>5702</v>
      </c>
      <c r="O31">
        <v>21967100</v>
      </c>
      <c r="P31">
        <f>ROUNDUP(Tabelle1[[#This Row],[NE]]/12,0)*12</f>
        <v>12</v>
      </c>
    </row>
    <row r="32" spans="1:16" x14ac:dyDescent="0.25">
      <c r="A32" s="3">
        <v>76131</v>
      </c>
      <c r="B32" s="3">
        <v>1262340</v>
      </c>
      <c r="C32" t="s">
        <v>25</v>
      </c>
      <c r="D32" s="3">
        <v>37</v>
      </c>
      <c r="E32" t="s">
        <v>0</v>
      </c>
      <c r="F32" s="3">
        <v>1</v>
      </c>
      <c r="G32">
        <v>2100</v>
      </c>
      <c r="H32" t="s">
        <v>2</v>
      </c>
      <c r="I32" t="s">
        <v>17</v>
      </c>
      <c r="J32">
        <f>Tabelle1[[#This Row],[NE]]*500</f>
        <v>500</v>
      </c>
      <c r="K32" t="s">
        <v>3</v>
      </c>
      <c r="L32" t="s">
        <v>16</v>
      </c>
      <c r="M32">
        <f>Tabelle1[[#This Row],[NE]]*20</f>
        <v>20</v>
      </c>
      <c r="N32">
        <v>5702</v>
      </c>
      <c r="O32">
        <v>21967100</v>
      </c>
      <c r="P32">
        <f>ROUNDUP(Tabelle1[[#This Row],[NE]]/12,0)*12</f>
        <v>12</v>
      </c>
    </row>
    <row r="33" spans="1:16" x14ac:dyDescent="0.25">
      <c r="A33" s="3">
        <v>76131</v>
      </c>
      <c r="B33" s="3">
        <v>1262340</v>
      </c>
      <c r="C33" t="s">
        <v>26</v>
      </c>
      <c r="D33" s="3">
        <v>24</v>
      </c>
      <c r="E33" t="s">
        <v>19</v>
      </c>
      <c r="F33" s="3">
        <v>6</v>
      </c>
      <c r="G33">
        <v>2100</v>
      </c>
      <c r="H33" t="s">
        <v>2</v>
      </c>
      <c r="I33" t="s">
        <v>17</v>
      </c>
      <c r="J33">
        <f>Tabelle1[[#This Row],[NE]]*500</f>
        <v>3000</v>
      </c>
      <c r="K33" t="s">
        <v>3</v>
      </c>
      <c r="L33" t="s">
        <v>16</v>
      </c>
      <c r="M33">
        <f>Tabelle1[[#This Row],[NE]]*20</f>
        <v>120</v>
      </c>
      <c r="N33">
        <v>5702</v>
      </c>
      <c r="O33">
        <v>21967100</v>
      </c>
      <c r="P33">
        <f>ROUNDUP(Tabelle1[[#This Row],[NE]]/12,0)*12</f>
        <v>12</v>
      </c>
    </row>
    <row r="34" spans="1:16" x14ac:dyDescent="0.25">
      <c r="A34" s="3">
        <v>76131</v>
      </c>
      <c r="B34" s="3">
        <v>1262340</v>
      </c>
      <c r="C34" t="s">
        <v>27</v>
      </c>
      <c r="D34" s="3">
        <v>10</v>
      </c>
      <c r="E34" t="s">
        <v>0</v>
      </c>
      <c r="F34" s="3">
        <v>6</v>
      </c>
      <c r="G34">
        <v>2100</v>
      </c>
      <c r="H34" t="s">
        <v>2</v>
      </c>
      <c r="I34" t="s">
        <v>17</v>
      </c>
      <c r="J34">
        <f>Tabelle1[[#This Row],[NE]]*500</f>
        <v>3000</v>
      </c>
      <c r="K34" t="s">
        <v>3</v>
      </c>
      <c r="L34" t="s">
        <v>16</v>
      </c>
      <c r="M34">
        <f>Tabelle1[[#This Row],[NE]]*20</f>
        <v>120</v>
      </c>
      <c r="N34">
        <v>5702</v>
      </c>
      <c r="O34">
        <v>21967100</v>
      </c>
      <c r="P34">
        <f>ROUNDUP(Tabelle1[[#This Row],[NE]]/12,0)*12</f>
        <v>12</v>
      </c>
    </row>
    <row r="35" spans="1:16" x14ac:dyDescent="0.25">
      <c r="A35" s="3">
        <v>76131</v>
      </c>
      <c r="B35" s="3">
        <v>1262340</v>
      </c>
      <c r="C35" t="s">
        <v>27</v>
      </c>
      <c r="D35" s="3">
        <v>24</v>
      </c>
      <c r="E35" t="s">
        <v>23</v>
      </c>
      <c r="F35" s="3">
        <v>1</v>
      </c>
      <c r="G35">
        <v>2100</v>
      </c>
      <c r="H35" t="s">
        <v>2</v>
      </c>
      <c r="I35" t="s">
        <v>17</v>
      </c>
      <c r="J35">
        <f>Tabelle1[[#This Row],[NE]]*500</f>
        <v>500</v>
      </c>
      <c r="K35" t="s">
        <v>3</v>
      </c>
      <c r="L35" t="s">
        <v>16</v>
      </c>
      <c r="M35">
        <f>Tabelle1[[#This Row],[NE]]*20</f>
        <v>20</v>
      </c>
      <c r="N35">
        <v>5702</v>
      </c>
      <c r="O35">
        <v>21967100</v>
      </c>
      <c r="P35">
        <f>ROUNDUP(Tabelle1[[#This Row],[NE]]/12,0)*12</f>
        <v>12</v>
      </c>
    </row>
    <row r="36" spans="1:16" x14ac:dyDescent="0.25">
      <c r="A36" s="3">
        <v>76131</v>
      </c>
      <c r="B36" s="3">
        <v>1262340</v>
      </c>
      <c r="C36" t="s">
        <v>27</v>
      </c>
      <c r="D36" s="3">
        <v>24</v>
      </c>
      <c r="E36" t="s">
        <v>20</v>
      </c>
      <c r="F36" s="3">
        <v>1</v>
      </c>
      <c r="G36">
        <v>2100</v>
      </c>
      <c r="H36" t="s">
        <v>2</v>
      </c>
      <c r="I36" t="s">
        <v>17</v>
      </c>
      <c r="J36">
        <f>Tabelle1[[#This Row],[NE]]*500</f>
        <v>500</v>
      </c>
      <c r="K36" t="s">
        <v>3</v>
      </c>
      <c r="L36" t="s">
        <v>16</v>
      </c>
      <c r="M36">
        <f>Tabelle1[[#This Row],[NE]]*20</f>
        <v>20</v>
      </c>
      <c r="N36">
        <v>5702</v>
      </c>
      <c r="O36">
        <v>21967100</v>
      </c>
      <c r="P36">
        <f>ROUNDUP(Tabelle1[[#This Row],[NE]]/12,0)*12</f>
        <v>12</v>
      </c>
    </row>
    <row r="37" spans="1:16" x14ac:dyDescent="0.25">
      <c r="A37" s="3">
        <v>76131</v>
      </c>
      <c r="B37" s="3">
        <v>1262340</v>
      </c>
      <c r="C37" t="s">
        <v>27</v>
      </c>
      <c r="D37" s="3">
        <v>24</v>
      </c>
      <c r="E37" t="s">
        <v>21</v>
      </c>
      <c r="F37" s="3">
        <v>1</v>
      </c>
      <c r="G37">
        <v>2100</v>
      </c>
      <c r="H37" t="s">
        <v>2</v>
      </c>
      <c r="I37" t="s">
        <v>17</v>
      </c>
      <c r="J37">
        <f>Tabelle1[[#This Row],[NE]]*500</f>
        <v>500</v>
      </c>
      <c r="K37" t="s">
        <v>3</v>
      </c>
      <c r="L37" t="s">
        <v>16</v>
      </c>
      <c r="M37">
        <f>Tabelle1[[#This Row],[NE]]*20</f>
        <v>20</v>
      </c>
      <c r="N37">
        <v>5702</v>
      </c>
      <c r="O37">
        <v>21967100</v>
      </c>
      <c r="P37">
        <f>ROUNDUP(Tabelle1[[#This Row],[NE]]/12,0)*12</f>
        <v>12</v>
      </c>
    </row>
    <row r="38" spans="1:16" x14ac:dyDescent="0.25">
      <c r="A38" s="3">
        <v>76131</v>
      </c>
      <c r="B38" s="3">
        <v>1262340</v>
      </c>
      <c r="C38" t="s">
        <v>27</v>
      </c>
      <c r="D38" s="3">
        <v>24</v>
      </c>
      <c r="E38" t="s">
        <v>22</v>
      </c>
      <c r="F38" s="3">
        <v>1</v>
      </c>
      <c r="G38">
        <v>2100</v>
      </c>
      <c r="H38" t="s">
        <v>2</v>
      </c>
      <c r="I38" t="s">
        <v>17</v>
      </c>
      <c r="J38">
        <f>Tabelle1[[#This Row],[NE]]*500</f>
        <v>500</v>
      </c>
      <c r="K38" t="s">
        <v>3</v>
      </c>
      <c r="L38" t="s">
        <v>16</v>
      </c>
      <c r="M38">
        <f>Tabelle1[[#This Row],[NE]]*20</f>
        <v>20</v>
      </c>
      <c r="N38">
        <v>5702</v>
      </c>
      <c r="O38">
        <v>21967100</v>
      </c>
      <c r="P38">
        <f>ROUNDUP(Tabelle1[[#This Row],[NE]]/12,0)*12</f>
        <v>12</v>
      </c>
    </row>
    <row r="39" spans="1:16" x14ac:dyDescent="0.25">
      <c r="A39" s="3">
        <v>76131</v>
      </c>
      <c r="B39" s="3">
        <v>1262340</v>
      </c>
      <c r="C39" t="s">
        <v>27</v>
      </c>
      <c r="D39" s="3">
        <v>24</v>
      </c>
      <c r="E39" t="s">
        <v>19</v>
      </c>
      <c r="F39" s="3">
        <v>1</v>
      </c>
      <c r="G39">
        <v>2100</v>
      </c>
      <c r="H39" t="s">
        <v>2</v>
      </c>
      <c r="I39" t="s">
        <v>17</v>
      </c>
      <c r="J39">
        <f>Tabelle1[[#This Row],[NE]]*500</f>
        <v>500</v>
      </c>
      <c r="K39" t="s">
        <v>3</v>
      </c>
      <c r="L39" t="s">
        <v>16</v>
      </c>
      <c r="M39">
        <f>Tabelle1[[#This Row],[NE]]*20</f>
        <v>20</v>
      </c>
      <c r="N39">
        <v>5702</v>
      </c>
      <c r="O39">
        <v>21967100</v>
      </c>
      <c r="P39">
        <f>ROUNDUP(Tabelle1[[#This Row],[NE]]/12,0)*12</f>
        <v>12</v>
      </c>
    </row>
    <row r="40" spans="1:16" x14ac:dyDescent="0.25">
      <c r="A40" s="3">
        <v>76131</v>
      </c>
      <c r="B40" s="3">
        <v>1262340</v>
      </c>
      <c r="C40" t="s">
        <v>27</v>
      </c>
      <c r="D40" s="3">
        <v>24</v>
      </c>
      <c r="E40" t="s">
        <v>0</v>
      </c>
      <c r="F40" s="3">
        <v>1</v>
      </c>
      <c r="G40">
        <v>2100</v>
      </c>
      <c r="H40" t="s">
        <v>2</v>
      </c>
      <c r="I40" t="s">
        <v>17</v>
      </c>
      <c r="J40">
        <f>Tabelle1[[#This Row],[NE]]*500</f>
        <v>500</v>
      </c>
      <c r="K40" t="s">
        <v>3</v>
      </c>
      <c r="L40" t="s">
        <v>16</v>
      </c>
      <c r="M40">
        <f>Tabelle1[[#This Row],[NE]]*20</f>
        <v>20</v>
      </c>
      <c r="N40">
        <v>5702</v>
      </c>
      <c r="O40">
        <v>21967100</v>
      </c>
      <c r="P40">
        <f>ROUNDUP(Tabelle1[[#This Row],[NE]]/12,0)*12</f>
        <v>12</v>
      </c>
    </row>
    <row r="41" spans="1:16" x14ac:dyDescent="0.25">
      <c r="A41" s="3">
        <v>76131</v>
      </c>
      <c r="B41" s="3">
        <v>1262340</v>
      </c>
      <c r="C41" t="s">
        <v>27</v>
      </c>
      <c r="D41" s="3">
        <v>26</v>
      </c>
      <c r="E41" t="s">
        <v>20</v>
      </c>
      <c r="F41" s="3">
        <v>1</v>
      </c>
      <c r="G41">
        <v>2100</v>
      </c>
      <c r="H41" t="s">
        <v>2</v>
      </c>
      <c r="I41" t="s">
        <v>17</v>
      </c>
      <c r="J41">
        <f>Tabelle1[[#This Row],[NE]]*500</f>
        <v>500</v>
      </c>
      <c r="K41" t="s">
        <v>3</v>
      </c>
      <c r="L41" t="s">
        <v>16</v>
      </c>
      <c r="M41">
        <f>Tabelle1[[#This Row],[NE]]*20</f>
        <v>20</v>
      </c>
      <c r="N41">
        <v>5702</v>
      </c>
      <c r="O41">
        <v>21967100</v>
      </c>
      <c r="P41">
        <f>ROUNDUP(Tabelle1[[#This Row],[NE]]/12,0)*12</f>
        <v>12</v>
      </c>
    </row>
    <row r="42" spans="1:16" x14ac:dyDescent="0.25">
      <c r="A42" s="3">
        <v>76131</v>
      </c>
      <c r="B42" s="3">
        <v>1262340</v>
      </c>
      <c r="C42" t="s">
        <v>27</v>
      </c>
      <c r="D42" s="3">
        <v>26</v>
      </c>
      <c r="E42" t="s">
        <v>21</v>
      </c>
      <c r="F42" s="3">
        <v>1</v>
      </c>
      <c r="G42">
        <v>2100</v>
      </c>
      <c r="H42" t="s">
        <v>2</v>
      </c>
      <c r="I42" t="s">
        <v>17</v>
      </c>
      <c r="J42">
        <f>Tabelle1[[#This Row],[NE]]*500</f>
        <v>500</v>
      </c>
      <c r="K42" t="s">
        <v>3</v>
      </c>
      <c r="L42" t="s">
        <v>16</v>
      </c>
      <c r="M42">
        <f>Tabelle1[[#This Row],[NE]]*20</f>
        <v>20</v>
      </c>
      <c r="N42">
        <v>5702</v>
      </c>
      <c r="O42">
        <v>21967100</v>
      </c>
      <c r="P42">
        <f>ROUNDUP(Tabelle1[[#This Row],[NE]]/12,0)*12</f>
        <v>12</v>
      </c>
    </row>
    <row r="43" spans="1:16" x14ac:dyDescent="0.25">
      <c r="A43" s="3">
        <v>76131</v>
      </c>
      <c r="B43" s="3">
        <v>1262340</v>
      </c>
      <c r="C43" t="s">
        <v>27</v>
      </c>
      <c r="D43" s="3">
        <v>26</v>
      </c>
      <c r="E43" t="s">
        <v>22</v>
      </c>
      <c r="F43" s="3">
        <v>1</v>
      </c>
      <c r="G43">
        <v>2100</v>
      </c>
      <c r="H43" t="s">
        <v>2</v>
      </c>
      <c r="I43" t="s">
        <v>17</v>
      </c>
      <c r="J43">
        <f>Tabelle1[[#This Row],[NE]]*500</f>
        <v>500</v>
      </c>
      <c r="K43" t="s">
        <v>3</v>
      </c>
      <c r="L43" t="s">
        <v>16</v>
      </c>
      <c r="M43">
        <f>Tabelle1[[#This Row],[NE]]*20</f>
        <v>20</v>
      </c>
      <c r="N43">
        <v>5702</v>
      </c>
      <c r="O43">
        <v>21967100</v>
      </c>
      <c r="P43">
        <f>ROUNDUP(Tabelle1[[#This Row],[NE]]/12,0)*12</f>
        <v>12</v>
      </c>
    </row>
    <row r="44" spans="1:16" x14ac:dyDescent="0.25">
      <c r="A44" s="3">
        <v>76131</v>
      </c>
      <c r="B44" s="3">
        <v>1262340</v>
      </c>
      <c r="C44" t="s">
        <v>27</v>
      </c>
      <c r="D44" s="3">
        <v>26</v>
      </c>
      <c r="E44" t="s">
        <v>19</v>
      </c>
      <c r="F44" s="3">
        <v>1</v>
      </c>
      <c r="G44">
        <v>2100</v>
      </c>
      <c r="H44" t="s">
        <v>2</v>
      </c>
      <c r="I44" t="s">
        <v>17</v>
      </c>
      <c r="J44">
        <f>Tabelle1[[#This Row],[NE]]*500</f>
        <v>500</v>
      </c>
      <c r="K44" t="s">
        <v>3</v>
      </c>
      <c r="L44" t="s">
        <v>16</v>
      </c>
      <c r="M44">
        <f>Tabelle1[[#This Row],[NE]]*20</f>
        <v>20</v>
      </c>
      <c r="N44">
        <v>5702</v>
      </c>
      <c r="O44">
        <v>21967100</v>
      </c>
      <c r="P44">
        <f>ROUNDUP(Tabelle1[[#This Row],[NE]]/12,0)*12</f>
        <v>12</v>
      </c>
    </row>
    <row r="45" spans="1:16" x14ac:dyDescent="0.25">
      <c r="A45" s="3">
        <v>76131</v>
      </c>
      <c r="B45" s="3">
        <v>1262340</v>
      </c>
      <c r="C45" t="s">
        <v>27</v>
      </c>
      <c r="D45" s="3">
        <v>26</v>
      </c>
      <c r="E45" t="s">
        <v>0</v>
      </c>
      <c r="F45" s="3">
        <v>1</v>
      </c>
      <c r="G45">
        <v>2100</v>
      </c>
      <c r="H45" t="s">
        <v>2</v>
      </c>
      <c r="I45" t="s">
        <v>17</v>
      </c>
      <c r="J45">
        <f>Tabelle1[[#This Row],[NE]]*500</f>
        <v>500</v>
      </c>
      <c r="K45" t="s">
        <v>3</v>
      </c>
      <c r="L45" t="s">
        <v>16</v>
      </c>
      <c r="M45">
        <f>Tabelle1[[#This Row],[NE]]*20</f>
        <v>20</v>
      </c>
      <c r="N45">
        <v>5702</v>
      </c>
      <c r="O45">
        <v>21967100</v>
      </c>
      <c r="P45">
        <f>ROUNDUP(Tabelle1[[#This Row],[NE]]/12,0)*12</f>
        <v>12</v>
      </c>
    </row>
    <row r="46" spans="1:16" x14ac:dyDescent="0.25">
      <c r="A46" s="3">
        <v>76131</v>
      </c>
      <c r="B46" s="3">
        <v>1262340</v>
      </c>
      <c r="C46" t="s">
        <v>27</v>
      </c>
      <c r="D46" s="3">
        <v>4</v>
      </c>
      <c r="E46" t="s">
        <v>0</v>
      </c>
      <c r="F46" s="3">
        <v>6</v>
      </c>
      <c r="G46">
        <v>2100</v>
      </c>
      <c r="H46" t="s">
        <v>2</v>
      </c>
      <c r="I46" t="s">
        <v>17</v>
      </c>
      <c r="J46">
        <f>Tabelle1[[#This Row],[NE]]*500</f>
        <v>3000</v>
      </c>
      <c r="K46" t="s">
        <v>3</v>
      </c>
      <c r="L46" t="s">
        <v>16</v>
      </c>
      <c r="M46">
        <f>Tabelle1[[#This Row],[NE]]*20</f>
        <v>120</v>
      </c>
      <c r="N46">
        <v>5702</v>
      </c>
      <c r="O46">
        <v>21967100</v>
      </c>
      <c r="P46">
        <f>ROUNDUP(Tabelle1[[#This Row],[NE]]/12,0)*12</f>
        <v>12</v>
      </c>
    </row>
    <row r="47" spans="1:16" x14ac:dyDescent="0.25">
      <c r="A47" s="3">
        <v>76131</v>
      </c>
      <c r="B47" s="3">
        <v>1262340</v>
      </c>
      <c r="C47" t="s">
        <v>27</v>
      </c>
      <c r="D47" s="3">
        <v>6</v>
      </c>
      <c r="E47" t="s">
        <v>0</v>
      </c>
      <c r="F47" s="3">
        <v>6</v>
      </c>
      <c r="G47">
        <v>2100</v>
      </c>
      <c r="H47" t="s">
        <v>2</v>
      </c>
      <c r="I47" t="s">
        <v>17</v>
      </c>
      <c r="J47">
        <f>Tabelle1[[#This Row],[NE]]*500</f>
        <v>3000</v>
      </c>
      <c r="K47" t="s">
        <v>3</v>
      </c>
      <c r="L47" t="s">
        <v>16</v>
      </c>
      <c r="M47">
        <f>Tabelle1[[#This Row],[NE]]*20</f>
        <v>120</v>
      </c>
      <c r="N47">
        <v>5702</v>
      </c>
      <c r="O47">
        <v>21967100</v>
      </c>
      <c r="P47">
        <f>ROUNDUP(Tabelle1[[#This Row],[NE]]/12,0)*12</f>
        <v>12</v>
      </c>
    </row>
    <row r="48" spans="1:16" x14ac:dyDescent="0.25">
      <c r="A48" s="3">
        <v>76131</v>
      </c>
      <c r="B48" s="3">
        <v>1262340</v>
      </c>
      <c r="C48" t="s">
        <v>27</v>
      </c>
      <c r="D48" s="3">
        <v>8</v>
      </c>
      <c r="E48" t="s">
        <v>0</v>
      </c>
      <c r="F48" s="3">
        <v>6</v>
      </c>
      <c r="G48">
        <v>2100</v>
      </c>
      <c r="H48" t="s">
        <v>2</v>
      </c>
      <c r="I48" t="s">
        <v>17</v>
      </c>
      <c r="J48">
        <f>Tabelle1[[#This Row],[NE]]*500</f>
        <v>3000</v>
      </c>
      <c r="K48" t="s">
        <v>3</v>
      </c>
      <c r="L48" t="s">
        <v>16</v>
      </c>
      <c r="M48">
        <f>Tabelle1[[#This Row],[NE]]*20</f>
        <v>120</v>
      </c>
      <c r="N48">
        <v>5702</v>
      </c>
      <c r="O48">
        <v>21967100</v>
      </c>
      <c r="P48">
        <f>ROUNDUP(Tabelle1[[#This Row],[NE]]/12,0)*12</f>
        <v>12</v>
      </c>
    </row>
    <row r="49" spans="1:16" x14ac:dyDescent="0.25">
      <c r="A49" s="3">
        <v>76131</v>
      </c>
      <c r="B49" s="3">
        <v>1262340</v>
      </c>
      <c r="C49" t="s">
        <v>28</v>
      </c>
      <c r="D49" s="3">
        <v>20</v>
      </c>
      <c r="E49" t="s">
        <v>0</v>
      </c>
      <c r="F49" s="3">
        <v>10</v>
      </c>
      <c r="G49">
        <v>2100</v>
      </c>
      <c r="H49" t="s">
        <v>2</v>
      </c>
      <c r="I49" t="s">
        <v>17</v>
      </c>
      <c r="J49">
        <f>Tabelle1[[#This Row],[NE]]*500</f>
        <v>5000</v>
      </c>
      <c r="K49" t="s">
        <v>3</v>
      </c>
      <c r="L49" t="s">
        <v>16</v>
      </c>
      <c r="M49">
        <f>Tabelle1[[#This Row],[NE]]*20</f>
        <v>200</v>
      </c>
      <c r="N49">
        <v>5702</v>
      </c>
      <c r="O49">
        <v>21967100</v>
      </c>
      <c r="P49">
        <f>ROUNDUP(Tabelle1[[#This Row],[NE]]/12,0)*12</f>
        <v>12</v>
      </c>
    </row>
    <row r="50" spans="1:16" x14ac:dyDescent="0.25">
      <c r="A50" s="3">
        <v>76131</v>
      </c>
      <c r="B50" s="3">
        <v>1262340</v>
      </c>
      <c r="C50" t="s">
        <v>28</v>
      </c>
      <c r="D50" s="3">
        <v>22</v>
      </c>
      <c r="E50" t="s">
        <v>0</v>
      </c>
      <c r="F50" s="3">
        <v>10</v>
      </c>
      <c r="G50">
        <v>2100</v>
      </c>
      <c r="H50" t="s">
        <v>2</v>
      </c>
      <c r="I50" t="s">
        <v>17</v>
      </c>
      <c r="J50">
        <f>Tabelle1[[#This Row],[NE]]*500</f>
        <v>5000</v>
      </c>
      <c r="K50" t="s">
        <v>3</v>
      </c>
      <c r="L50" t="s">
        <v>16</v>
      </c>
      <c r="M50">
        <f>Tabelle1[[#This Row],[NE]]*20</f>
        <v>200</v>
      </c>
      <c r="N50">
        <v>5702</v>
      </c>
      <c r="O50">
        <v>21967100</v>
      </c>
      <c r="P50">
        <f>ROUNDUP(Tabelle1[[#This Row],[NE]]/12,0)*12</f>
        <v>12</v>
      </c>
    </row>
    <row r="51" spans="1:16" x14ac:dyDescent="0.25">
      <c r="A51" s="3">
        <v>76131</v>
      </c>
      <c r="B51" s="3">
        <v>1262340</v>
      </c>
      <c r="C51" t="s">
        <v>29</v>
      </c>
      <c r="D51" s="3">
        <v>1</v>
      </c>
      <c r="E51" t="s">
        <v>0</v>
      </c>
      <c r="F51" s="3">
        <v>8</v>
      </c>
      <c r="G51">
        <v>2100</v>
      </c>
      <c r="H51" t="s">
        <v>2</v>
      </c>
      <c r="I51" t="s">
        <v>17</v>
      </c>
      <c r="J51">
        <f>Tabelle1[[#This Row],[NE]]*500</f>
        <v>4000</v>
      </c>
      <c r="K51" t="s">
        <v>3</v>
      </c>
      <c r="L51" t="s">
        <v>16</v>
      </c>
      <c r="M51">
        <f>Tabelle1[[#This Row],[NE]]*20</f>
        <v>160</v>
      </c>
      <c r="N51">
        <v>5702</v>
      </c>
      <c r="O51">
        <v>21967100</v>
      </c>
      <c r="P51">
        <f>ROUNDUP(Tabelle1[[#This Row],[NE]]/12,0)*12</f>
        <v>12</v>
      </c>
    </row>
    <row r="52" spans="1:16" x14ac:dyDescent="0.25">
      <c r="A52" s="3">
        <v>76131</v>
      </c>
      <c r="B52" s="3">
        <v>1262340</v>
      </c>
      <c r="C52" t="s">
        <v>29</v>
      </c>
      <c r="D52" s="3">
        <v>11</v>
      </c>
      <c r="E52" t="s">
        <v>0</v>
      </c>
      <c r="F52" s="3">
        <v>8</v>
      </c>
      <c r="G52">
        <v>2100</v>
      </c>
      <c r="H52" t="s">
        <v>2</v>
      </c>
      <c r="I52" t="s">
        <v>17</v>
      </c>
      <c r="J52">
        <f>Tabelle1[[#This Row],[NE]]*500</f>
        <v>4000</v>
      </c>
      <c r="K52" t="s">
        <v>3</v>
      </c>
      <c r="L52" t="s">
        <v>16</v>
      </c>
      <c r="M52">
        <f>Tabelle1[[#This Row],[NE]]*20</f>
        <v>160</v>
      </c>
      <c r="N52">
        <v>5702</v>
      </c>
      <c r="O52">
        <v>21967100</v>
      </c>
      <c r="P52">
        <f>ROUNDUP(Tabelle1[[#This Row],[NE]]/12,0)*12</f>
        <v>12</v>
      </c>
    </row>
    <row r="53" spans="1:16" x14ac:dyDescent="0.25">
      <c r="A53" s="3">
        <v>76131</v>
      </c>
      <c r="B53" s="3">
        <v>1262340</v>
      </c>
      <c r="C53" t="s">
        <v>29</v>
      </c>
      <c r="D53" s="3">
        <v>3</v>
      </c>
      <c r="E53" t="s">
        <v>0</v>
      </c>
      <c r="F53" s="3">
        <v>8</v>
      </c>
      <c r="G53">
        <v>2100</v>
      </c>
      <c r="H53" t="s">
        <v>2</v>
      </c>
      <c r="I53" t="s">
        <v>17</v>
      </c>
      <c r="J53">
        <f>Tabelle1[[#This Row],[NE]]*500</f>
        <v>4000</v>
      </c>
      <c r="K53" t="s">
        <v>3</v>
      </c>
      <c r="L53" t="s">
        <v>16</v>
      </c>
      <c r="M53">
        <f>Tabelle1[[#This Row],[NE]]*20</f>
        <v>160</v>
      </c>
      <c r="N53">
        <v>5702</v>
      </c>
      <c r="O53">
        <v>21967100</v>
      </c>
      <c r="P53">
        <f>ROUNDUP(Tabelle1[[#This Row],[NE]]/12,0)*12</f>
        <v>12</v>
      </c>
    </row>
    <row r="54" spans="1:16" x14ac:dyDescent="0.25">
      <c r="A54" s="3">
        <v>76131</v>
      </c>
      <c r="B54" s="3">
        <v>1262340</v>
      </c>
      <c r="C54" t="s">
        <v>29</v>
      </c>
      <c r="D54" s="3">
        <v>5</v>
      </c>
      <c r="E54" t="s">
        <v>0</v>
      </c>
      <c r="F54" s="3">
        <v>8</v>
      </c>
      <c r="G54">
        <v>2100</v>
      </c>
      <c r="H54" t="s">
        <v>2</v>
      </c>
      <c r="I54" t="s">
        <v>17</v>
      </c>
      <c r="J54">
        <f>Tabelle1[[#This Row],[NE]]*500</f>
        <v>4000</v>
      </c>
      <c r="K54" t="s">
        <v>3</v>
      </c>
      <c r="L54" t="s">
        <v>16</v>
      </c>
      <c r="M54">
        <f>Tabelle1[[#This Row],[NE]]*20</f>
        <v>160</v>
      </c>
      <c r="N54">
        <v>5702</v>
      </c>
      <c r="O54">
        <v>21967100</v>
      </c>
      <c r="P54">
        <f>ROUNDUP(Tabelle1[[#This Row],[NE]]/12,0)*12</f>
        <v>12</v>
      </c>
    </row>
    <row r="55" spans="1:16" x14ac:dyDescent="0.25">
      <c r="A55" s="3">
        <v>76131</v>
      </c>
      <c r="B55" s="3">
        <v>1262340</v>
      </c>
      <c r="C55" t="s">
        <v>29</v>
      </c>
      <c r="D55" s="3">
        <v>7</v>
      </c>
      <c r="E55" t="s">
        <v>0</v>
      </c>
      <c r="F55" s="3">
        <v>8</v>
      </c>
      <c r="G55">
        <v>2100</v>
      </c>
      <c r="H55" t="s">
        <v>2</v>
      </c>
      <c r="I55" t="s">
        <v>17</v>
      </c>
      <c r="J55">
        <f>Tabelle1[[#This Row],[NE]]*500</f>
        <v>4000</v>
      </c>
      <c r="K55" t="s">
        <v>3</v>
      </c>
      <c r="L55" t="s">
        <v>16</v>
      </c>
      <c r="M55">
        <f>Tabelle1[[#This Row],[NE]]*20</f>
        <v>160</v>
      </c>
      <c r="N55">
        <v>5702</v>
      </c>
      <c r="O55">
        <v>21967100</v>
      </c>
      <c r="P55">
        <f>ROUNDUP(Tabelle1[[#This Row],[NE]]/12,0)*12</f>
        <v>12</v>
      </c>
    </row>
    <row r="56" spans="1:16" x14ac:dyDescent="0.25">
      <c r="A56" s="3">
        <v>76131</v>
      </c>
      <c r="B56" s="3">
        <v>1262340</v>
      </c>
      <c r="C56" t="s">
        <v>29</v>
      </c>
      <c r="D56" s="3">
        <v>9</v>
      </c>
      <c r="E56" t="s">
        <v>0</v>
      </c>
      <c r="F56" s="3">
        <v>8</v>
      </c>
      <c r="G56">
        <v>2100</v>
      </c>
      <c r="H56" t="s">
        <v>2</v>
      </c>
      <c r="I56" t="s">
        <v>17</v>
      </c>
      <c r="J56">
        <f>Tabelle1[[#This Row],[NE]]*500</f>
        <v>4000</v>
      </c>
      <c r="K56" t="s">
        <v>3</v>
      </c>
      <c r="L56" t="s">
        <v>16</v>
      </c>
      <c r="M56">
        <f>Tabelle1[[#This Row],[NE]]*20</f>
        <v>160</v>
      </c>
      <c r="N56">
        <v>5702</v>
      </c>
      <c r="O56">
        <v>21967100</v>
      </c>
      <c r="P56">
        <f>ROUNDUP(Tabelle1[[#This Row],[NE]]/12,0)*12</f>
        <v>12</v>
      </c>
    </row>
    <row r="57" spans="1:16" x14ac:dyDescent="0.25">
      <c r="A57" s="3">
        <v>76131</v>
      </c>
      <c r="B57" s="3">
        <v>1262340</v>
      </c>
      <c r="C57" t="s">
        <v>30</v>
      </c>
      <c r="D57" s="3">
        <v>11</v>
      </c>
      <c r="E57" t="s">
        <v>0</v>
      </c>
      <c r="F57" s="3">
        <v>8</v>
      </c>
      <c r="G57">
        <v>2100</v>
      </c>
      <c r="H57" t="s">
        <v>2</v>
      </c>
      <c r="I57" t="s">
        <v>17</v>
      </c>
      <c r="J57">
        <f>Tabelle1[[#This Row],[NE]]*500</f>
        <v>4000</v>
      </c>
      <c r="K57" t="s">
        <v>3</v>
      </c>
      <c r="L57" t="s">
        <v>16</v>
      </c>
      <c r="M57">
        <f>Tabelle1[[#This Row],[NE]]*20</f>
        <v>160</v>
      </c>
      <c r="N57">
        <v>5702</v>
      </c>
      <c r="O57">
        <v>21967100</v>
      </c>
      <c r="P57">
        <f>ROUNDUP(Tabelle1[[#This Row],[NE]]/12,0)*12</f>
        <v>12</v>
      </c>
    </row>
    <row r="58" spans="1:16" x14ac:dyDescent="0.25">
      <c r="A58" s="3">
        <v>76131</v>
      </c>
      <c r="B58" s="3">
        <v>1262340</v>
      </c>
      <c r="C58" t="s">
        <v>31</v>
      </c>
      <c r="D58" s="3">
        <v>12</v>
      </c>
      <c r="E58" t="s">
        <v>0</v>
      </c>
      <c r="F58" s="3">
        <v>6</v>
      </c>
      <c r="G58">
        <v>2100</v>
      </c>
      <c r="H58" t="s">
        <v>2</v>
      </c>
      <c r="I58" t="s">
        <v>17</v>
      </c>
      <c r="J58">
        <f>Tabelle1[[#This Row],[NE]]*500</f>
        <v>3000</v>
      </c>
      <c r="K58" t="s">
        <v>3</v>
      </c>
      <c r="L58" t="s">
        <v>16</v>
      </c>
      <c r="M58">
        <f>Tabelle1[[#This Row],[NE]]*20</f>
        <v>120</v>
      </c>
      <c r="N58">
        <v>5702</v>
      </c>
      <c r="O58">
        <v>21967100</v>
      </c>
      <c r="P58">
        <f>ROUNDUP(Tabelle1[[#This Row],[NE]]/12,0)*12</f>
        <v>12</v>
      </c>
    </row>
    <row r="59" spans="1:16" x14ac:dyDescent="0.25">
      <c r="A59" s="3">
        <v>76131</v>
      </c>
      <c r="B59" s="3">
        <v>1262340</v>
      </c>
      <c r="C59" t="s">
        <v>31</v>
      </c>
      <c r="D59" s="3">
        <v>14</v>
      </c>
      <c r="E59" t="s">
        <v>0</v>
      </c>
      <c r="F59" s="3">
        <v>6</v>
      </c>
      <c r="G59">
        <v>2100</v>
      </c>
      <c r="H59" t="s">
        <v>2</v>
      </c>
      <c r="I59" t="s">
        <v>17</v>
      </c>
      <c r="J59">
        <f>Tabelle1[[#This Row],[NE]]*500</f>
        <v>3000</v>
      </c>
      <c r="K59" t="s">
        <v>3</v>
      </c>
      <c r="L59" t="s">
        <v>16</v>
      </c>
      <c r="M59">
        <f>Tabelle1[[#This Row],[NE]]*20</f>
        <v>120</v>
      </c>
      <c r="N59">
        <v>5702</v>
      </c>
      <c r="O59">
        <v>21967100</v>
      </c>
      <c r="P59">
        <f>ROUNDUP(Tabelle1[[#This Row],[NE]]/12,0)*12</f>
        <v>12</v>
      </c>
    </row>
    <row r="60" spans="1:16" x14ac:dyDescent="0.25">
      <c r="A60" s="3">
        <v>76131</v>
      </c>
      <c r="B60" s="3">
        <v>1262340</v>
      </c>
      <c r="C60" t="s">
        <v>31</v>
      </c>
      <c r="D60" s="3">
        <v>16</v>
      </c>
      <c r="E60" t="s">
        <v>0</v>
      </c>
      <c r="F60" s="3">
        <v>6</v>
      </c>
      <c r="G60">
        <v>2100</v>
      </c>
      <c r="H60" t="s">
        <v>2</v>
      </c>
      <c r="I60" t="s">
        <v>17</v>
      </c>
      <c r="J60">
        <f>Tabelle1[[#This Row],[NE]]*500</f>
        <v>3000</v>
      </c>
      <c r="K60" t="s">
        <v>3</v>
      </c>
      <c r="L60" t="s">
        <v>16</v>
      </c>
      <c r="M60">
        <f>Tabelle1[[#This Row],[NE]]*20</f>
        <v>120</v>
      </c>
      <c r="N60">
        <v>5702</v>
      </c>
      <c r="O60">
        <v>21967100</v>
      </c>
      <c r="P60">
        <f>ROUNDUP(Tabelle1[[#This Row],[NE]]/12,0)*12</f>
        <v>12</v>
      </c>
    </row>
    <row r="61" spans="1:16" x14ac:dyDescent="0.25">
      <c r="A61" s="3">
        <v>76131</v>
      </c>
      <c r="B61" s="3">
        <v>1262340</v>
      </c>
      <c r="C61" t="s">
        <v>31</v>
      </c>
      <c r="D61" s="3">
        <v>18</v>
      </c>
      <c r="E61" t="s">
        <v>0</v>
      </c>
      <c r="F61" s="3">
        <v>6</v>
      </c>
      <c r="G61">
        <v>2100</v>
      </c>
      <c r="H61" t="s">
        <v>2</v>
      </c>
      <c r="I61" t="s">
        <v>17</v>
      </c>
      <c r="J61">
        <f>Tabelle1[[#This Row],[NE]]*500</f>
        <v>3000</v>
      </c>
      <c r="K61" t="s">
        <v>3</v>
      </c>
      <c r="L61" t="s">
        <v>16</v>
      </c>
      <c r="M61">
        <f>Tabelle1[[#This Row],[NE]]*20</f>
        <v>120</v>
      </c>
      <c r="N61">
        <v>5702</v>
      </c>
      <c r="O61">
        <v>21967100</v>
      </c>
      <c r="P61">
        <f>ROUNDUP(Tabelle1[[#This Row],[NE]]/12,0)*12</f>
        <v>12</v>
      </c>
    </row>
    <row r="62" spans="1:16" x14ac:dyDescent="0.25">
      <c r="A62" s="3">
        <v>76131</v>
      </c>
      <c r="B62" s="3">
        <v>1262340</v>
      </c>
      <c r="C62" t="s">
        <v>31</v>
      </c>
      <c r="D62" s="3">
        <v>2</v>
      </c>
      <c r="E62" t="s">
        <v>0</v>
      </c>
      <c r="F62" s="3">
        <v>4</v>
      </c>
      <c r="G62">
        <v>2100</v>
      </c>
      <c r="H62" t="s">
        <v>2</v>
      </c>
      <c r="I62" t="s">
        <v>17</v>
      </c>
      <c r="J62">
        <f>Tabelle1[[#This Row],[NE]]*500</f>
        <v>2000</v>
      </c>
      <c r="K62" t="s">
        <v>3</v>
      </c>
      <c r="L62" t="s">
        <v>16</v>
      </c>
      <c r="M62">
        <f>Tabelle1[[#This Row],[NE]]*20</f>
        <v>80</v>
      </c>
      <c r="N62">
        <v>5702</v>
      </c>
      <c r="O62">
        <v>21967100</v>
      </c>
      <c r="P62">
        <f>ROUNDUP(Tabelle1[[#This Row],[NE]]/12,0)*12</f>
        <v>12</v>
      </c>
    </row>
    <row r="63" spans="1:16" x14ac:dyDescent="0.25">
      <c r="A63" s="3">
        <v>76131</v>
      </c>
      <c r="B63" s="3">
        <v>1262340</v>
      </c>
      <c r="C63" t="s">
        <v>31</v>
      </c>
      <c r="D63" s="3">
        <v>20</v>
      </c>
      <c r="E63" t="s">
        <v>0</v>
      </c>
      <c r="F63" s="3">
        <v>6</v>
      </c>
      <c r="G63">
        <v>2100</v>
      </c>
      <c r="H63" t="s">
        <v>2</v>
      </c>
      <c r="I63" t="s">
        <v>17</v>
      </c>
      <c r="J63">
        <f>Tabelle1[[#This Row],[NE]]*500</f>
        <v>3000</v>
      </c>
      <c r="K63" t="s">
        <v>3</v>
      </c>
      <c r="L63" t="s">
        <v>16</v>
      </c>
      <c r="M63">
        <f>Tabelle1[[#This Row],[NE]]*20</f>
        <v>120</v>
      </c>
      <c r="N63">
        <v>5702</v>
      </c>
      <c r="O63">
        <v>21967100</v>
      </c>
      <c r="P63">
        <f>ROUNDUP(Tabelle1[[#This Row],[NE]]/12,0)*12</f>
        <v>12</v>
      </c>
    </row>
    <row r="64" spans="1:16" x14ac:dyDescent="0.25">
      <c r="A64" s="3">
        <v>76131</v>
      </c>
      <c r="B64" s="3">
        <v>1262340</v>
      </c>
      <c r="C64" t="s">
        <v>31</v>
      </c>
      <c r="D64" s="3">
        <v>22</v>
      </c>
      <c r="E64" t="s">
        <v>0</v>
      </c>
      <c r="F64" s="3">
        <v>6</v>
      </c>
      <c r="G64">
        <v>2100</v>
      </c>
      <c r="H64" t="s">
        <v>2</v>
      </c>
      <c r="I64" t="s">
        <v>17</v>
      </c>
      <c r="J64">
        <f>Tabelle1[[#This Row],[NE]]*500</f>
        <v>3000</v>
      </c>
      <c r="K64" t="s">
        <v>3</v>
      </c>
      <c r="L64" t="s">
        <v>16</v>
      </c>
      <c r="M64">
        <f>Tabelle1[[#This Row],[NE]]*20</f>
        <v>120</v>
      </c>
      <c r="N64">
        <v>5702</v>
      </c>
      <c r="O64">
        <v>21967100</v>
      </c>
      <c r="P64">
        <f>ROUNDUP(Tabelle1[[#This Row],[NE]]/12,0)*12</f>
        <v>12</v>
      </c>
    </row>
    <row r="65" spans="1:16" x14ac:dyDescent="0.25">
      <c r="A65" s="3">
        <v>76131</v>
      </c>
      <c r="B65" s="3">
        <v>1262340</v>
      </c>
      <c r="C65" t="s">
        <v>32</v>
      </c>
      <c r="D65" s="3">
        <v>3</v>
      </c>
      <c r="E65" t="s">
        <v>0</v>
      </c>
      <c r="F65" s="3">
        <v>55</v>
      </c>
      <c r="G65">
        <v>2100</v>
      </c>
      <c r="H65" t="s">
        <v>2</v>
      </c>
      <c r="I65" t="s">
        <v>17</v>
      </c>
      <c r="J65">
        <f>Tabelle1[[#This Row],[NE]]*500</f>
        <v>27500</v>
      </c>
      <c r="K65" t="s">
        <v>3</v>
      </c>
      <c r="L65" t="s">
        <v>16</v>
      </c>
      <c r="M65">
        <f>Tabelle1[[#This Row],[NE]]*20</f>
        <v>1100</v>
      </c>
      <c r="N65">
        <v>5702</v>
      </c>
      <c r="O65">
        <v>21967100</v>
      </c>
      <c r="P65">
        <f>ROUNDUP(Tabelle1[[#This Row],[NE]]/12,0)*12</f>
        <v>60</v>
      </c>
    </row>
    <row r="66" spans="1:16" x14ac:dyDescent="0.25">
      <c r="A66" s="3">
        <v>76131</v>
      </c>
      <c r="B66" s="3">
        <v>1262340</v>
      </c>
      <c r="C66" t="s">
        <v>32</v>
      </c>
      <c r="D66" s="3">
        <v>5</v>
      </c>
      <c r="E66" t="s">
        <v>0</v>
      </c>
      <c r="F66" s="3">
        <v>8</v>
      </c>
      <c r="G66">
        <v>2100</v>
      </c>
      <c r="H66" t="s">
        <v>2</v>
      </c>
      <c r="I66" t="s">
        <v>17</v>
      </c>
      <c r="J66">
        <f>Tabelle1[[#This Row],[NE]]*500</f>
        <v>4000</v>
      </c>
      <c r="K66" t="s">
        <v>3</v>
      </c>
      <c r="L66" t="s">
        <v>16</v>
      </c>
      <c r="M66">
        <f>Tabelle1[[#This Row],[NE]]*20</f>
        <v>160</v>
      </c>
      <c r="N66">
        <v>5702</v>
      </c>
      <c r="O66">
        <v>21967100</v>
      </c>
      <c r="P66">
        <f>ROUNDUP(Tabelle1[[#This Row],[NE]]/12,0)*12</f>
        <v>12</v>
      </c>
    </row>
    <row r="67" spans="1:16" x14ac:dyDescent="0.25">
      <c r="A67" s="3">
        <v>76131</v>
      </c>
      <c r="B67" s="3">
        <v>1262340</v>
      </c>
      <c r="C67" t="s">
        <v>32</v>
      </c>
      <c r="D67" s="3">
        <v>5</v>
      </c>
      <c r="E67" t="s">
        <v>23</v>
      </c>
      <c r="F67" s="3">
        <v>8</v>
      </c>
      <c r="G67">
        <v>2100</v>
      </c>
      <c r="H67" t="s">
        <v>2</v>
      </c>
      <c r="I67" t="s">
        <v>17</v>
      </c>
      <c r="J67">
        <f>Tabelle1[[#This Row],[NE]]*500</f>
        <v>4000</v>
      </c>
      <c r="K67" t="s">
        <v>3</v>
      </c>
      <c r="L67" t="s">
        <v>16</v>
      </c>
      <c r="M67">
        <f>Tabelle1[[#This Row],[NE]]*20</f>
        <v>160</v>
      </c>
      <c r="N67">
        <v>5702</v>
      </c>
      <c r="O67">
        <v>21967100</v>
      </c>
      <c r="P67">
        <f>ROUNDUP(Tabelle1[[#This Row],[NE]]/12,0)*12</f>
        <v>12</v>
      </c>
    </row>
    <row r="68" spans="1:16" x14ac:dyDescent="0.25">
      <c r="A68" s="3">
        <v>76131</v>
      </c>
      <c r="B68" s="3">
        <v>1262340</v>
      </c>
      <c r="C68" t="s">
        <v>32</v>
      </c>
      <c r="D68" s="3">
        <v>5</v>
      </c>
      <c r="E68" t="s">
        <v>20</v>
      </c>
      <c r="F68" s="3">
        <v>8</v>
      </c>
      <c r="G68">
        <v>2100</v>
      </c>
      <c r="H68" t="s">
        <v>2</v>
      </c>
      <c r="I68" t="s">
        <v>17</v>
      </c>
      <c r="J68">
        <f>Tabelle1[[#This Row],[NE]]*500</f>
        <v>4000</v>
      </c>
      <c r="K68" t="s">
        <v>3</v>
      </c>
      <c r="L68" t="s">
        <v>16</v>
      </c>
      <c r="M68">
        <f>Tabelle1[[#This Row],[NE]]*20</f>
        <v>160</v>
      </c>
      <c r="N68">
        <v>5702</v>
      </c>
      <c r="O68">
        <v>21967100</v>
      </c>
      <c r="P68">
        <f>ROUNDUP(Tabelle1[[#This Row],[NE]]/12,0)*12</f>
        <v>12</v>
      </c>
    </row>
    <row r="69" spans="1:16" x14ac:dyDescent="0.25">
      <c r="A69" s="3">
        <v>76131</v>
      </c>
      <c r="B69" s="3">
        <v>1262340</v>
      </c>
      <c r="C69" t="s">
        <v>32</v>
      </c>
      <c r="D69" s="3">
        <v>5</v>
      </c>
      <c r="E69" t="s">
        <v>21</v>
      </c>
      <c r="F69" s="3">
        <v>8</v>
      </c>
      <c r="G69">
        <v>2100</v>
      </c>
      <c r="H69" t="s">
        <v>2</v>
      </c>
      <c r="I69" t="s">
        <v>17</v>
      </c>
      <c r="J69">
        <f>Tabelle1[[#This Row],[NE]]*500</f>
        <v>4000</v>
      </c>
      <c r="K69" t="s">
        <v>3</v>
      </c>
      <c r="L69" t="s">
        <v>16</v>
      </c>
      <c r="M69">
        <f>Tabelle1[[#This Row],[NE]]*20</f>
        <v>160</v>
      </c>
      <c r="N69">
        <v>5702</v>
      </c>
      <c r="O69">
        <v>21967100</v>
      </c>
      <c r="P69">
        <f>ROUNDUP(Tabelle1[[#This Row],[NE]]/12,0)*12</f>
        <v>12</v>
      </c>
    </row>
    <row r="70" spans="1:16" x14ac:dyDescent="0.25">
      <c r="A70" s="3">
        <v>76131</v>
      </c>
      <c r="B70" s="3">
        <v>1262340</v>
      </c>
      <c r="C70" t="s">
        <v>32</v>
      </c>
      <c r="D70" s="3">
        <v>5</v>
      </c>
      <c r="E70" t="s">
        <v>22</v>
      </c>
      <c r="F70" s="3">
        <v>8</v>
      </c>
      <c r="G70">
        <v>2100</v>
      </c>
      <c r="H70" t="s">
        <v>2</v>
      </c>
      <c r="I70" t="s">
        <v>17</v>
      </c>
      <c r="J70">
        <f>Tabelle1[[#This Row],[NE]]*500</f>
        <v>4000</v>
      </c>
      <c r="K70" t="s">
        <v>3</v>
      </c>
      <c r="L70" t="s">
        <v>16</v>
      </c>
      <c r="M70">
        <f>Tabelle1[[#This Row],[NE]]*20</f>
        <v>160</v>
      </c>
      <c r="N70">
        <v>5702</v>
      </c>
      <c r="O70">
        <v>21967100</v>
      </c>
      <c r="P70">
        <f>ROUNDUP(Tabelle1[[#This Row],[NE]]/12,0)*12</f>
        <v>12</v>
      </c>
    </row>
    <row r="71" spans="1:16" x14ac:dyDescent="0.25">
      <c r="A71" s="3">
        <v>76131</v>
      </c>
      <c r="B71" s="3">
        <v>1262340</v>
      </c>
      <c r="C71" t="s">
        <v>32</v>
      </c>
      <c r="D71" s="3">
        <v>5</v>
      </c>
      <c r="E71" t="s">
        <v>19</v>
      </c>
      <c r="F71" s="3">
        <v>8</v>
      </c>
      <c r="G71">
        <v>2100</v>
      </c>
      <c r="H71" t="s">
        <v>2</v>
      </c>
      <c r="I71" t="s">
        <v>17</v>
      </c>
      <c r="J71">
        <f>Tabelle1[[#This Row],[NE]]*500</f>
        <v>4000</v>
      </c>
      <c r="K71" t="s">
        <v>3</v>
      </c>
      <c r="L71" t="s">
        <v>16</v>
      </c>
      <c r="M71">
        <f>Tabelle1[[#This Row],[NE]]*20</f>
        <v>160</v>
      </c>
      <c r="N71">
        <v>5702</v>
      </c>
      <c r="O71">
        <v>21967100</v>
      </c>
      <c r="P71">
        <f>ROUNDUP(Tabelle1[[#This Row],[NE]]/12,0)*12</f>
        <v>12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757D15A22FCB4AAA4E4144BB9E645B" ma:contentTypeVersion="4" ma:contentTypeDescription="Create a new document." ma:contentTypeScope="" ma:versionID="e2f4bb73f6fc10ee69738b37118a8184">
  <xsd:schema xmlns:xsd="http://www.w3.org/2001/XMLSchema" xmlns:xs="http://www.w3.org/2001/XMLSchema" xmlns:p="http://schemas.microsoft.com/office/2006/metadata/properties" xmlns:ns2="66bb4741-54ec-44a4-9592-f6b392702f0f" targetNamespace="http://schemas.microsoft.com/office/2006/metadata/properties" ma:root="true" ma:fieldsID="f2dea165778ae8dba0403644c17072be" ns2:_="">
    <xsd:import namespace="66bb4741-54ec-44a4-9592-f6b392702f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b4741-54ec-44a4-9592-f6b392702f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DAA2AD-ABED-4D1D-8896-EAFEEDCF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b4741-54ec-44a4-9592-f6b392702f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D16E30-E691-4B49-A4B9-D62A633C36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9E2728-F055-4C3D-A5C8-B1DA8D0572BC}">
  <ds:schemaRefs>
    <ds:schemaRef ds:uri="http://schemas.microsoft.com/office/2006/metadata/properties"/>
    <ds:schemaRef ds:uri="http://schemas.microsoft.com/office/infopath/2007/PartnerControls"/>
    <ds:schemaRef ds:uri="330c1041-34bb-4f9d-9388-851d21ef789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Sebastian Neuhäuser</cp:lastModifiedBy>
  <dcterms:created xsi:type="dcterms:W3CDTF">2025-02-17T15:07:52Z</dcterms:created>
  <dcterms:modified xsi:type="dcterms:W3CDTF">2025-05-26T13:26:50Z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beaf578-518b-4eed-aac5-c1516cfa865a_Enabled">
    <vt:lpwstr>true</vt:lpwstr>
  </property>
  <property fmtid="{D5CDD505-2E9C-101B-9397-08002B2CF9AE}" pid="3" name="MSIP_Label_9beaf578-518b-4eed-aac5-c1516cfa865a_SetDate">
    <vt:lpwstr>2025-02-17T15:08:20Z</vt:lpwstr>
  </property>
  <property fmtid="{D5CDD505-2E9C-101B-9397-08002B2CF9AE}" pid="4" name="MSIP_Label_9beaf578-518b-4eed-aac5-c1516cfa865a_Method">
    <vt:lpwstr>Standard</vt:lpwstr>
  </property>
  <property fmtid="{D5CDD505-2E9C-101B-9397-08002B2CF9AE}" pid="5" name="MSIP_Label_9beaf578-518b-4eed-aac5-c1516cfa865a_Name">
    <vt:lpwstr>Intern</vt:lpwstr>
  </property>
  <property fmtid="{D5CDD505-2E9C-101B-9397-08002B2CF9AE}" pid="6" name="MSIP_Label_9beaf578-518b-4eed-aac5-c1516cfa865a_SiteId">
    <vt:lpwstr>4257d4fa-9d9d-4a4e-8ed2-611b42ce2f09</vt:lpwstr>
  </property>
  <property fmtid="{D5CDD505-2E9C-101B-9397-08002B2CF9AE}" pid="7" name="MSIP_Label_9beaf578-518b-4eed-aac5-c1516cfa865a_ActionId">
    <vt:lpwstr>5a1ba72d-3043-4313-9354-7f9d871a4138</vt:lpwstr>
  </property>
  <property fmtid="{D5CDD505-2E9C-101B-9397-08002B2CF9AE}" pid="8" name="MSIP_Label_9beaf578-518b-4eed-aac5-c1516cfa865a_ContentBits">
    <vt:lpwstr>0</vt:lpwstr>
  </property>
  <property fmtid="{D5CDD505-2E9C-101B-9397-08002B2CF9AE}" pid="9" name="ContentTypeId">
    <vt:lpwstr>0x01010054757D15A22FCB4AAA4E4144BB9E645B</vt:lpwstr>
  </property>
</Properties>
</file>