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ishthasingh/Desktop/Data Analyst Class/Resources/"/>
    </mc:Choice>
  </mc:AlternateContent>
  <xr:revisionPtr revIDLastSave="0" documentId="13_ncr:1_{8E4E9810-37AF-3F42-B212-8FD08FA7DF47}" xr6:coauthVersionLast="45" xr6:coauthVersionMax="45" xr10:uidLastSave="{00000000-0000-0000-0000-000000000000}"/>
  <bookViews>
    <workbookView xWindow="0" yWindow="460" windowWidth="28800" windowHeight="16400" firstSheet="1" activeTab="5" xr2:uid="{00000000-000D-0000-FFFF-FFFF00000000}"/>
  </bookViews>
  <sheets>
    <sheet name="Kickstarter" sheetId="1" r:id="rId1"/>
    <sheet name="Categories Statistics" sheetId="2" r:id="rId2"/>
    <sheet name="Subcategories Statistics" sheetId="3" r:id="rId3"/>
    <sheet name="Edinburgh Research" sheetId="12" r:id="rId4"/>
    <sheet name="Outcomes Launch Date" sheetId="21" r:id="rId5"/>
    <sheet name="Outcomes Based on Goals" sheetId="22" r:id="rId6"/>
  </sheets>
  <definedNames>
    <definedName name="_xlnm._FilterDatabase" localSheetId="0" hidden="1">Kickstarter!$A$1:$T$4115</definedName>
  </definedNames>
  <calcPr calcId="191029"/>
  <pivotCaches>
    <pivotCache cacheId="147" r:id="rId7"/>
    <pivotCache cacheId="17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22" l="1"/>
  <c r="D13" i="22"/>
  <c r="D12" i="22"/>
  <c r="D11" i="22"/>
  <c r="D10" i="22"/>
  <c r="D9" i="22"/>
  <c r="D8" i="22"/>
  <c r="D7" i="22"/>
  <c r="D5" i="22"/>
  <c r="D4" i="22"/>
  <c r="D3" i="22"/>
  <c r="D2" i="2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6" i="22"/>
  <c r="C16" i="22"/>
  <c r="C13" i="22"/>
  <c r="C12" i="22"/>
  <c r="C11" i="22"/>
  <c r="C10" i="22"/>
  <c r="C9" i="22"/>
  <c r="C8" i="22"/>
  <c r="C7" i="22"/>
  <c r="C6" i="22"/>
  <c r="C5" i="22"/>
  <c r="C4" i="22"/>
  <c r="C3" i="22"/>
  <c r="C2" i="22"/>
  <c r="B16" i="22"/>
  <c r="B13" i="22"/>
  <c r="B12" i="22"/>
  <c r="B11" i="22"/>
  <c r="B10" i="22"/>
  <c r="B9" i="22"/>
  <c r="B8" i="22"/>
  <c r="B7" i="22"/>
  <c r="B6" i="22"/>
  <c r="B5" i="22"/>
  <c r="B4" i="22"/>
  <c r="B3" i="22"/>
  <c r="B2" i="22"/>
  <c r="E6" i="22" l="1"/>
  <c r="E5" i="22"/>
  <c r="E13" i="22"/>
  <c r="E7" i="22"/>
  <c r="E12" i="22"/>
  <c r="H12" i="22" s="1"/>
  <c r="E4" i="22"/>
  <c r="E11" i="22"/>
  <c r="E3" i="22"/>
  <c r="E10" i="22"/>
  <c r="E9" i="22"/>
  <c r="E2" i="22"/>
  <c r="E8" i="22"/>
  <c r="H8" i="22" s="1"/>
  <c r="D15" i="22"/>
  <c r="C15" i="22"/>
  <c r="B15" i="22"/>
  <c r="F13" i="22" l="1"/>
  <c r="G13" i="22"/>
  <c r="G9" i="22"/>
  <c r="F9" i="22"/>
  <c r="H9" i="22"/>
  <c r="F5" i="22"/>
  <c r="H5" i="22"/>
  <c r="G5" i="22"/>
  <c r="H10" i="22"/>
  <c r="G10" i="22"/>
  <c r="F10" i="22"/>
  <c r="G6" i="22"/>
  <c r="F6" i="22"/>
  <c r="G11" i="22"/>
  <c r="F11" i="22"/>
  <c r="H13" i="22"/>
  <c r="H6" i="22"/>
  <c r="F12" i="22"/>
  <c r="G12" i="22"/>
  <c r="F8" i="22"/>
  <c r="G8" i="22"/>
  <c r="F7" i="22"/>
  <c r="H7" i="22"/>
  <c r="G7" i="22"/>
  <c r="H11" i="22"/>
  <c r="F3" i="22"/>
  <c r="G3" i="22"/>
  <c r="H3" i="22"/>
  <c r="F4" i="22"/>
  <c r="G4" i="22"/>
  <c r="H4" i="22"/>
  <c r="G2" i="22"/>
  <c r="F2" i="22"/>
  <c r="H2" i="22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S2" i="1"/>
  <c r="R2" i="1"/>
  <c r="T2" i="1" s="1"/>
  <c r="F5" i="12" l="1"/>
  <c r="F4" i="12"/>
  <c r="F2" i="12"/>
  <c r="F3" i="12"/>
  <c r="B3" i="12"/>
  <c r="C3" i="12" s="1"/>
  <c r="D3" i="12" s="1"/>
  <c r="B4" i="12"/>
  <c r="C4" i="12" s="1"/>
  <c r="D4" i="12" s="1"/>
  <c r="B5" i="12"/>
  <c r="C5" i="12" s="1"/>
  <c r="D5" i="12" s="1"/>
  <c r="B6" i="12"/>
  <c r="C6" i="12" s="1"/>
  <c r="D6" i="12" s="1"/>
  <c r="B2" i="12"/>
  <c r="C2" i="12" s="1"/>
  <c r="D2" i="12" s="1"/>
  <c r="E4" i="12"/>
  <c r="E6" i="12"/>
  <c r="E5" i="12"/>
  <c r="E2" i="12"/>
  <c r="E3" i="12"/>
  <c r="G126" i="1" l="1"/>
  <c r="G131" i="1"/>
  <c r="G132" i="1"/>
  <c r="G133" i="1"/>
  <c r="G135" i="1"/>
  <c r="G136" i="1"/>
  <c r="G138" i="1"/>
  <c r="G139" i="1"/>
  <c r="G142" i="1"/>
  <c r="G145" i="1"/>
  <c r="G149" i="1"/>
  <c r="G160" i="1"/>
  <c r="G162" i="1"/>
  <c r="G165" i="1"/>
  <c r="G167" i="1"/>
  <c r="G174" i="1"/>
  <c r="G175" i="1"/>
  <c r="G176" i="1"/>
  <c r="G178" i="1"/>
  <c r="G180" i="1"/>
  <c r="G184" i="1"/>
  <c r="G188" i="1"/>
  <c r="G190" i="1"/>
  <c r="G195" i="1"/>
  <c r="G197" i="1"/>
  <c r="G201" i="1"/>
  <c r="G204" i="1"/>
  <c r="G208" i="1"/>
  <c r="G210" i="1"/>
  <c r="G211" i="1"/>
  <c r="G223" i="1"/>
  <c r="G225" i="1"/>
  <c r="G226" i="1"/>
  <c r="G227" i="1"/>
  <c r="G229" i="1"/>
  <c r="G230" i="1"/>
  <c r="G231" i="1"/>
  <c r="G233" i="1"/>
  <c r="G235" i="1"/>
  <c r="G237" i="1"/>
  <c r="G238" i="1"/>
  <c r="G240" i="1"/>
  <c r="G429" i="1"/>
  <c r="G431" i="1"/>
  <c r="G435" i="1"/>
  <c r="G438" i="1"/>
  <c r="G439" i="1"/>
  <c r="G441" i="1"/>
  <c r="G443" i="1"/>
  <c r="G453" i="1"/>
  <c r="G459" i="1"/>
  <c r="G463" i="1"/>
  <c r="G464" i="1"/>
  <c r="G470" i="1"/>
  <c r="G471" i="1"/>
  <c r="G477" i="1"/>
  <c r="G479" i="1"/>
  <c r="G480" i="1"/>
  <c r="G489" i="1"/>
  <c r="G490" i="1"/>
  <c r="G492" i="1"/>
  <c r="G493" i="1"/>
  <c r="G494" i="1"/>
  <c r="G495" i="1"/>
  <c r="G497" i="1"/>
  <c r="G503" i="1"/>
  <c r="G512" i="1"/>
  <c r="G518" i="1"/>
  <c r="G520" i="1"/>
  <c r="G549" i="1"/>
  <c r="G554" i="1"/>
  <c r="G557" i="1"/>
  <c r="G560" i="1"/>
  <c r="G564" i="1"/>
  <c r="G567" i="1"/>
  <c r="G569" i="1"/>
  <c r="G574" i="1"/>
  <c r="G583" i="1"/>
  <c r="G584" i="1"/>
  <c r="G587" i="1"/>
  <c r="G604" i="1"/>
  <c r="G606" i="1"/>
  <c r="G609" i="1"/>
  <c r="G612" i="1"/>
  <c r="G613" i="1"/>
  <c r="G614" i="1"/>
  <c r="G616" i="1"/>
  <c r="G617" i="1"/>
  <c r="G618" i="1"/>
  <c r="G620" i="1"/>
  <c r="G625" i="1"/>
  <c r="G626" i="1"/>
  <c r="G627" i="1"/>
  <c r="G630" i="1"/>
  <c r="G634" i="1"/>
  <c r="G639" i="1"/>
  <c r="G688" i="1"/>
  <c r="G708" i="1"/>
  <c r="G712" i="1"/>
  <c r="G762" i="1"/>
  <c r="G764" i="1"/>
  <c r="G766" i="1"/>
  <c r="G768" i="1"/>
  <c r="G770" i="1"/>
  <c r="G772" i="1"/>
  <c r="G877" i="1"/>
  <c r="G889" i="1"/>
  <c r="G899" i="1"/>
  <c r="G903" i="1"/>
  <c r="G908" i="1"/>
  <c r="G909" i="1"/>
  <c r="G910" i="1"/>
  <c r="G913" i="1"/>
  <c r="G916" i="1"/>
  <c r="G918" i="1"/>
  <c r="G922" i="1"/>
  <c r="G928" i="1"/>
  <c r="G929" i="1"/>
  <c r="G931" i="1"/>
  <c r="G938" i="1"/>
  <c r="G949" i="1"/>
  <c r="G990" i="1"/>
  <c r="G1043" i="1"/>
  <c r="G1048" i="1"/>
  <c r="G1051" i="1"/>
  <c r="G1052" i="1"/>
  <c r="G1053" i="1"/>
  <c r="G1054" i="1"/>
  <c r="G1056" i="1"/>
  <c r="G1057" i="1"/>
  <c r="G1058" i="1"/>
  <c r="G1059" i="1"/>
  <c r="G1060" i="1"/>
  <c r="G1061" i="1"/>
  <c r="G1063" i="1"/>
  <c r="G1065" i="1"/>
  <c r="G1073" i="1"/>
  <c r="G1086" i="1"/>
  <c r="G1089" i="1"/>
  <c r="G1109" i="1"/>
  <c r="G1122" i="1"/>
  <c r="G1124" i="1"/>
  <c r="G1127" i="1"/>
  <c r="G1133" i="1"/>
  <c r="G1142" i="1"/>
  <c r="G1143" i="1"/>
  <c r="G1144" i="1"/>
  <c r="G1146" i="1"/>
  <c r="G1149" i="1"/>
  <c r="G1153" i="1"/>
  <c r="G1158" i="1"/>
  <c r="G1161" i="1"/>
  <c r="G1163" i="1"/>
  <c r="G1165" i="1"/>
  <c r="G1166" i="1"/>
  <c r="G1174" i="1"/>
  <c r="G1179" i="1"/>
  <c r="G1229" i="1"/>
  <c r="G1232" i="1"/>
  <c r="G1233" i="1"/>
  <c r="G1236" i="1"/>
  <c r="G1238" i="1"/>
  <c r="G1239" i="1"/>
  <c r="G1241" i="1"/>
  <c r="G1334" i="1"/>
  <c r="G1335" i="1"/>
  <c r="G1342" i="1"/>
  <c r="G1411" i="1"/>
  <c r="G1418" i="1"/>
  <c r="G1427" i="1"/>
  <c r="G1428" i="1"/>
  <c r="G1431" i="1"/>
  <c r="G1434" i="1"/>
  <c r="G1444" i="1"/>
  <c r="G1445" i="1"/>
  <c r="G1446" i="1"/>
  <c r="G1447" i="1"/>
  <c r="G1448" i="1"/>
  <c r="G1450" i="1"/>
  <c r="G1451" i="1"/>
  <c r="G1454" i="1"/>
  <c r="G1455" i="1"/>
  <c r="G1459" i="1"/>
  <c r="G1460" i="1"/>
  <c r="G1461" i="1"/>
  <c r="G1462" i="1"/>
  <c r="G1486" i="1"/>
  <c r="G1489" i="1"/>
  <c r="G1491" i="1"/>
  <c r="G1495" i="1"/>
  <c r="G1497" i="1"/>
  <c r="G1498" i="1"/>
  <c r="G1546" i="1"/>
  <c r="G1549" i="1"/>
  <c r="G1553" i="1"/>
  <c r="G1555" i="1"/>
  <c r="G1556" i="1"/>
  <c r="G1557" i="1"/>
  <c r="G1564" i="1"/>
  <c r="G1571" i="1"/>
  <c r="G1582" i="1"/>
  <c r="G1586" i="1"/>
  <c r="G1588" i="1"/>
  <c r="G1590" i="1"/>
  <c r="G1591" i="1"/>
  <c r="G1594" i="1"/>
  <c r="G1599" i="1"/>
  <c r="G1601" i="1"/>
  <c r="G1684" i="1"/>
  <c r="G1698" i="1"/>
  <c r="G1700" i="1"/>
  <c r="G1707" i="1"/>
  <c r="G1708" i="1"/>
  <c r="G1710" i="1"/>
  <c r="G1714" i="1"/>
  <c r="G1723" i="1"/>
  <c r="G1731" i="1"/>
  <c r="G1732" i="1"/>
  <c r="G1733" i="1"/>
  <c r="G1734" i="1"/>
  <c r="G1735" i="1"/>
  <c r="G1742" i="1"/>
  <c r="G1768" i="1"/>
  <c r="G1815" i="1"/>
  <c r="G1817" i="1"/>
  <c r="G1820" i="1"/>
  <c r="G1863" i="1"/>
  <c r="G1871" i="1"/>
  <c r="G1878" i="1"/>
  <c r="G1879" i="1"/>
  <c r="G1880" i="1"/>
  <c r="G1984" i="1"/>
  <c r="G1995" i="1"/>
  <c r="G1996" i="1"/>
  <c r="G1998" i="1"/>
  <c r="G1999" i="1"/>
  <c r="G2143" i="1"/>
  <c r="G2151" i="1"/>
  <c r="G2343" i="1"/>
  <c r="G2344" i="1"/>
  <c r="G2347" i="1"/>
  <c r="G2351" i="1"/>
  <c r="G2352" i="1"/>
  <c r="G2354" i="1"/>
  <c r="G2355" i="1"/>
  <c r="G2358" i="1"/>
  <c r="G2359" i="1"/>
  <c r="G2360" i="1"/>
  <c r="G2363" i="1"/>
  <c r="G2365" i="1"/>
  <c r="G2366" i="1"/>
  <c r="G2367" i="1"/>
  <c r="G2371" i="1"/>
  <c r="G2373" i="1"/>
  <c r="G2377" i="1"/>
  <c r="G2379" i="1"/>
  <c r="G2380" i="1"/>
  <c r="G2381" i="1"/>
  <c r="G2388" i="1"/>
  <c r="G2392" i="1"/>
  <c r="G2394" i="1"/>
  <c r="G2397" i="1"/>
  <c r="G2399" i="1"/>
  <c r="G2400" i="1"/>
  <c r="G2401" i="1"/>
  <c r="G2402" i="1"/>
  <c r="G2406" i="1"/>
  <c r="G2412" i="1"/>
  <c r="G2414" i="1"/>
  <c r="G2419" i="1"/>
  <c r="G2421" i="1"/>
  <c r="G2428" i="1"/>
  <c r="G2435" i="1"/>
  <c r="G2439" i="1"/>
  <c r="G2441" i="1"/>
  <c r="G2505" i="1"/>
  <c r="G2506" i="1"/>
  <c r="G2507" i="1"/>
  <c r="G2509" i="1"/>
  <c r="G2510" i="1"/>
  <c r="G2513" i="1"/>
  <c r="G2514" i="1"/>
  <c r="G2515" i="1"/>
  <c r="G2518" i="1"/>
  <c r="G2520" i="1"/>
  <c r="G2522" i="1"/>
  <c r="G2563" i="1"/>
  <c r="G2565" i="1"/>
  <c r="G2566" i="1"/>
  <c r="G2568" i="1"/>
  <c r="G2574" i="1"/>
  <c r="G2575" i="1"/>
  <c r="G2576" i="1"/>
  <c r="G2577" i="1"/>
  <c r="G2578" i="1"/>
  <c r="G2579" i="1"/>
  <c r="G2580" i="1"/>
  <c r="G2586" i="1"/>
  <c r="G2592" i="1"/>
  <c r="G2595" i="1"/>
  <c r="G2644" i="1"/>
  <c r="G2688" i="1"/>
  <c r="G2689" i="1"/>
  <c r="G2701" i="1"/>
  <c r="G2745" i="1"/>
  <c r="G2752" i="1"/>
  <c r="G2753" i="1"/>
  <c r="G2756" i="1"/>
  <c r="G2762" i="1"/>
  <c r="G2767" i="1"/>
  <c r="G2773" i="1"/>
  <c r="G2774" i="1"/>
  <c r="G2782" i="1"/>
  <c r="G2844" i="1"/>
  <c r="G2845" i="1"/>
  <c r="G2848" i="1"/>
  <c r="G2849" i="1"/>
  <c r="G2853" i="1"/>
  <c r="G2855" i="1"/>
  <c r="G2860" i="1"/>
  <c r="G2867" i="1"/>
  <c r="G2874" i="1"/>
  <c r="G2878" i="1"/>
  <c r="G2883" i="1"/>
  <c r="G2890" i="1"/>
  <c r="G2896" i="1"/>
  <c r="G2901" i="1"/>
  <c r="G2945" i="1"/>
  <c r="G2947" i="1"/>
  <c r="G2952" i="1"/>
  <c r="G2956" i="1"/>
  <c r="G2960" i="1"/>
  <c r="G2961" i="1"/>
  <c r="G2962" i="1"/>
  <c r="G3056" i="1"/>
  <c r="G3058" i="1"/>
  <c r="G3059" i="1"/>
  <c r="G3063" i="1"/>
  <c r="G3084" i="1"/>
  <c r="G3116" i="1"/>
  <c r="G3127" i="1"/>
  <c r="G3129" i="1"/>
  <c r="G3140" i="1"/>
  <c r="G3145" i="1"/>
  <c r="G3147" i="1"/>
  <c r="G3192" i="1"/>
  <c r="G3196" i="1"/>
  <c r="G3206" i="1"/>
  <c r="G3208" i="1"/>
  <c r="G3630" i="1"/>
  <c r="G3638" i="1"/>
  <c r="G3643" i="1"/>
  <c r="G3645" i="1"/>
  <c r="G3735" i="1"/>
  <c r="G3743" i="1"/>
  <c r="G3745" i="1"/>
  <c r="G3746" i="1"/>
  <c r="G3792" i="1"/>
  <c r="G3793" i="1"/>
  <c r="G3804" i="1"/>
  <c r="G3806" i="1"/>
  <c r="G3865" i="1"/>
  <c r="G3874" i="1"/>
  <c r="G3875" i="1"/>
  <c r="G3876" i="1"/>
  <c r="G3877" i="1"/>
  <c r="G3881" i="1"/>
  <c r="G3884" i="1"/>
  <c r="G3885" i="1"/>
  <c r="G3886" i="1"/>
  <c r="G3887" i="1"/>
  <c r="G3888" i="1"/>
  <c r="G3894" i="1"/>
  <c r="G3905" i="1"/>
  <c r="G3918" i="1"/>
  <c r="G3923" i="1"/>
  <c r="G3932" i="1"/>
  <c r="G3933" i="1"/>
  <c r="G3938" i="1"/>
  <c r="G3944" i="1"/>
  <c r="G3946" i="1"/>
  <c r="G3950" i="1"/>
  <c r="G3955" i="1"/>
  <c r="G3956" i="1"/>
  <c r="G3958" i="1"/>
  <c r="G3965" i="1"/>
  <c r="G3977" i="1"/>
  <c r="G3991" i="1"/>
  <c r="G3999" i="1"/>
  <c r="G4014" i="1"/>
  <c r="G4016" i="1"/>
  <c r="G4025" i="1"/>
  <c r="G4028" i="1"/>
  <c r="G4031" i="1"/>
  <c r="G4033" i="1"/>
  <c r="G4045" i="1"/>
  <c r="G4053" i="1"/>
  <c r="G4056" i="1"/>
  <c r="G4063" i="1"/>
  <c r="G4073" i="1"/>
  <c r="G4078" i="1"/>
  <c r="G4080" i="1"/>
  <c r="G4082" i="1"/>
  <c r="G4089" i="1"/>
  <c r="G4099" i="1"/>
  <c r="G4100" i="1"/>
  <c r="G4102" i="1"/>
  <c r="G4103" i="1"/>
  <c r="G4111" i="1"/>
  <c r="G123" i="1"/>
  <c r="G173" i="1"/>
  <c r="G214" i="1"/>
  <c r="G216" i="1"/>
  <c r="G466" i="1"/>
  <c r="G476" i="1"/>
  <c r="G498" i="1"/>
  <c r="G542" i="1"/>
  <c r="G544" i="1"/>
  <c r="G566" i="1"/>
  <c r="G568" i="1"/>
  <c r="G578" i="1"/>
  <c r="G582" i="1"/>
  <c r="G585" i="1"/>
  <c r="G591" i="1"/>
  <c r="G621" i="1"/>
  <c r="G636" i="1"/>
  <c r="G641" i="1"/>
  <c r="G683" i="1"/>
  <c r="G698" i="1"/>
  <c r="G1049" i="1"/>
  <c r="G1113" i="1"/>
  <c r="G1130" i="1"/>
  <c r="G1136" i="1"/>
  <c r="G1318" i="1"/>
  <c r="G1412" i="1"/>
  <c r="G1416" i="1"/>
  <c r="G1442" i="1"/>
  <c r="G1452" i="1"/>
  <c r="G1499" i="1"/>
  <c r="G1547" i="1"/>
  <c r="G1589" i="1"/>
  <c r="G1600" i="1"/>
  <c r="G1704" i="1"/>
  <c r="G1724" i="1"/>
  <c r="G1729" i="1"/>
  <c r="G1736" i="1"/>
  <c r="G1741" i="1"/>
  <c r="G1988" i="1"/>
  <c r="G2148" i="1"/>
  <c r="G2346" i="1"/>
  <c r="G2423" i="1"/>
  <c r="G2424" i="1"/>
  <c r="G2427" i="1"/>
  <c r="G2429" i="1"/>
  <c r="G2430" i="1"/>
  <c r="G2584" i="1"/>
  <c r="G2596" i="1"/>
  <c r="G2691" i="1"/>
  <c r="G2696" i="1"/>
  <c r="G2775" i="1"/>
  <c r="G2912" i="1"/>
  <c r="G2916" i="1"/>
  <c r="G2943" i="1"/>
  <c r="G3057" i="1"/>
  <c r="G3119" i="1"/>
  <c r="G3202" i="1"/>
  <c r="G3632" i="1"/>
  <c r="G3641" i="1"/>
  <c r="G3647" i="1"/>
  <c r="G3798" i="1"/>
  <c r="G3858" i="1"/>
  <c r="G3861" i="1"/>
  <c r="G3864" i="1"/>
  <c r="G3914" i="1"/>
  <c r="G3934" i="1"/>
  <c r="G3953" i="1"/>
  <c r="G4006" i="1"/>
  <c r="G4017" i="1"/>
  <c r="G4047" i="1"/>
  <c r="G4052" i="1"/>
  <c r="G4114" i="1"/>
  <c r="G447" i="1"/>
  <c r="G637" i="1"/>
  <c r="G780" i="1"/>
  <c r="G1453" i="1"/>
  <c r="G1994" i="1"/>
  <c r="G2150" i="1"/>
  <c r="G2156" i="1"/>
  <c r="G2362" i="1"/>
  <c r="G2433" i="1"/>
  <c r="G2434" i="1"/>
  <c r="G2771" i="1"/>
  <c r="G2909" i="1"/>
  <c r="G2915" i="1"/>
  <c r="G2948" i="1"/>
  <c r="G3074" i="1"/>
  <c r="G3631" i="1"/>
  <c r="G4008" i="1"/>
  <c r="G196" i="1"/>
  <c r="G437" i="1"/>
  <c r="G984" i="1"/>
  <c r="G1422" i="1"/>
  <c r="G1595" i="1"/>
  <c r="G2396" i="1"/>
  <c r="G3060" i="1"/>
  <c r="G3807" i="1"/>
  <c r="G3906" i="1"/>
  <c r="G3995" i="1"/>
  <c r="G4084" i="1"/>
  <c r="G4115" i="1"/>
  <c r="G638" i="1"/>
  <c r="G1183" i="1"/>
  <c r="G1867" i="1"/>
  <c r="G4074" i="1"/>
  <c r="G163" i="1"/>
  <c r="G442" i="1"/>
  <c r="G449" i="1"/>
  <c r="G611" i="1"/>
  <c r="G765" i="1"/>
  <c r="G1092" i="1"/>
  <c r="G1115" i="1"/>
  <c r="G1121" i="1"/>
  <c r="G1141" i="1"/>
  <c r="G1180" i="1"/>
  <c r="G1244" i="1"/>
  <c r="G1484" i="1"/>
  <c r="G1501" i="1"/>
  <c r="G1583" i="1"/>
  <c r="G1696" i="1"/>
  <c r="G2418" i="1"/>
  <c r="G2420" i="1"/>
  <c r="G2585" i="1"/>
  <c r="G2588" i="1"/>
  <c r="G2591" i="1"/>
  <c r="G2851" i="1"/>
  <c r="G2889" i="1"/>
  <c r="G3121" i="1"/>
  <c r="G3808" i="1"/>
  <c r="G3917" i="1"/>
  <c r="G3941" i="1"/>
  <c r="G3947" i="1"/>
  <c r="G3996" i="1"/>
  <c r="G4009" i="1"/>
  <c r="G4081" i="1"/>
  <c r="G427" i="1"/>
  <c r="G546" i="1"/>
  <c r="G598" i="1"/>
  <c r="G1046" i="1"/>
  <c r="G1420" i="1"/>
  <c r="G1543" i="1"/>
  <c r="G1881" i="1"/>
  <c r="G2903" i="1"/>
  <c r="G1413" i="1"/>
  <c r="G2877" i="1"/>
  <c r="G3959" i="1"/>
  <c r="G159" i="1"/>
  <c r="G668" i="1"/>
  <c r="G1917" i="1"/>
  <c r="G2386" i="1"/>
  <c r="G2425" i="1"/>
  <c r="G550" i="1"/>
  <c r="G122" i="1"/>
  <c r="G144" i="1"/>
  <c r="G161" i="1"/>
  <c r="G217" i="1"/>
  <c r="G445" i="1"/>
  <c r="G484" i="1"/>
  <c r="G511" i="1"/>
  <c r="G579" i="1"/>
  <c r="G586" i="1"/>
  <c r="G608" i="1"/>
  <c r="G632" i="1"/>
  <c r="G773" i="1"/>
  <c r="G849" i="1"/>
  <c r="G1044" i="1"/>
  <c r="G1075" i="1"/>
  <c r="G1116" i="1"/>
  <c r="G1128" i="1"/>
  <c r="G1178" i="1"/>
  <c r="G1545" i="1"/>
  <c r="G1566" i="1"/>
  <c r="G1703" i="1"/>
  <c r="G1865" i="1"/>
  <c r="G1869" i="1"/>
  <c r="G1913" i="1"/>
  <c r="G2128" i="1"/>
  <c r="G2215" i="1"/>
  <c r="G2376" i="1"/>
  <c r="G2398" i="1"/>
  <c r="G2442" i="1"/>
  <c r="G2687" i="1"/>
  <c r="G2759" i="1"/>
  <c r="G2779" i="1"/>
  <c r="G2843" i="1"/>
  <c r="G2888" i="1"/>
  <c r="G3067" i="1"/>
  <c r="G3112" i="1"/>
  <c r="G3123" i="1"/>
  <c r="G3131" i="1"/>
  <c r="G3134" i="1"/>
  <c r="G3738" i="1"/>
  <c r="G3747" i="1"/>
  <c r="G3797" i="1"/>
  <c r="G3860" i="1"/>
  <c r="G3870" i="1"/>
  <c r="G3880" i="1"/>
  <c r="G3919" i="1"/>
  <c r="G4002" i="1"/>
  <c r="G4026" i="1"/>
  <c r="G4086" i="1"/>
  <c r="G4087" i="1"/>
  <c r="G169" i="1"/>
  <c r="G514" i="1"/>
  <c r="G983" i="1"/>
  <c r="G1125" i="1"/>
  <c r="G1132" i="1"/>
  <c r="G1717" i="1"/>
  <c r="G3105" i="1"/>
  <c r="G3868" i="1"/>
  <c r="G3942" i="1"/>
  <c r="G3972" i="1"/>
  <c r="G562" i="1"/>
  <c r="G1083" i="1"/>
  <c r="G1904" i="1"/>
  <c r="G33" i="1"/>
  <c r="G3602" i="1"/>
  <c r="G580" i="1"/>
  <c r="G422" i="1"/>
  <c r="G676" i="1"/>
  <c r="G1055" i="1"/>
  <c r="G1088" i="1"/>
  <c r="G1408" i="1"/>
  <c r="G1409" i="1"/>
  <c r="G1437" i="1"/>
  <c r="G1456" i="1"/>
  <c r="G1585" i="1"/>
  <c r="G1812" i="1"/>
  <c r="G2349" i="1"/>
  <c r="G2643" i="1"/>
  <c r="G3644" i="1"/>
  <c r="G3927" i="1"/>
  <c r="G3928" i="1"/>
  <c r="G2135" i="1"/>
  <c r="G4051" i="1"/>
  <c r="G194" i="1"/>
  <c r="G1171" i="1"/>
  <c r="G640" i="1"/>
  <c r="G1688" i="1"/>
  <c r="G2662" i="1"/>
  <c r="G4013" i="1"/>
  <c r="G215" i="1"/>
  <c r="G571" i="1"/>
  <c r="G599" i="1"/>
  <c r="G886" i="1"/>
  <c r="G1135" i="1"/>
  <c r="G1544" i="1"/>
  <c r="G1740" i="1"/>
  <c r="G2865" i="1"/>
  <c r="G2911" i="1"/>
  <c r="G3737" i="1"/>
  <c r="G3854" i="1"/>
  <c r="G4094" i="1"/>
  <c r="G779" i="1"/>
  <c r="G902" i="1"/>
  <c r="G1094" i="1"/>
  <c r="G1131" i="1"/>
  <c r="G2432" i="1"/>
  <c r="G2892" i="1"/>
  <c r="G3963" i="1"/>
  <c r="G4043" i="1"/>
  <c r="G4044" i="1"/>
  <c r="G1738" i="1"/>
  <c r="G3076" i="1"/>
  <c r="G2897" i="1"/>
  <c r="G4004" i="1"/>
  <c r="G432" i="1"/>
  <c r="G2950" i="1"/>
  <c r="G461" i="1"/>
  <c r="G462" i="1"/>
  <c r="G543" i="1"/>
  <c r="G940" i="1"/>
  <c r="G1093" i="1"/>
  <c r="G1101" i="1"/>
  <c r="G1173" i="1"/>
  <c r="G1231" i="1"/>
  <c r="G1821" i="1"/>
  <c r="G1990" i="1"/>
  <c r="G2130" i="1"/>
  <c r="G2133" i="1"/>
  <c r="G2356" i="1"/>
  <c r="G2393" i="1"/>
  <c r="G2415" i="1"/>
  <c r="G2694" i="1"/>
  <c r="G2764" i="1"/>
  <c r="G2895" i="1"/>
  <c r="G2904" i="1"/>
  <c r="G2951" i="1"/>
  <c r="G3096" i="1"/>
  <c r="G3203" i="1"/>
  <c r="G3749" i="1"/>
  <c r="G3857" i="1"/>
  <c r="G3883" i="1"/>
  <c r="G3903" i="1"/>
  <c r="G3929" i="1"/>
  <c r="G3952" i="1"/>
  <c r="G3954" i="1"/>
  <c r="G4068" i="1"/>
  <c r="G455" i="1"/>
  <c r="G596" i="1"/>
  <c r="G992" i="1"/>
  <c r="G1424" i="1"/>
  <c r="G1876" i="1"/>
  <c r="G2161" i="1"/>
  <c r="G2436" i="1"/>
  <c r="G2593" i="1"/>
  <c r="G3110" i="1"/>
  <c r="G3126" i="1"/>
  <c r="G3855" i="1"/>
  <c r="G4015" i="1"/>
  <c r="G2700" i="1"/>
  <c r="G4067" i="1"/>
  <c r="G1314" i="1"/>
  <c r="G1581" i="1"/>
  <c r="G1123" i="1"/>
  <c r="G2538" i="1"/>
  <c r="G2881" i="1"/>
  <c r="G4021" i="1"/>
  <c r="G154" i="1"/>
  <c r="G499" i="1"/>
  <c r="G883" i="1"/>
  <c r="G914" i="1"/>
  <c r="G919" i="1"/>
  <c r="G1175" i="1"/>
  <c r="G1494" i="1"/>
  <c r="G1757" i="1"/>
  <c r="G2391" i="1"/>
  <c r="G2410" i="1"/>
  <c r="G2508" i="1"/>
  <c r="G2846" i="1"/>
  <c r="G3649" i="1"/>
  <c r="G496" i="1"/>
  <c r="G601" i="1"/>
  <c r="G775" i="1"/>
  <c r="G3990" i="1"/>
  <c r="G4092" i="1"/>
  <c r="G1712" i="1"/>
  <c r="G2155" i="1"/>
  <c r="G2769" i="1"/>
  <c r="G4070" i="1"/>
  <c r="G552" i="1"/>
  <c r="G1160" i="1"/>
  <c r="G1164" i="1"/>
  <c r="G1560" i="1"/>
  <c r="G1721" i="1"/>
  <c r="G1726" i="1"/>
  <c r="G2693" i="1"/>
  <c r="G2743" i="1"/>
  <c r="G2861" i="1"/>
  <c r="G3794" i="1"/>
  <c r="G3889" i="1"/>
  <c r="G1875" i="1"/>
  <c r="G2649" i="1"/>
  <c r="G2685" i="1"/>
  <c r="G2763" i="1"/>
  <c r="G4075" i="1"/>
  <c r="G3852" i="1"/>
  <c r="G2348" i="1"/>
  <c r="G2905" i="1"/>
  <c r="G150" i="1"/>
  <c r="G156" i="1"/>
  <c r="G939" i="1"/>
  <c r="G941" i="1"/>
  <c r="G1234" i="1"/>
  <c r="G1791" i="1"/>
  <c r="G1795" i="1"/>
  <c r="G1813" i="1"/>
  <c r="G2695" i="1"/>
  <c r="G2866" i="1"/>
  <c r="G3055" i="1"/>
  <c r="G3873" i="1"/>
  <c r="G4007" i="1"/>
  <c r="G1103" i="1"/>
  <c r="G3108" i="1"/>
  <c r="G4109" i="1"/>
  <c r="G1184" i="1"/>
  <c r="G1907" i="1"/>
  <c r="G1095" i="1"/>
  <c r="G451" i="1"/>
  <c r="G457" i="1"/>
  <c r="G867" i="1"/>
  <c r="G875" i="1"/>
  <c r="G1070" i="1"/>
  <c r="G1077" i="1"/>
  <c r="G1080" i="1"/>
  <c r="G1111" i="1"/>
  <c r="G1430" i="1"/>
  <c r="G2438" i="1"/>
  <c r="G2766" i="1"/>
  <c r="G2868" i="1"/>
  <c r="G3144" i="1"/>
  <c r="G3962" i="1"/>
  <c r="G3964" i="1"/>
  <c r="G3968" i="1"/>
  <c r="G1099" i="1"/>
  <c r="G4088" i="1"/>
  <c r="G2138" i="1"/>
  <c r="G1488" i="1"/>
  <c r="G192" i="1"/>
  <c r="G239" i="1"/>
  <c r="G446" i="1"/>
  <c r="G488" i="1"/>
  <c r="G516" i="1"/>
  <c r="G561" i="1"/>
  <c r="G774" i="1"/>
  <c r="G870" i="1"/>
  <c r="G937" i="1"/>
  <c r="G1062" i="1"/>
  <c r="G1137" i="1"/>
  <c r="G1155" i="1"/>
  <c r="G1485" i="1"/>
  <c r="G1561" i="1"/>
  <c r="G1715" i="1"/>
  <c r="G1906" i="1"/>
  <c r="G1991" i="1"/>
  <c r="G2125" i="1"/>
  <c r="G2154" i="1"/>
  <c r="G2375" i="1"/>
  <c r="G2395" i="1"/>
  <c r="G2440" i="1"/>
  <c r="G2570" i="1"/>
  <c r="G2587" i="1"/>
  <c r="G2594" i="1"/>
  <c r="G3088" i="1"/>
  <c r="G3097" i="1"/>
  <c r="G3139" i="1"/>
  <c r="G3796" i="1"/>
  <c r="G3897" i="1"/>
  <c r="G3943" i="1"/>
  <c r="G4101" i="1"/>
  <c r="G186" i="1"/>
  <c r="G472" i="1"/>
  <c r="G1074" i="1"/>
  <c r="G1705" i="1"/>
  <c r="G1877" i="1"/>
  <c r="G1987" i="1"/>
  <c r="G2582" i="1"/>
  <c r="G2656" i="1"/>
  <c r="G2921" i="1"/>
  <c r="G507" i="1"/>
  <c r="G548" i="1"/>
  <c r="G2404" i="1"/>
  <c r="G684" i="1"/>
  <c r="G1117" i="1"/>
  <c r="G2750" i="1"/>
  <c r="G2781" i="1"/>
  <c r="G563" i="1"/>
  <c r="G1419" i="1"/>
  <c r="G1579" i="1"/>
  <c r="G2357" i="1"/>
  <c r="G2382" i="1"/>
  <c r="G2683" i="1"/>
  <c r="G2864" i="1"/>
  <c r="G3642" i="1"/>
  <c r="G588" i="1"/>
  <c r="G1084" i="1"/>
  <c r="G3085" i="1"/>
  <c r="G1500" i="1"/>
  <c r="G2572" i="1"/>
  <c r="G4110" i="1"/>
  <c r="G232" i="1"/>
  <c r="G619" i="1"/>
  <c r="G1550" i="1"/>
  <c r="G1916" i="1"/>
  <c r="G3866" i="1"/>
  <c r="G4010" i="1"/>
  <c r="G4095" i="1"/>
  <c r="G458" i="1"/>
  <c r="G593" i="1"/>
  <c r="G711" i="1"/>
  <c r="G3924" i="1"/>
  <c r="G872" i="1"/>
  <c r="G2880" i="1"/>
  <c r="G734" i="1"/>
  <c r="G874" i="1"/>
  <c r="G880" i="1"/>
  <c r="G998" i="1"/>
  <c r="G999" i="1"/>
  <c r="G2521" i="1"/>
  <c r="G3842" i="1"/>
  <c r="G3910" i="1"/>
  <c r="G1563" i="1"/>
  <c r="G551" i="1"/>
  <c r="G565" i="1"/>
  <c r="G3992" i="1"/>
  <c r="G1801" i="1"/>
  <c r="G127" i="1"/>
  <c r="G545" i="1"/>
  <c r="G900" i="1"/>
  <c r="G1072" i="1"/>
  <c r="G2702" i="1"/>
  <c r="G2850" i="1"/>
  <c r="G3677" i="1"/>
  <c r="G3997" i="1"/>
  <c r="G4018" i="1"/>
  <c r="G2697" i="1"/>
  <c r="G3080" i="1"/>
  <c r="G890" i="1"/>
  <c r="G1410" i="1"/>
  <c r="G1150" i="1"/>
  <c r="G2690" i="1"/>
  <c r="G1013" i="1"/>
  <c r="G1151" i="1"/>
  <c r="G1449" i="1"/>
  <c r="G1598" i="1"/>
  <c r="G1720" i="1"/>
  <c r="G2384" i="1"/>
  <c r="G2512" i="1"/>
  <c r="G2564" i="1"/>
  <c r="G2796" i="1"/>
  <c r="G2906" i="1"/>
  <c r="G3054" i="1"/>
  <c r="G4011" i="1"/>
  <c r="G468" i="1"/>
  <c r="G1790" i="1"/>
  <c r="G1438" i="1"/>
  <c r="G1997" i="1"/>
  <c r="G576" i="1"/>
  <c r="G1573" i="1"/>
  <c r="G2327" i="1"/>
  <c r="G2863" i="1"/>
  <c r="G4039" i="1"/>
  <c r="G157" i="1"/>
  <c r="G1067" i="1"/>
  <c r="G456" i="1"/>
  <c r="G2372" i="1"/>
  <c r="G450" i="1"/>
  <c r="G1119" i="1"/>
  <c r="G1565" i="1"/>
  <c r="G1711" i="1"/>
  <c r="G1909" i="1"/>
  <c r="G2132" i="1"/>
  <c r="G2162" i="1"/>
  <c r="G2324" i="1"/>
  <c r="G2599" i="1"/>
  <c r="G2504" i="1"/>
  <c r="G4112" i="1"/>
  <c r="G629" i="1"/>
  <c r="G720" i="1"/>
  <c r="G865" i="1"/>
  <c r="G904" i="1"/>
  <c r="G2601" i="1"/>
  <c r="G2765" i="1"/>
  <c r="G3921" i="1"/>
  <c r="G2660" i="1"/>
  <c r="G151" i="1"/>
  <c r="G1584" i="1"/>
  <c r="G1562" i="1"/>
  <c r="G4113" i="1"/>
  <c r="G663" i="1"/>
  <c r="G2854" i="1"/>
  <c r="G3986" i="1"/>
  <c r="G4060" i="1"/>
  <c r="G3142" i="1"/>
  <c r="G220" i="1"/>
  <c r="G602" i="1"/>
  <c r="G921" i="1"/>
  <c r="G1102" i="1"/>
  <c r="G1147" i="1"/>
  <c r="G1172" i="1"/>
  <c r="G1185" i="1"/>
  <c r="G1344" i="1"/>
  <c r="G1415" i="1"/>
  <c r="G1425" i="1"/>
  <c r="G1493" i="1"/>
  <c r="G1559" i="1"/>
  <c r="G1567" i="1"/>
  <c r="G2370" i="1"/>
  <c r="G2567" i="1"/>
  <c r="G2768" i="1"/>
  <c r="G2946" i="1"/>
  <c r="G3578" i="1"/>
  <c r="G3634" i="1"/>
  <c r="G3732" i="1"/>
  <c r="G3744" i="1"/>
  <c r="G3863" i="1"/>
  <c r="G3993" i="1"/>
  <c r="G4022" i="1"/>
  <c r="G4105" i="1"/>
  <c r="G642" i="1"/>
  <c r="G863" i="1"/>
  <c r="G1552" i="1"/>
  <c r="G3949" i="1"/>
  <c r="G1918" i="1"/>
  <c r="G3194" i="1"/>
  <c r="G2136" i="1"/>
  <c r="G714" i="1"/>
  <c r="G1407" i="1"/>
  <c r="G1483" i="1"/>
  <c r="G2761" i="1"/>
  <c r="G3079" i="1"/>
  <c r="G4019" i="1"/>
  <c r="G573" i="1"/>
  <c r="G970" i="1"/>
  <c r="G986" i="1"/>
  <c r="G1324" i="1"/>
  <c r="G1382" i="1"/>
  <c r="G2650" i="1"/>
  <c r="G1793" i="1"/>
  <c r="G2328" i="1"/>
  <c r="G2353" i="1"/>
  <c r="G1120" i="1"/>
  <c r="G234" i="1"/>
  <c r="G1737" i="1"/>
  <c r="G2751" i="1"/>
  <c r="G3200" i="1"/>
  <c r="G3981" i="1"/>
  <c r="G4049" i="1"/>
  <c r="G4055" i="1"/>
  <c r="G882" i="1"/>
  <c r="G505" i="1"/>
  <c r="G148" i="1"/>
  <c r="G595" i="1"/>
  <c r="G2126" i="1"/>
  <c r="G2157" i="1"/>
  <c r="G1235" i="1"/>
  <c r="G3124" i="1"/>
  <c r="G3791" i="1"/>
  <c r="G2153" i="1"/>
  <c r="G3891" i="1"/>
  <c r="G935" i="1"/>
  <c r="G2325" i="1"/>
  <c r="G2364" i="1"/>
  <c r="G2569" i="1"/>
  <c r="G2978" i="1"/>
  <c r="G3920" i="1"/>
  <c r="G555" i="1"/>
  <c r="G912" i="1"/>
  <c r="G2651" i="1"/>
  <c r="G2825" i="1"/>
  <c r="G436" i="1"/>
  <c r="G892" i="1"/>
  <c r="G1140" i="1"/>
  <c r="G1574" i="1"/>
  <c r="G1868" i="1"/>
  <c r="G3089" i="1"/>
  <c r="G3901" i="1"/>
  <c r="G4023" i="1"/>
  <c r="G955" i="1"/>
  <c r="G3090" i="1"/>
  <c r="G3966" i="1"/>
  <c r="G2140" i="1"/>
  <c r="G3122" i="1"/>
  <c r="G2923" i="1"/>
  <c r="G224" i="1"/>
  <c r="G1069" i="1"/>
  <c r="G2887" i="1"/>
  <c r="G3190" i="1"/>
  <c r="G4020" i="1"/>
  <c r="G607" i="1"/>
  <c r="G933" i="1"/>
  <c r="G3734" i="1"/>
  <c r="G1227" i="1"/>
  <c r="G2681" i="1"/>
  <c r="G428" i="1"/>
  <c r="G3902" i="1"/>
  <c r="G3911" i="1"/>
  <c r="G3922" i="1"/>
  <c r="G4065" i="1"/>
  <c r="G3973" i="1"/>
  <c r="G4104" i="1"/>
  <c r="G467" i="1"/>
  <c r="G153" i="1"/>
  <c r="G603" i="1"/>
  <c r="G1993" i="1"/>
  <c r="G2749" i="1"/>
  <c r="G474" i="1"/>
  <c r="G3071" i="1"/>
  <c r="G572" i="1"/>
  <c r="G1458" i="1"/>
  <c r="G2571" i="1"/>
  <c r="G2918" i="1"/>
  <c r="G2858" i="1"/>
  <c r="G486" i="1"/>
  <c r="G513" i="1"/>
  <c r="G1487" i="1"/>
  <c r="G1718" i="1"/>
  <c r="G2777" i="1"/>
  <c r="G3739" i="1"/>
  <c r="G125" i="1"/>
  <c r="G906" i="1"/>
  <c r="G1159" i="1"/>
  <c r="G2413" i="1"/>
  <c r="G3193" i="1"/>
  <c r="G3989" i="1"/>
  <c r="G425" i="1"/>
  <c r="G2171" i="1"/>
  <c r="G3909" i="1"/>
  <c r="G1763" i="1"/>
  <c r="G664" i="1"/>
  <c r="G905" i="1"/>
  <c r="G927" i="1"/>
  <c r="G3137" i="1"/>
  <c r="G1108" i="1"/>
  <c r="G4072" i="1"/>
  <c r="G777" i="1"/>
  <c r="G864" i="1"/>
  <c r="G1551" i="1"/>
  <c r="G3898" i="1"/>
  <c r="G3984" i="1"/>
  <c r="G3907" i="1"/>
  <c r="G581" i="1"/>
  <c r="G3070" i="1"/>
  <c r="G769" i="1"/>
  <c r="G2871" i="1"/>
  <c r="G1240" i="1"/>
  <c r="G1118" i="1"/>
  <c r="G179" i="1"/>
  <c r="G1441" i="1"/>
  <c r="G2169" i="1"/>
  <c r="G2374" i="1"/>
  <c r="G3510" i="1"/>
  <c r="G2886" i="1"/>
  <c r="G3912" i="1"/>
  <c r="G1145" i="1"/>
  <c r="G1770" i="1"/>
  <c r="G1157" i="1"/>
  <c r="G3848" i="1"/>
  <c r="G129" i="1"/>
  <c r="G1064" i="1"/>
  <c r="G721" i="1"/>
  <c r="G897" i="1"/>
  <c r="G3431" i="1"/>
  <c r="G3948" i="1"/>
  <c r="G907" i="1"/>
  <c r="G920" i="1"/>
  <c r="G715" i="1"/>
  <c r="G181" i="1"/>
  <c r="G558" i="1"/>
  <c r="G895" i="1"/>
  <c r="G1365" i="1"/>
  <c r="G1423" i="1"/>
  <c r="G3069" i="1"/>
  <c r="G3417" i="1"/>
  <c r="G4036" i="1"/>
  <c r="G2403" i="1"/>
  <c r="G3590" i="1"/>
  <c r="G4005" i="1"/>
  <c r="G2405" i="1"/>
  <c r="G3748" i="1"/>
  <c r="G426" i="1"/>
  <c r="G4093" i="1"/>
  <c r="G85" i="1"/>
  <c r="G519" i="1"/>
  <c r="G675" i="1"/>
  <c r="G888" i="1"/>
  <c r="G1580" i="1"/>
  <c r="G1596" i="1"/>
  <c r="G1237" i="1"/>
  <c r="G2516" i="1"/>
  <c r="G3971" i="1"/>
  <c r="G3974" i="1"/>
  <c r="G993" i="1"/>
  <c r="G1050" i="1"/>
  <c r="G1874" i="1"/>
  <c r="G3980" i="1"/>
  <c r="G491" i="1"/>
  <c r="G502" i="1"/>
  <c r="G4029" i="1"/>
  <c r="G1701" i="1"/>
  <c r="G3640" i="1"/>
  <c r="G4090" i="1"/>
  <c r="G1012" i="1"/>
  <c r="G592" i="1"/>
  <c r="G1575" i="1"/>
  <c r="G1722" i="1"/>
  <c r="G2145" i="1"/>
  <c r="G3136" i="1"/>
  <c r="G3832" i="1"/>
  <c r="G4046" i="1"/>
  <c r="G973" i="1"/>
  <c r="G504" i="1"/>
  <c r="G3538" i="1"/>
  <c r="G959" i="1"/>
  <c r="G2590" i="1"/>
  <c r="G1008" i="1"/>
  <c r="G2760" i="1"/>
  <c r="G3665" i="1"/>
  <c r="G763" i="1"/>
  <c r="G2001" i="1"/>
  <c r="G2131" i="1"/>
  <c r="G1921" i="1"/>
  <c r="G1017" i="1"/>
  <c r="G4091" i="1"/>
  <c r="G1242" i="1"/>
  <c r="G1406" i="1"/>
  <c r="G3672" i="1"/>
  <c r="G1105" i="1"/>
  <c r="G570" i="1"/>
  <c r="G193" i="1"/>
  <c r="G228" i="1"/>
  <c r="G241" i="1"/>
  <c r="G508" i="1"/>
  <c r="G594" i="1"/>
  <c r="G1010" i="1"/>
  <c r="G1042" i="1"/>
  <c r="G2573" i="1"/>
  <c r="G3205" i="1"/>
  <c r="G3338" i="1"/>
  <c r="G3444" i="1"/>
  <c r="G3662" i="1"/>
  <c r="G4027" i="1"/>
  <c r="G4061" i="1"/>
  <c r="G3547" i="1"/>
  <c r="G3869" i="1"/>
  <c r="G1152" i="1"/>
  <c r="G2884" i="1"/>
  <c r="G1112" i="1"/>
  <c r="G3143" i="1"/>
  <c r="G577" i="1"/>
  <c r="G96" i="1"/>
  <c r="G693" i="1"/>
  <c r="G893" i="1"/>
  <c r="G1920" i="1"/>
  <c r="G2757" i="1"/>
  <c r="G3859" i="1"/>
  <c r="G3893" i="1"/>
  <c r="G623" i="1"/>
  <c r="G199" i="1"/>
  <c r="G2910" i="1"/>
  <c r="G1047" i="1"/>
  <c r="G2862" i="1"/>
  <c r="G1138" i="1"/>
  <c r="G2350" i="1"/>
  <c r="G3740" i="1"/>
  <c r="G3826" i="1"/>
  <c r="G2876" i="1"/>
  <c r="G2822" i="1"/>
  <c r="G951" i="1"/>
  <c r="G2893" i="1"/>
  <c r="G3207" i="1"/>
  <c r="G2682" i="1"/>
  <c r="G2581" i="1"/>
  <c r="G3373" i="1"/>
  <c r="G3101" i="1"/>
  <c r="G200" i="1"/>
  <c r="G901" i="1"/>
  <c r="G976" i="1"/>
  <c r="G1597" i="1"/>
  <c r="G1695" i="1"/>
  <c r="G2959" i="1"/>
  <c r="G3399" i="1"/>
  <c r="G2503" i="1"/>
  <c r="G2123" i="1"/>
  <c r="G3967" i="1"/>
  <c r="G4062" i="1"/>
  <c r="G948" i="1"/>
  <c r="G945" i="1"/>
  <c r="G1548" i="1"/>
  <c r="G3294" i="1"/>
  <c r="G1194" i="1"/>
  <c r="G3961" i="1"/>
  <c r="G685" i="1"/>
  <c r="G967" i="1"/>
  <c r="G622" i="1"/>
  <c r="G850" i="1"/>
  <c r="G855" i="1"/>
  <c r="G1824" i="1"/>
  <c r="G2114" i="1"/>
  <c r="G2345" i="1"/>
  <c r="G2857" i="1"/>
  <c r="G2925" i="1"/>
  <c r="G3103" i="1"/>
  <c r="G3117" i="1"/>
  <c r="G4041" i="1"/>
  <c r="G423" i="1"/>
  <c r="G590" i="1"/>
  <c r="G1851" i="1"/>
  <c r="G1925" i="1"/>
  <c r="G4040" i="1"/>
  <c r="G884" i="1"/>
  <c r="G719" i="1"/>
  <c r="G829" i="1"/>
  <c r="G2124" i="1"/>
  <c r="G2426" i="1"/>
  <c r="G2742" i="1"/>
  <c r="G2852" i="1"/>
  <c r="G3478" i="1"/>
  <c r="G2900" i="1"/>
  <c r="G2218" i="1"/>
  <c r="G1414" i="1"/>
  <c r="G3837" i="1"/>
  <c r="G3976" i="1"/>
  <c r="G170" i="1"/>
  <c r="G172" i="1"/>
  <c r="G873" i="1"/>
  <c r="G1156" i="1"/>
  <c r="G2378" i="1"/>
  <c r="G926" i="1"/>
  <c r="G925" i="1"/>
  <c r="G3072" i="1"/>
  <c r="G506" i="1"/>
  <c r="G1778" i="1"/>
  <c r="G2417" i="1"/>
  <c r="G3062" i="1"/>
  <c r="G147" i="1"/>
  <c r="G3477" i="1"/>
  <c r="G624" i="1"/>
  <c r="G191" i="1"/>
  <c r="G932" i="1"/>
  <c r="G575" i="1"/>
  <c r="G631" i="1"/>
  <c r="G1569" i="1"/>
  <c r="G3425" i="1"/>
  <c r="G4083" i="1"/>
  <c r="G776" i="1"/>
  <c r="G3789" i="1"/>
  <c r="G2640" i="1"/>
  <c r="G3688" i="1"/>
  <c r="G2652" i="1"/>
  <c r="G3742" i="1"/>
  <c r="G155" i="1"/>
  <c r="G222" i="1"/>
  <c r="G1490" i="1"/>
  <c r="G1687" i="1"/>
  <c r="G1872" i="1"/>
  <c r="G3731" i="1"/>
  <c r="G1602" i="1"/>
  <c r="G3542" i="1"/>
  <c r="G3013" i="1"/>
  <c r="G917" i="1"/>
  <c r="G1347" i="1"/>
  <c r="G3132" i="1"/>
  <c r="G3472" i="1"/>
  <c r="G374" i="1"/>
  <c r="G3082" i="1"/>
  <c r="G965" i="1"/>
  <c r="G203" i="1"/>
  <c r="G1811" i="1"/>
  <c r="G2755" i="1"/>
  <c r="G1983" i="1"/>
  <c r="G3727" i="1"/>
  <c r="G3455" i="1"/>
  <c r="G4066" i="1"/>
  <c r="G2545" i="1"/>
  <c r="G452" i="1"/>
  <c r="G3940" i="1"/>
  <c r="G510" i="1"/>
  <c r="G781" i="1"/>
  <c r="G3496" i="1"/>
  <c r="G4032" i="1"/>
  <c r="G4098" i="1"/>
  <c r="G2481" i="1"/>
  <c r="G182" i="1"/>
  <c r="G236" i="1"/>
  <c r="G3801" i="1"/>
  <c r="G137" i="1"/>
  <c r="G702" i="1"/>
  <c r="G1432" i="1"/>
  <c r="G2152" i="1"/>
  <c r="G1331" i="1"/>
  <c r="G3706" i="1"/>
  <c r="G24" i="1"/>
  <c r="G1085" i="1"/>
  <c r="G3969" i="1"/>
  <c r="G975" i="1"/>
  <c r="G4034" i="1"/>
  <c r="G433" i="1"/>
  <c r="G2319" i="1"/>
  <c r="G2856" i="1"/>
  <c r="G1429" i="1"/>
  <c r="G3721" i="1"/>
  <c r="G2203" i="1"/>
  <c r="G99" i="1"/>
  <c r="G1104" i="1"/>
  <c r="G1126" i="1"/>
  <c r="G2219" i="1"/>
  <c r="G3957" i="1"/>
  <c r="G597" i="1"/>
  <c r="G3803" i="1"/>
  <c r="G3736" i="1"/>
  <c r="G424" i="1"/>
  <c r="G2450" i="1"/>
  <c r="G3118" i="1"/>
  <c r="G3695" i="1"/>
  <c r="G3822" i="1"/>
  <c r="G4071" i="1"/>
  <c r="G1910" i="1"/>
  <c r="G164" i="1"/>
  <c r="G821" i="1"/>
  <c r="G2385" i="1"/>
  <c r="G2919" i="1"/>
  <c r="G2807" i="1"/>
  <c r="G3899" i="1"/>
  <c r="G1421" i="1"/>
  <c r="G1496" i="1"/>
  <c r="G3327" i="1"/>
  <c r="G3982" i="1"/>
  <c r="G3061" i="1"/>
  <c r="G3871" i="1"/>
  <c r="G3931" i="1"/>
  <c r="G4003" i="1"/>
  <c r="G3809" i="1"/>
  <c r="G78" i="1"/>
  <c r="G97" i="1"/>
  <c r="G2411" i="1"/>
  <c r="G2416" i="1"/>
  <c r="G3607" i="1"/>
  <c r="G4048" i="1"/>
  <c r="G2163" i="1"/>
  <c r="G2390" i="1"/>
  <c r="G994" i="1"/>
  <c r="G2873" i="1"/>
  <c r="G3564" i="1"/>
  <c r="G3086" i="1"/>
  <c r="G2137" i="1"/>
  <c r="G454" i="1"/>
  <c r="G950" i="1"/>
  <c r="G706" i="1"/>
  <c r="G3648" i="1"/>
  <c r="G3407" i="1"/>
  <c r="G2838" i="1"/>
  <c r="G1327" i="1"/>
  <c r="G1709" i="1"/>
  <c r="G3988" i="1"/>
  <c r="G4064" i="1"/>
  <c r="G2641" i="1"/>
  <c r="G3998" i="1"/>
  <c r="G86" i="1"/>
  <c r="G141" i="1"/>
  <c r="G1834" i="1"/>
  <c r="G2894" i="1"/>
  <c r="G2924" i="1"/>
  <c r="G3002" i="1"/>
  <c r="G3394" i="1"/>
  <c r="G3574" i="1"/>
  <c r="G3581" i="1"/>
  <c r="G3652" i="1"/>
  <c r="G3763" i="1"/>
  <c r="G3790" i="1"/>
  <c r="G3831" i="1"/>
  <c r="G92" i="1"/>
  <c r="G1322" i="1"/>
  <c r="G541" i="1"/>
  <c r="G2869" i="1"/>
  <c r="G3560" i="1"/>
  <c r="G3464" i="1"/>
  <c r="G1576" i="1"/>
  <c r="G1818" i="1"/>
  <c r="G1992" i="1"/>
  <c r="G2493" i="1"/>
  <c r="G1639" i="1"/>
  <c r="G831" i="1"/>
  <c r="G911" i="1"/>
  <c r="G1837" i="1"/>
  <c r="G3653" i="1"/>
  <c r="G3896" i="1"/>
  <c r="G3114" i="1"/>
  <c r="G4" i="1"/>
  <c r="G3257" i="1"/>
  <c r="G3751" i="1"/>
  <c r="G3970" i="1"/>
  <c r="G3565" i="1"/>
  <c r="G1148" i="1"/>
  <c r="G2583" i="1"/>
  <c r="G3527" i="1"/>
  <c r="G3833" i="1"/>
  <c r="G3323" i="1"/>
  <c r="G3135" i="1"/>
  <c r="G3321" i="1"/>
  <c r="G3994" i="1"/>
  <c r="G3890" i="1"/>
  <c r="G820" i="1"/>
  <c r="G858" i="1"/>
  <c r="G3183" i="1"/>
  <c r="G2457" i="1"/>
  <c r="G1614" i="1"/>
  <c r="G2754" i="1"/>
  <c r="G2899" i="1"/>
  <c r="G3516" i="1"/>
  <c r="G3936" i="1"/>
  <c r="G1393" i="1"/>
  <c r="G687" i="1"/>
  <c r="G1809" i="1"/>
  <c r="G2283" i="1"/>
  <c r="G3311" i="1"/>
  <c r="G1898" i="1"/>
  <c r="G171" i="1"/>
  <c r="G1727" i="1"/>
  <c r="G2142" i="1"/>
  <c r="G4030" i="1"/>
  <c r="G1661" i="1"/>
  <c r="G76" i="1"/>
  <c r="G2908" i="1"/>
  <c r="G3754" i="1"/>
  <c r="G434" i="1"/>
  <c r="G2776" i="1"/>
  <c r="G3293" i="1"/>
  <c r="G3713" i="1"/>
  <c r="G3820" i="1"/>
  <c r="G4077" i="1"/>
  <c r="G3609" i="1"/>
  <c r="G1129" i="1"/>
  <c r="G1177" i="1"/>
  <c r="G1402" i="1"/>
  <c r="G3065" i="1"/>
  <c r="G3195" i="1"/>
  <c r="G696" i="1"/>
  <c r="G605" i="1"/>
  <c r="G1808" i="1"/>
  <c r="G3380" i="1"/>
  <c r="G3523" i="1"/>
  <c r="G759" i="1"/>
  <c r="G2267" i="1"/>
  <c r="G52" i="1"/>
  <c r="G106" i="1"/>
  <c r="G377" i="1"/>
  <c r="G1440" i="1"/>
  <c r="G388" i="1"/>
  <c r="G2144" i="1"/>
  <c r="G1289" i="1"/>
  <c r="G2817" i="1"/>
  <c r="G2955" i="1"/>
  <c r="G3702" i="1"/>
  <c r="G2146" i="1"/>
  <c r="G2492" i="1"/>
  <c r="G1296" i="1"/>
  <c r="G2098" i="1"/>
  <c r="G3087" i="1"/>
  <c r="G3406" i="1"/>
  <c r="G2917" i="1"/>
  <c r="G2076" i="1"/>
  <c r="G3411" i="1"/>
  <c r="G1374" i="1"/>
  <c r="G1929" i="1"/>
  <c r="G3733" i="1"/>
  <c r="G3978" i="1"/>
  <c r="G1020" i="1"/>
  <c r="G2907" i="1"/>
  <c r="G2002" i="1"/>
  <c r="G2898" i="1"/>
  <c r="G2069" i="1"/>
  <c r="G11" i="1"/>
  <c r="G3461" i="1"/>
  <c r="G3535" i="1"/>
  <c r="G117" i="1"/>
  <c r="G2172" i="1"/>
  <c r="G3589" i="1"/>
  <c r="G1692" i="1"/>
  <c r="G72" i="1"/>
  <c r="G697" i="1"/>
  <c r="G3052" i="1"/>
  <c r="G1915" i="1"/>
  <c r="G3138" i="1"/>
  <c r="G166" i="1"/>
  <c r="G509" i="1"/>
  <c r="G868" i="1"/>
  <c r="G2473" i="1"/>
  <c r="G1041" i="1"/>
  <c r="G3960" i="1"/>
  <c r="G3987" i="1"/>
  <c r="G4106" i="1"/>
  <c r="G881" i="1"/>
  <c r="G3075" i="1"/>
  <c r="G3133" i="1"/>
  <c r="G1578" i="1"/>
  <c r="G1725" i="1"/>
  <c r="G2879" i="1"/>
  <c r="G3347" i="1"/>
  <c r="G3415" i="1"/>
  <c r="G3867" i="1"/>
  <c r="G1779" i="1"/>
  <c r="G3930" i="1"/>
  <c r="G2000" i="1"/>
  <c r="G2913" i="1"/>
  <c r="G3453" i="1"/>
  <c r="G3531" i="1"/>
  <c r="G3291" i="1"/>
  <c r="G2803" i="1"/>
  <c r="G944" i="1"/>
  <c r="G2369" i="1"/>
  <c r="G2922" i="1"/>
  <c r="G1192" i="1"/>
  <c r="G430" i="1"/>
  <c r="G1558" i="1"/>
  <c r="G1081" i="1"/>
  <c r="G1642" i="1"/>
  <c r="G2502" i="1"/>
  <c r="G1894" i="1"/>
  <c r="G411" i="1"/>
  <c r="G670" i="1"/>
  <c r="G633" i="1"/>
  <c r="G3463" i="1"/>
  <c r="G665" i="1"/>
  <c r="G784" i="1"/>
  <c r="G1502" i="1"/>
  <c r="G3456" i="1"/>
  <c r="G3296" i="1"/>
  <c r="G964" i="1"/>
  <c r="G3757" i="1"/>
  <c r="G3667" i="1"/>
  <c r="G718" i="1"/>
  <c r="G2957" i="1"/>
  <c r="G3828" i="1"/>
  <c r="G4000" i="1"/>
  <c r="G3541" i="1"/>
  <c r="G3297" i="1"/>
  <c r="G3025" i="1"/>
  <c r="G183" i="1"/>
  <c r="G2544" i="1"/>
  <c r="G997" i="1"/>
  <c r="G1391" i="1"/>
  <c r="G876" i="1"/>
  <c r="G2797" i="1"/>
  <c r="G4096" i="1"/>
  <c r="G2744" i="1"/>
  <c r="G1110" i="1"/>
  <c r="G4076" i="1"/>
  <c r="G3049" i="1"/>
  <c r="G205" i="1"/>
  <c r="G887" i="1"/>
  <c r="G2494" i="1"/>
  <c r="G2872" i="1"/>
  <c r="G3654" i="1"/>
  <c r="G2211" i="1"/>
  <c r="G1625" i="1"/>
  <c r="G4085" i="1"/>
  <c r="G1685" i="1"/>
  <c r="G2826" i="1"/>
  <c r="G3452" i="1"/>
  <c r="G70" i="1"/>
  <c r="G1361" i="1"/>
  <c r="G448" i="1"/>
  <c r="G3554" i="1"/>
  <c r="G4059" i="1"/>
  <c r="G2819" i="1"/>
  <c r="G3579" i="1"/>
  <c r="G3651" i="1"/>
  <c r="G3396" i="1"/>
  <c r="G2558" i="1"/>
  <c r="G2387" i="1"/>
  <c r="G3493" i="1"/>
  <c r="G2933" i="1"/>
  <c r="G3098" i="1"/>
  <c r="G4058" i="1"/>
  <c r="G3093" i="1"/>
  <c r="G2488" i="1"/>
  <c r="G27" i="1"/>
  <c r="G189" i="1"/>
  <c r="G1417" i="1"/>
  <c r="G2686" i="1"/>
  <c r="G3610" i="1"/>
  <c r="G4097" i="1"/>
  <c r="G2454" i="1"/>
  <c r="G2748" i="1"/>
  <c r="G1435" i="1"/>
  <c r="G3741" i="1"/>
  <c r="G1949" i="1"/>
  <c r="G1439" i="1"/>
  <c r="G2302" i="1"/>
  <c r="G3329" i="1"/>
  <c r="G1825" i="1"/>
  <c r="G2224" i="1"/>
  <c r="G745" i="1"/>
  <c r="G3900" i="1"/>
  <c r="G1855" i="1"/>
  <c r="G2102" i="1"/>
  <c r="G460" i="1"/>
  <c r="G3646" i="1"/>
  <c r="G758" i="1"/>
  <c r="G3813" i="1"/>
  <c r="G3053" i="1"/>
  <c r="G2639" i="1"/>
  <c r="G2746" i="1"/>
  <c r="G705" i="1"/>
  <c r="G3285" i="1"/>
  <c r="G3847" i="1"/>
  <c r="G600" i="1"/>
  <c r="G1071" i="1"/>
  <c r="G1739" i="1"/>
  <c r="G2085" i="1"/>
  <c r="G2839" i="1"/>
  <c r="G2127" i="1"/>
  <c r="G3853" i="1"/>
  <c r="G1730" i="1"/>
  <c r="G1774" i="1"/>
  <c r="G2217" i="1"/>
  <c r="G475" i="1"/>
  <c r="G958" i="1"/>
  <c r="G1814" i="1"/>
  <c r="G3446" i="1"/>
  <c r="G3843" i="1"/>
  <c r="G1388" i="1"/>
  <c r="G3666" i="1"/>
  <c r="G1321" i="1"/>
  <c r="G966" i="1"/>
  <c r="G3619" i="1"/>
  <c r="G960" i="1"/>
  <c r="G3802" i="1"/>
  <c r="G4057" i="1"/>
  <c r="G1764" i="1"/>
  <c r="G2654" i="1"/>
  <c r="G1176" i="1"/>
  <c r="G1465" i="1"/>
  <c r="G2561" i="1"/>
  <c r="G3369" i="1"/>
  <c r="G677" i="1"/>
  <c r="G1492" i="1"/>
  <c r="G1773" i="1"/>
  <c r="G2193" i="1"/>
  <c r="G75" i="1"/>
  <c r="G3838" i="1"/>
  <c r="G787" i="1"/>
  <c r="G666" i="1"/>
  <c r="G1788" i="1"/>
  <c r="G3512" i="1"/>
  <c r="G979" i="1"/>
  <c r="G3916" i="1"/>
  <c r="G3095" i="1"/>
  <c r="G814" i="1"/>
  <c r="G1154" i="1"/>
  <c r="G1396" i="1"/>
  <c r="G2295" i="1"/>
  <c r="G3397" i="1"/>
  <c r="G2798" i="1"/>
  <c r="G2630" i="1"/>
  <c r="G3639" i="1"/>
  <c r="G2517" i="1"/>
  <c r="G3462" i="1"/>
  <c r="G2875" i="1"/>
  <c r="G3422" i="1"/>
  <c r="G2629" i="1"/>
  <c r="G2980" i="1"/>
  <c r="G707" i="1"/>
  <c r="G1169" i="1"/>
  <c r="G1842" i="1"/>
  <c r="G3882" i="1"/>
  <c r="G2636" i="1"/>
  <c r="G1340" i="1"/>
  <c r="G1780" i="1"/>
  <c r="G1796" i="1"/>
  <c r="G392" i="1"/>
  <c r="G1847" i="1"/>
  <c r="G2174" i="1"/>
  <c r="G2511" i="1"/>
  <c r="G2823" i="1"/>
  <c r="G2930" i="1"/>
  <c r="G2990" i="1"/>
  <c r="G3187" i="1"/>
  <c r="G3506" i="1"/>
  <c r="G3514" i="1"/>
  <c r="G3810" i="1"/>
  <c r="G3915" i="1"/>
  <c r="G3817" i="1"/>
  <c r="G3624" i="1"/>
  <c r="G1613" i="1"/>
  <c r="G1862" i="1"/>
  <c r="G2290" i="1"/>
  <c r="G2484" i="1"/>
  <c r="G2671" i="1"/>
  <c r="G1840" i="1"/>
  <c r="G2770" i="1"/>
  <c r="G1662" i="1"/>
  <c r="G2995" i="1"/>
  <c r="G1882" i="1"/>
  <c r="G3040" i="1"/>
  <c r="G3566" i="1"/>
  <c r="G2299" i="1"/>
  <c r="G3601" i="1"/>
  <c r="G3908" i="1"/>
  <c r="G1213" i="1"/>
  <c r="G1615" i="1"/>
  <c r="G2221" i="1"/>
  <c r="G2210" i="1"/>
  <c r="G1170" i="1"/>
  <c r="G1592" i="1"/>
  <c r="G3551" i="1"/>
  <c r="G1039" i="1"/>
  <c r="G786" i="1"/>
  <c r="G3582" i="1"/>
  <c r="G3800" i="1"/>
  <c r="G1087" i="1"/>
  <c r="G1672" i="1"/>
  <c r="G2389" i="1"/>
  <c r="G1833" i="1"/>
  <c r="G3678" i="1"/>
  <c r="G2472" i="1"/>
  <c r="G1208" i="1"/>
  <c r="G3374" i="1"/>
  <c r="G3561" i="1"/>
  <c r="G3670" i="1"/>
  <c r="G2106" i="1"/>
  <c r="G782" i="1"/>
  <c r="G813" i="1"/>
  <c r="G871" i="1"/>
  <c r="G3128" i="1"/>
  <c r="G312" i="1"/>
  <c r="G3686" i="1"/>
  <c r="G3370" i="1"/>
  <c r="G1885" i="1"/>
  <c r="G2758" i="1"/>
  <c r="G1640" i="1"/>
  <c r="G1713" i="1"/>
  <c r="G1835" i="1"/>
  <c r="G2301" i="1"/>
  <c r="G3410" i="1"/>
  <c r="G648" i="1"/>
  <c r="G2500" i="1"/>
  <c r="G2678" i="1"/>
  <c r="G1226" i="1"/>
  <c r="G3862" i="1"/>
  <c r="G3502" i="1"/>
  <c r="G3821" i="1"/>
  <c r="G3845" i="1"/>
  <c r="G783" i="1"/>
  <c r="G2559" i="1"/>
  <c r="G3039" i="1"/>
  <c r="G3309" i="1"/>
  <c r="G2258" i="1"/>
  <c r="G2949" i="1"/>
  <c r="G3473" i="1"/>
  <c r="G3449" i="1"/>
  <c r="G1665" i="1"/>
  <c r="G3009" i="1"/>
  <c r="G1771" i="1"/>
  <c r="G1266" i="1"/>
  <c r="G3448" i="1"/>
  <c r="G3711" i="1"/>
  <c r="G3569" i="1"/>
  <c r="G3364" i="1"/>
  <c r="G1364" i="1"/>
  <c r="G2953" i="1"/>
  <c r="G3844" i="1"/>
  <c r="G2539" i="1"/>
  <c r="G2680" i="1"/>
  <c r="G3771" i="1"/>
  <c r="G2361" i="1"/>
  <c r="G3600" i="1"/>
  <c r="G3935" i="1"/>
  <c r="G3368" i="1"/>
  <c r="G95" i="1"/>
  <c r="G680" i="1"/>
  <c r="G3570" i="1"/>
  <c r="G1942" i="1"/>
  <c r="G3319" i="1"/>
  <c r="G3393" i="1"/>
  <c r="G3683" i="1"/>
  <c r="G3437" i="1"/>
  <c r="G1939" i="1"/>
  <c r="G3548" i="1"/>
  <c r="G2407" i="1"/>
  <c r="G4054" i="1"/>
  <c r="G1328" i="1"/>
  <c r="G1622" i="1"/>
  <c r="G2208" i="1"/>
  <c r="G3621" i="1"/>
  <c r="G1310" i="1"/>
  <c r="G2207" i="1"/>
  <c r="G2891" i="1"/>
  <c r="G3534" i="1"/>
  <c r="G1896" i="1"/>
  <c r="G2706" i="1"/>
  <c r="G2785" i="1"/>
  <c r="G3199" i="1"/>
  <c r="G1760" i="1"/>
  <c r="G1776" i="1"/>
  <c r="G2806" i="1"/>
  <c r="G3786" i="1"/>
  <c r="G1162" i="1"/>
  <c r="G4001" i="1"/>
  <c r="G943" i="1"/>
  <c r="G2236" i="1"/>
  <c r="G3331" i="1"/>
  <c r="G2600" i="1"/>
  <c r="G1091" i="1"/>
  <c r="G1682" i="1"/>
  <c r="G3567" i="1"/>
  <c r="G1626" i="1"/>
  <c r="G3094" i="1"/>
  <c r="G2469" i="1"/>
  <c r="G3106" i="1"/>
  <c r="G3598" i="1"/>
  <c r="G2789" i="1"/>
  <c r="G3720" i="1"/>
  <c r="G859" i="1"/>
  <c r="G1298" i="1"/>
  <c r="G1644" i="1"/>
  <c r="G1901" i="1"/>
  <c r="G2784" i="1"/>
  <c r="G3345" i="1"/>
  <c r="G3668" i="1"/>
  <c r="G869" i="1"/>
  <c r="G418" i="1"/>
  <c r="G1610" i="1"/>
  <c r="G3460" i="1"/>
  <c r="G1870" i="1"/>
  <c r="G2589" i="1"/>
  <c r="G2964" i="1"/>
  <c r="G3539" i="1"/>
  <c r="G3167" i="1"/>
  <c r="G2437" i="1"/>
  <c r="G1888" i="1"/>
  <c r="G3593" i="1"/>
  <c r="G3983" i="1"/>
  <c r="G21" i="1"/>
  <c r="G3879" i="1"/>
  <c r="G635" i="1"/>
  <c r="G3401" i="1"/>
  <c r="G3718" i="1"/>
  <c r="G465" i="1"/>
  <c r="G3228" i="1"/>
  <c r="G3615" i="1"/>
  <c r="G2485" i="1"/>
  <c r="G3834" i="1"/>
  <c r="G3325" i="1"/>
  <c r="G3543" i="1"/>
  <c r="G3694" i="1"/>
  <c r="G2467" i="1"/>
  <c r="G1932" i="1"/>
  <c r="G3034" i="1"/>
  <c r="G816" i="1"/>
  <c r="G2335" i="1"/>
  <c r="G3492" i="1"/>
  <c r="G3637" i="1"/>
  <c r="G2938" i="1"/>
  <c r="G3533" i="1"/>
  <c r="G412" i="1"/>
  <c r="G2479" i="1"/>
  <c r="G878" i="1"/>
  <c r="G3028" i="1"/>
  <c r="G143" i="1"/>
  <c r="G3077" i="1"/>
  <c r="G3705" i="1"/>
  <c r="G177" i="1"/>
  <c r="G207" i="1"/>
  <c r="G3151" i="1"/>
  <c r="G1853" i="1"/>
  <c r="G1706" i="1"/>
  <c r="G3979" i="1"/>
  <c r="G694" i="1"/>
  <c r="G3234" i="1"/>
  <c r="G3937" i="1"/>
  <c r="G2783" i="1"/>
  <c r="G1656" i="1"/>
  <c r="G2958" i="1"/>
  <c r="G3753" i="1"/>
  <c r="G3764" i="1"/>
  <c r="G530" i="1"/>
  <c r="G1743" i="1"/>
  <c r="G2802" i="1"/>
  <c r="G1325" i="1"/>
  <c r="G2661" i="1"/>
  <c r="G4079" i="1"/>
  <c r="G1355" i="1"/>
  <c r="G848" i="1"/>
  <c r="G2408" i="1"/>
  <c r="G2120" i="1"/>
  <c r="G80" i="1"/>
  <c r="G879" i="1"/>
  <c r="G1886" i="1"/>
  <c r="G2104" i="1"/>
  <c r="G2836" i="1"/>
  <c r="G2560" i="1"/>
  <c r="G2920" i="1"/>
  <c r="G2471" i="1"/>
  <c r="G3451" i="1"/>
  <c r="G559" i="1"/>
  <c r="G1035" i="1"/>
  <c r="G105" i="1"/>
  <c r="G789" i="1"/>
  <c r="G2996" i="1"/>
  <c r="G1677" i="1"/>
  <c r="G934" i="1"/>
  <c r="G3671" i="1"/>
  <c r="G3925" i="1"/>
  <c r="G128" i="1"/>
  <c r="G717" i="1"/>
  <c r="G2284" i="1"/>
  <c r="G830" i="1"/>
  <c r="G1719" i="1"/>
  <c r="G3524" i="1"/>
  <c r="G1905" i="1"/>
  <c r="G3835" i="1"/>
  <c r="G952" i="1"/>
  <c r="G1697" i="1"/>
  <c r="G2780" i="1"/>
  <c r="G2525" i="1"/>
  <c r="G556" i="1"/>
  <c r="G1783" i="1"/>
  <c r="G1985" i="1"/>
  <c r="G417" i="1"/>
  <c r="G1107" i="1"/>
  <c r="G2627" i="1"/>
  <c r="G825" i="1"/>
  <c r="G3182" i="1"/>
  <c r="G1134" i="1"/>
  <c r="G1900" i="1"/>
  <c r="G268" i="1"/>
  <c r="G1864" i="1"/>
  <c r="G3773" i="1"/>
  <c r="G610" i="1"/>
  <c r="G198" i="1"/>
  <c r="G1230" i="1"/>
  <c r="G3904" i="1"/>
  <c r="G2634" i="1"/>
  <c r="G678" i="1"/>
  <c r="G83" i="1"/>
  <c r="G982" i="1"/>
  <c r="G2158" i="1"/>
  <c r="G857" i="1"/>
  <c r="G3033" i="1"/>
  <c r="G3229" i="1"/>
  <c r="G3429" i="1"/>
  <c r="G3495" i="1"/>
  <c r="G3583" i="1"/>
  <c r="G3766" i="1"/>
  <c r="G3872" i="1"/>
  <c r="G3580" i="1"/>
  <c r="G2489" i="1"/>
  <c r="G2288" i="1"/>
  <c r="G1604" i="1"/>
  <c r="G2297" i="1"/>
  <c r="G3703" i="1"/>
  <c r="G87" i="1"/>
  <c r="G3078" i="1"/>
  <c r="G19" i="1"/>
  <c r="G1379" i="1"/>
  <c r="G3503" i="1"/>
  <c r="G3660" i="1"/>
  <c r="G255" i="1"/>
  <c r="G2496" i="1"/>
  <c r="G3513" i="1"/>
  <c r="G936" i="1"/>
  <c r="G1846" i="1"/>
  <c r="G3358" i="1"/>
  <c r="G3326" i="1"/>
  <c r="G1426" i="1"/>
  <c r="G3553" i="1"/>
  <c r="G662" i="1"/>
  <c r="G3454" i="1"/>
  <c r="G1789" i="1"/>
  <c r="G3351" i="1"/>
  <c r="G384" i="1"/>
  <c r="G3760" i="1"/>
  <c r="G3392" i="1"/>
  <c r="G2095" i="1"/>
  <c r="G2281" i="1"/>
  <c r="G942" i="1"/>
  <c r="G3785" i="1"/>
  <c r="G744" i="1"/>
  <c r="G3120" i="1"/>
  <c r="G2089" i="1"/>
  <c r="G1372" i="1"/>
  <c r="G2326" i="1"/>
  <c r="G3390" i="1"/>
  <c r="G2005" i="1"/>
  <c r="G2292" i="1"/>
  <c r="G1356" i="1"/>
  <c r="G531" i="1"/>
  <c r="G3398" i="1"/>
  <c r="G79" i="1"/>
  <c r="G2703" i="1"/>
  <c r="G3545" i="1"/>
  <c r="G2383" i="1"/>
  <c r="G202" i="1"/>
  <c r="G812" i="1"/>
  <c r="G930" i="1"/>
  <c r="G1457" i="1"/>
  <c r="G3355" i="1"/>
  <c r="G1620" i="1"/>
  <c r="G3951" i="1"/>
  <c r="G1587" i="1"/>
  <c r="G3395" i="1"/>
  <c r="G101" i="1"/>
  <c r="G3332" i="1"/>
  <c r="G740" i="1"/>
  <c r="G2954" i="1"/>
  <c r="G3001" i="1"/>
  <c r="G3233" i="1"/>
  <c r="G2291" i="1"/>
  <c r="G2181" i="1"/>
  <c r="G2551" i="1"/>
  <c r="G2816" i="1"/>
  <c r="G3441" i="1"/>
  <c r="G3612" i="1"/>
  <c r="G1288" i="1"/>
  <c r="G2971" i="1"/>
  <c r="G2141" i="1"/>
  <c r="G2967" i="1"/>
  <c r="G1792" i="1"/>
  <c r="G3246" i="1"/>
  <c r="G3348" i="1"/>
  <c r="G3520" i="1"/>
  <c r="G81" i="1"/>
  <c r="G1927" i="1"/>
  <c r="G2778" i="1"/>
  <c r="G771" i="1"/>
  <c r="G2669" i="1"/>
  <c r="G3487" i="1"/>
  <c r="G2084" i="1"/>
  <c r="G3253" i="1"/>
  <c r="G37" i="1"/>
  <c r="G3724" i="1"/>
  <c r="G3530" i="1"/>
  <c r="G1508" i="1"/>
  <c r="G991" i="1"/>
  <c r="G652" i="1"/>
  <c r="G3316" i="1"/>
  <c r="G3499" i="1"/>
  <c r="G3500" i="1"/>
  <c r="G1245" i="1"/>
  <c r="G1804" i="1"/>
  <c r="G3849" i="1"/>
  <c r="G2684" i="1"/>
  <c r="G112" i="1"/>
  <c r="G3419" i="1"/>
  <c r="G1329" i="1"/>
  <c r="G1822" i="1"/>
  <c r="G2670" i="1"/>
  <c r="G528" i="1"/>
  <c r="G3099" i="1"/>
  <c r="G98" i="1"/>
  <c r="G860" i="1"/>
  <c r="G2707" i="1"/>
  <c r="G4012" i="1"/>
  <c r="G1330" i="1"/>
  <c r="G2177" i="1"/>
  <c r="G2747" i="1"/>
  <c r="G2216" i="1"/>
  <c r="G3100" i="1"/>
  <c r="G3635" i="1"/>
  <c r="G3372" i="1"/>
  <c r="G2519" i="1"/>
  <c r="G1690" i="1"/>
  <c r="G2119" i="1"/>
  <c r="G1611" i="1"/>
  <c r="G968" i="1"/>
  <c r="G1680" i="1"/>
  <c r="G2605" i="1"/>
  <c r="G3945" i="1"/>
  <c r="G158" i="1"/>
  <c r="G1265" i="1"/>
  <c r="G3856" i="1"/>
  <c r="G3818" i="1"/>
  <c r="G1641" i="1"/>
  <c r="G3198" i="1"/>
  <c r="G3692" i="1"/>
  <c r="G1100" i="1"/>
  <c r="G3277" i="1"/>
  <c r="G1475" i="1"/>
  <c r="G3708" i="1"/>
  <c r="G1082" i="1"/>
  <c r="G2597" i="1"/>
  <c r="G3812" i="1"/>
  <c r="G3102" i="1"/>
  <c r="G483" i="1"/>
  <c r="G3272" i="1"/>
  <c r="G3573" i="1"/>
  <c r="G3712" i="1"/>
  <c r="G2010" i="1"/>
  <c r="G1839" i="1"/>
  <c r="G3445" i="1"/>
  <c r="G791" i="1"/>
  <c r="G3709" i="1"/>
  <c r="G3730" i="1"/>
  <c r="G667" i="1"/>
  <c r="G130" i="1"/>
  <c r="G3032" i="1"/>
  <c r="G1294" i="1"/>
  <c r="G2837" i="1"/>
  <c r="G2638" i="1"/>
  <c r="G440" i="1"/>
  <c r="G1291" i="1"/>
  <c r="G1472" i="1"/>
  <c r="G1775" i="1"/>
  <c r="G2316" i="1"/>
  <c r="G2621" i="1"/>
  <c r="G987" i="1"/>
  <c r="G2677" i="1"/>
  <c r="G2885" i="1"/>
  <c r="G501" i="1"/>
  <c r="G2497" i="1"/>
  <c r="G3481" i="1"/>
  <c r="G1674" i="1"/>
  <c r="G3044" i="1"/>
  <c r="G1228" i="1"/>
  <c r="G28" i="1"/>
  <c r="G832" i="1"/>
  <c r="G3273" i="1"/>
  <c r="G3385" i="1"/>
  <c r="G1716" i="1"/>
  <c r="G2624" i="1"/>
  <c r="G915" i="1"/>
  <c r="G1786" i="1"/>
  <c r="G2206" i="1"/>
  <c r="G43" i="1"/>
  <c r="G46" i="1"/>
  <c r="G1621" i="1"/>
  <c r="G2209" i="1"/>
  <c r="G2475" i="1"/>
  <c r="G2482" i="1"/>
  <c r="G2939" i="1"/>
  <c r="G3387" i="1"/>
  <c r="G3405" i="1"/>
  <c r="G3433" i="1"/>
  <c r="G3447" i="1"/>
  <c r="G3629" i="1"/>
  <c r="G3772" i="1"/>
  <c r="G1605" i="1"/>
  <c r="G885" i="1"/>
  <c r="G3218" i="1"/>
  <c r="G3161" i="1"/>
  <c r="G22" i="1"/>
  <c r="G535" i="1"/>
  <c r="G750" i="1"/>
  <c r="G2431" i="1"/>
  <c r="G3375" i="1"/>
  <c r="G3777" i="1"/>
  <c r="G2112" i="1"/>
  <c r="G1636" i="1"/>
  <c r="G3655" i="1"/>
  <c r="G1673" i="1"/>
  <c r="G1653" i="1"/>
  <c r="G2121" i="1"/>
  <c r="G3522" i="1"/>
  <c r="G3596" i="1"/>
  <c r="G3729" i="1"/>
  <c r="G1286" i="1"/>
  <c r="G1443" i="1"/>
  <c r="G1828" i="1"/>
  <c r="G3359" i="1"/>
  <c r="G3476" i="1"/>
  <c r="G3620" i="1"/>
  <c r="G1263" i="1"/>
  <c r="G1858" i="1"/>
  <c r="G3811" i="1"/>
  <c r="G3841" i="1"/>
  <c r="G42" i="1"/>
  <c r="G3521" i="1"/>
  <c r="G1316" i="1"/>
  <c r="G2914" i="1"/>
  <c r="G3715" i="1"/>
  <c r="G409" i="1"/>
  <c r="G1287" i="1"/>
  <c r="G1843" i="1"/>
  <c r="G3784" i="1"/>
  <c r="G790" i="1"/>
  <c r="G3474" i="1"/>
  <c r="G3839" i="1"/>
  <c r="G3227" i="1"/>
  <c r="G537" i="1"/>
  <c r="G2790" i="1"/>
  <c r="G2793" i="1"/>
  <c r="G3680" i="1"/>
  <c r="G1923" i="1"/>
  <c r="G1841" i="1"/>
  <c r="G2646" i="1"/>
  <c r="G1303" i="1"/>
  <c r="G3430" i="1"/>
  <c r="G819" i="1"/>
  <c r="G3878" i="1"/>
  <c r="G3282" i="1"/>
  <c r="G3467" i="1"/>
  <c r="G3537" i="1"/>
  <c r="G385" i="1"/>
  <c r="G2487" i="1"/>
  <c r="G146" i="1"/>
  <c r="G3197" i="1"/>
  <c r="G1167" i="1"/>
  <c r="G3381" i="1"/>
  <c r="G756" i="1"/>
  <c r="G1246" i="1"/>
  <c r="G3479" i="1"/>
  <c r="G66" i="1"/>
  <c r="G2772" i="1"/>
  <c r="G3305" i="1"/>
  <c r="G3603" i="1"/>
  <c r="G1300" i="1"/>
  <c r="G3568" i="1"/>
  <c r="G2309" i="1"/>
  <c r="G2536" i="1"/>
  <c r="G2647" i="1"/>
  <c r="G3388" i="1"/>
  <c r="G3710" i="1"/>
  <c r="G1827" i="1"/>
  <c r="G3163" i="1"/>
  <c r="G3816" i="1"/>
  <c r="G3083" i="1"/>
  <c r="G2974" i="1"/>
  <c r="G3501" i="1"/>
  <c r="G1285" i="1"/>
  <c r="G2134" i="1"/>
  <c r="G3851" i="1"/>
  <c r="G1554" i="1"/>
  <c r="G3815" i="1"/>
  <c r="G3259" i="1"/>
  <c r="G3850" i="1"/>
  <c r="G209" i="1"/>
  <c r="G2113" i="1"/>
  <c r="G17" i="1"/>
  <c r="G1891" i="1"/>
  <c r="G3482" i="1"/>
  <c r="G3550" i="1"/>
  <c r="G649" i="1"/>
  <c r="G3409" i="1"/>
  <c r="G1657" i="1"/>
  <c r="G2470" i="1"/>
  <c r="G3819" i="1"/>
  <c r="G2294" i="1"/>
  <c r="G2557" i="1"/>
  <c r="G826" i="1"/>
  <c r="G1098" i="1"/>
  <c r="G2794" i="1"/>
  <c r="G2109" i="1"/>
  <c r="G2828" i="1"/>
  <c r="G1766" i="1"/>
  <c r="G50" i="1"/>
  <c r="G3699" i="1"/>
  <c r="G3298" i="1"/>
  <c r="G3432" i="1"/>
  <c r="G1744" i="1"/>
  <c r="G1040" i="1"/>
  <c r="G1800" i="1"/>
  <c r="G3178" i="1"/>
  <c r="G2205" i="1"/>
  <c r="G3814" i="1"/>
  <c r="G3434" i="1"/>
  <c r="G111" i="1"/>
  <c r="G1728" i="1"/>
  <c r="G1481" i="1"/>
  <c r="G187" i="1"/>
  <c r="G3681" i="1"/>
  <c r="G1648" i="1"/>
  <c r="G3357" i="1"/>
  <c r="G3558" i="1"/>
  <c r="G3659" i="1"/>
  <c r="G785" i="1"/>
  <c r="G2466" i="1"/>
  <c r="G213" i="1"/>
  <c r="G803" i="1"/>
  <c r="G73" i="1"/>
  <c r="G3172" i="1"/>
  <c r="G716" i="1"/>
  <c r="G3480" i="1"/>
  <c r="G2103" i="1"/>
  <c r="G65" i="1"/>
  <c r="G2625" i="1"/>
  <c r="G802" i="1"/>
  <c r="G1769" i="1"/>
  <c r="G3572" i="1"/>
  <c r="G3926" i="1"/>
  <c r="G1577" i="1"/>
  <c r="G972" i="1"/>
  <c r="G1024" i="1"/>
  <c r="G2256" i="1"/>
  <c r="G3174" i="1"/>
  <c r="G4107" i="1"/>
  <c r="G3450" i="1"/>
  <c r="G1924" i="1"/>
  <c r="G699" i="1"/>
  <c r="G3315" i="1"/>
  <c r="G69" i="1"/>
  <c r="G2465" i="1"/>
  <c r="G3154" i="1"/>
  <c r="G2555" i="1"/>
  <c r="G3769" i="1"/>
  <c r="G1989" i="1"/>
  <c r="G1248" i="1"/>
  <c r="G1629" i="1"/>
  <c r="G837" i="1"/>
  <c r="G1803" i="1"/>
  <c r="G2108" i="1"/>
  <c r="G2929" i="1"/>
  <c r="G3805" i="1"/>
  <c r="G891" i="1"/>
  <c r="G3150" i="1"/>
  <c r="G107" i="1"/>
  <c r="G2847" i="1"/>
  <c r="G25" i="1"/>
  <c r="G3012" i="1"/>
  <c r="G68" i="1"/>
  <c r="G74" i="1"/>
  <c r="G3349" i="1"/>
  <c r="G1694" i="1"/>
  <c r="G815" i="1"/>
  <c r="G1691" i="1"/>
  <c r="G3557" i="1"/>
  <c r="G1247" i="1"/>
  <c r="G2829" i="1"/>
  <c r="G2840" i="1"/>
  <c r="G539" i="1"/>
  <c r="G1933" i="1"/>
  <c r="G3292" i="1"/>
  <c r="G894" i="1"/>
  <c r="G1223" i="1"/>
  <c r="G2220" i="1"/>
  <c r="G692" i="1"/>
  <c r="G3107" i="1"/>
  <c r="G947" i="1"/>
  <c r="G1572" i="1"/>
  <c r="G3939" i="1"/>
  <c r="G2672" i="1"/>
  <c r="G1304" i="1"/>
  <c r="G2097" i="1"/>
  <c r="G2468" i="1"/>
  <c r="G3289" i="1"/>
  <c r="G3518" i="1"/>
  <c r="G3546" i="1"/>
  <c r="G3776" i="1"/>
  <c r="G4042" i="1"/>
  <c r="G1831" i="1"/>
  <c r="G2422" i="1"/>
  <c r="G3314" i="1"/>
  <c r="G2179" i="1"/>
  <c r="G2248" i="1"/>
  <c r="G1844" i="1"/>
  <c r="G1359" i="1"/>
  <c r="G1637" i="1"/>
  <c r="G794" i="1"/>
  <c r="G3320" i="1"/>
  <c r="G3616" i="1"/>
  <c r="G3701" i="1"/>
  <c r="G767" i="1"/>
  <c r="G3780" i="1"/>
  <c r="G3892" i="1"/>
  <c r="G3322" i="1"/>
  <c r="G1699" i="1"/>
  <c r="G2988" i="1"/>
  <c r="G728" i="1"/>
  <c r="G1643" i="1"/>
  <c r="G1243" i="1"/>
  <c r="G862" i="1"/>
  <c r="G3594" i="1"/>
  <c r="G757" i="1"/>
  <c r="G1297" i="1"/>
  <c r="G760" i="1"/>
  <c r="G988" i="1"/>
  <c r="G3209" i="1"/>
  <c r="G1349" i="1"/>
  <c r="G3489" i="1"/>
  <c r="G2811" i="1"/>
  <c r="G3270" i="1"/>
  <c r="G3563" i="1"/>
  <c r="G3605" i="1"/>
  <c r="G2317" i="1"/>
  <c r="G3443" i="1"/>
  <c r="G3599" i="1"/>
  <c r="G2935" i="1"/>
  <c r="G3540" i="1"/>
  <c r="G3266" i="1"/>
  <c r="G3180" i="1"/>
  <c r="G1509" i="1"/>
  <c r="G2542" i="1"/>
  <c r="G3280" i="1"/>
  <c r="G3507" i="1"/>
  <c r="G378" i="1"/>
  <c r="G1362" i="1"/>
  <c r="G1895" i="1"/>
  <c r="G2842" i="1"/>
  <c r="G3367" i="1"/>
  <c r="G3440" i="1"/>
  <c r="G1261" i="1"/>
  <c r="G977" i="1"/>
  <c r="G844" i="1"/>
  <c r="G3201" i="1"/>
  <c r="G853" i="1"/>
  <c r="G89" i="1"/>
  <c r="G3656" i="1"/>
  <c r="G2477" i="1"/>
  <c r="G3552" i="1"/>
  <c r="G1930" i="1"/>
  <c r="G2368" i="1"/>
  <c r="G3308" i="1"/>
  <c r="G3330" i="1"/>
  <c r="G1216" i="1"/>
  <c r="G3249" i="1"/>
  <c r="G3825" i="1"/>
  <c r="G2277" i="1"/>
  <c r="G2831" i="1"/>
  <c r="G3166" i="1"/>
  <c r="G1903" i="1"/>
  <c r="G3617" i="1"/>
  <c r="G822" i="1"/>
  <c r="G2942" i="1"/>
  <c r="G3505" i="1"/>
  <c r="G1675" i="1"/>
  <c r="G1201" i="1"/>
  <c r="G866" i="1"/>
  <c r="G2936" i="1"/>
  <c r="G3141" i="1"/>
  <c r="G2812" i="1"/>
  <c r="G1603" i="1"/>
  <c r="G1937" i="1"/>
  <c r="G2458" i="1"/>
  <c r="G2149" i="1"/>
  <c r="G589" i="1"/>
  <c r="G3185" i="1"/>
  <c r="G3204" i="1"/>
  <c r="G1404" i="1"/>
  <c r="G1902" i="1"/>
  <c r="G722" i="1"/>
  <c r="G521" i="1"/>
  <c r="G3313" i="1"/>
  <c r="G3532" i="1"/>
  <c r="G40" i="1"/>
  <c r="G3339" i="1"/>
  <c r="G1866" i="1"/>
  <c r="G1671" i="1"/>
  <c r="G2628" i="1"/>
  <c r="G2882" i="1"/>
  <c r="G3459" i="1"/>
  <c r="G3265" i="1"/>
  <c r="G4038" i="1"/>
  <c r="G795" i="1"/>
  <c r="G1652" i="1"/>
  <c r="G404" i="1"/>
  <c r="G805" i="1"/>
  <c r="G2673" i="1"/>
  <c r="G1394" i="1"/>
  <c r="G1018" i="1"/>
  <c r="G1376" i="1"/>
  <c r="G3486" i="1"/>
  <c r="G3232" i="1"/>
  <c r="G3779" i="1"/>
  <c r="G2834" i="1"/>
  <c r="G3584" i="1"/>
  <c r="G1168" i="1"/>
  <c r="G3254" i="1"/>
  <c r="G3728" i="1"/>
  <c r="G1650" i="1"/>
  <c r="G2022" i="1"/>
  <c r="G978" i="1"/>
  <c r="G840" i="1"/>
  <c r="G2835" i="1"/>
  <c r="G3707" i="1"/>
  <c r="G308" i="1"/>
  <c r="G3421" i="1"/>
  <c r="G1928" i="1"/>
  <c r="G2168" i="1"/>
  <c r="G3179" i="1"/>
  <c r="G1193" i="1"/>
  <c r="G2788" i="1"/>
  <c r="G3403" i="1"/>
  <c r="G1004" i="1"/>
  <c r="G1914" i="1"/>
  <c r="G1106" i="1"/>
  <c r="G2276" i="1"/>
  <c r="G3913" i="1"/>
  <c r="G500" i="1"/>
  <c r="G168" i="1"/>
  <c r="G1859" i="1"/>
  <c r="G2099" i="1"/>
  <c r="G2832" i="1"/>
  <c r="G3377" i="1"/>
  <c r="G3414" i="1"/>
  <c r="G3625" i="1"/>
  <c r="G3756" i="1"/>
  <c r="G3782" i="1"/>
  <c r="G4050" i="1"/>
  <c r="G1826" i="1"/>
  <c r="G2562" i="1"/>
  <c r="G3611" i="1"/>
  <c r="G2091" i="1"/>
  <c r="G735" i="1"/>
  <c r="G654" i="1"/>
  <c r="G12" i="1"/>
  <c r="G3787" i="1"/>
  <c r="G408" i="1"/>
  <c r="G661" i="1"/>
  <c r="G3242" i="1"/>
  <c r="G1849" i="1"/>
  <c r="G2285" i="1"/>
  <c r="G212" i="1"/>
  <c r="G3439" i="1"/>
  <c r="G3469" i="1"/>
  <c r="G3176" i="1"/>
  <c r="G2791" i="1"/>
  <c r="G3005" i="1"/>
  <c r="G3010" i="1"/>
  <c r="G339" i="1"/>
  <c r="G407" i="1"/>
  <c r="G839" i="1"/>
  <c r="G3508" i="1"/>
  <c r="G4069" i="1"/>
  <c r="G3674" i="1"/>
  <c r="G3286" i="1"/>
  <c r="G1392" i="1"/>
  <c r="G2804" i="1"/>
  <c r="G3356" i="1"/>
  <c r="G1016" i="1"/>
  <c r="G1666" i="1"/>
  <c r="G3661" i="1"/>
  <c r="G2183" i="1"/>
  <c r="G1357" i="1"/>
  <c r="G3517" i="1"/>
  <c r="G3627" i="1"/>
  <c r="G3597" i="1"/>
  <c r="G3575" i="1"/>
  <c r="G3669" i="1"/>
  <c r="G116" i="1"/>
  <c r="G1312" i="1"/>
  <c r="G2827" i="1"/>
  <c r="G3698" i="1"/>
  <c r="G3170" i="1"/>
  <c r="G3416" i="1"/>
  <c r="G3224" i="1"/>
  <c r="G3618" i="1"/>
  <c r="G1754" i="1"/>
  <c r="G1689" i="1"/>
  <c r="G1278" i="1"/>
  <c r="G3382" i="1"/>
  <c r="G2994" i="1"/>
  <c r="G3240" i="1"/>
  <c r="G3626" i="1"/>
  <c r="G807" i="1"/>
  <c r="G2657" i="1"/>
  <c r="G2632" i="1"/>
  <c r="G2792" i="1"/>
  <c r="G2642" i="1"/>
  <c r="G414" i="1"/>
  <c r="G1986" i="1"/>
  <c r="G3471" i="1"/>
  <c r="G3366" i="1"/>
  <c r="G3636" i="1"/>
  <c r="G1022" i="1"/>
  <c r="G3511" i="1"/>
  <c r="G2554" i="1"/>
  <c r="G898" i="1"/>
  <c r="G1181" i="1"/>
  <c r="G2490" i="1"/>
  <c r="G2973" i="1"/>
  <c r="G1931" i="1"/>
  <c r="G1005" i="1"/>
  <c r="G1190" i="1"/>
  <c r="G1850" i="1"/>
  <c r="G742" i="1"/>
  <c r="G2260" i="1"/>
  <c r="G3042" i="1"/>
  <c r="G799" i="1"/>
  <c r="G1214" i="1"/>
  <c r="G2321" i="1"/>
  <c r="G2314" i="1"/>
  <c r="G2086" i="1"/>
  <c r="G3412" i="1"/>
  <c r="G3585" i="1"/>
  <c r="G2446" i="1"/>
  <c r="G2934" i="1"/>
  <c r="G3188" i="1"/>
  <c r="G3836" i="1"/>
  <c r="G3424" i="1"/>
  <c r="G2982" i="1"/>
  <c r="G3690" i="1"/>
  <c r="G3704" i="1"/>
  <c r="G55" i="1"/>
  <c r="G3623" i="1"/>
  <c r="G1096" i="1"/>
  <c r="G2165" i="1"/>
  <c r="G2603" i="1"/>
  <c r="G3263" i="1"/>
  <c r="G3515" i="1"/>
  <c r="G1341" i="1"/>
  <c r="G748" i="1"/>
  <c r="G2674" i="1"/>
  <c r="G3595" i="1"/>
  <c r="G2833" i="1"/>
  <c r="G2464" i="1"/>
  <c r="G3663" i="1"/>
  <c r="G1889" i="1"/>
  <c r="G1360" i="1"/>
  <c r="G3324" i="1"/>
  <c r="G3343" i="1"/>
  <c r="G380" i="1"/>
  <c r="G2478" i="1"/>
  <c r="G2808" i="1"/>
  <c r="G3528" i="1"/>
  <c r="G1476" i="1"/>
  <c r="G1823" i="1"/>
  <c r="G1884" i="1"/>
  <c r="G3682" i="1"/>
  <c r="G2117" i="1"/>
  <c r="G3606" i="1"/>
  <c r="G2698" i="1"/>
  <c r="G36" i="1"/>
  <c r="G3225" i="1"/>
  <c r="G2617" i="1"/>
  <c r="G121" i="1"/>
  <c r="G100" i="1"/>
  <c r="G3613" i="1"/>
  <c r="G2902" i="1"/>
  <c r="G1076" i="1"/>
  <c r="G2979" i="1"/>
  <c r="G1570" i="1"/>
  <c r="G2679" i="1"/>
  <c r="G1333" i="1"/>
  <c r="G1606" i="1"/>
  <c r="G1926" i="1"/>
  <c r="G524" i="1"/>
  <c r="G2704" i="1"/>
  <c r="G3722" i="1"/>
  <c r="G1883" i="1"/>
  <c r="G1678" i="1"/>
  <c r="G3586" i="1"/>
  <c r="G2090" i="1"/>
  <c r="G2167" i="1"/>
  <c r="G2602" i="1"/>
  <c r="G3562" i="1"/>
  <c r="G3169" i="1"/>
  <c r="G3301" i="1"/>
  <c r="G651" i="1"/>
  <c r="G103" i="1"/>
  <c r="G833" i="1"/>
  <c r="G1681" i="1"/>
  <c r="G10" i="1"/>
  <c r="G3389" i="1"/>
  <c r="G3017" i="1"/>
  <c r="G272" i="1"/>
  <c r="G3153" i="1"/>
  <c r="G3384" i="1"/>
  <c r="G3673" i="1"/>
  <c r="G4108" i="1"/>
  <c r="G2937" i="1"/>
  <c r="G3152" i="1"/>
  <c r="G2222" i="1"/>
  <c r="G689" i="1"/>
  <c r="G3691" i="1"/>
  <c r="G753" i="1"/>
  <c r="G969" i="1"/>
  <c r="G2815" i="1"/>
  <c r="G824" i="1"/>
  <c r="G3717" i="1"/>
  <c r="G778" i="1"/>
  <c r="G90" i="1"/>
  <c r="G93" i="1"/>
  <c r="G3490" i="1"/>
  <c r="G356" i="1"/>
  <c r="G2287" i="1"/>
  <c r="G3352" i="1"/>
  <c r="G3823" i="1"/>
  <c r="G3335" i="1"/>
  <c r="G532" i="1"/>
  <c r="G854" i="1"/>
  <c r="G2556" i="1"/>
  <c r="G4037" i="1"/>
  <c r="G31" i="1"/>
  <c r="G110" i="1"/>
  <c r="G2970" i="1"/>
  <c r="G3376" i="1"/>
  <c r="G3498" i="1"/>
  <c r="G343" i="1"/>
  <c r="G2308" i="1"/>
  <c r="G2543" i="1"/>
  <c r="G2928" i="1"/>
  <c r="G1262" i="1"/>
  <c r="G3696" i="1"/>
  <c r="G3212" i="1"/>
  <c r="G2553" i="1"/>
  <c r="G553" i="1"/>
  <c r="G2030" i="1"/>
  <c r="G1250" i="1"/>
  <c r="G3759" i="1"/>
  <c r="G1292" i="1"/>
  <c r="G526" i="1"/>
  <c r="G1651" i="1"/>
  <c r="G316" i="1"/>
  <c r="G1529" i="1"/>
  <c r="G3985" i="1"/>
  <c r="G3685" i="1"/>
  <c r="G2841" i="1"/>
  <c r="G538" i="1"/>
  <c r="G3975" i="1"/>
  <c r="G2547" i="1"/>
  <c r="G3608" i="1"/>
  <c r="G2548" i="1"/>
  <c r="G1397" i="1"/>
  <c r="G2304" i="1"/>
  <c r="G2713" i="1"/>
  <c r="G1861" i="1"/>
  <c r="G2101" i="1"/>
  <c r="G747" i="1"/>
  <c r="G118" i="1"/>
  <c r="G246" i="1"/>
  <c r="G1781" i="1"/>
  <c r="G533" i="1"/>
  <c r="G3051" i="1"/>
  <c r="G3519" i="1"/>
  <c r="G3494" i="1"/>
  <c r="G84" i="1"/>
  <c r="G3604" i="1"/>
  <c r="G3303" i="1"/>
  <c r="G3697" i="1"/>
  <c r="G2083" i="1"/>
  <c r="G3236" i="1"/>
  <c r="G1290" i="1"/>
  <c r="G800" i="1"/>
  <c r="G1668" i="1"/>
  <c r="G2088" i="1"/>
  <c r="G3719" i="1"/>
  <c r="G3420" i="1"/>
  <c r="G1630" i="1"/>
  <c r="G77" i="1"/>
  <c r="G3159" i="1"/>
  <c r="G1505" i="1"/>
  <c r="G1302" i="1"/>
  <c r="G3587" i="1"/>
  <c r="G32" i="1"/>
  <c r="G2940" i="1"/>
  <c r="G3428" i="1"/>
  <c r="G1634" i="1"/>
  <c r="G3846" i="1"/>
  <c r="G1380" i="1"/>
  <c r="G3628" i="1"/>
  <c r="G2336" i="1"/>
  <c r="G3307" i="1"/>
  <c r="G2529" i="1"/>
  <c r="G3302" i="1"/>
  <c r="G3383" i="1"/>
  <c r="G1593" i="1"/>
  <c r="G1405" i="1"/>
  <c r="G2176" i="1"/>
  <c r="G305" i="1"/>
  <c r="G2323" i="1"/>
  <c r="G1533" i="1"/>
  <c r="G3223" i="1"/>
  <c r="G1275" i="1"/>
  <c r="G3342" i="1"/>
  <c r="G3484" i="1"/>
  <c r="G811" i="1"/>
  <c r="G1890" i="1"/>
  <c r="G1267" i="1"/>
  <c r="G3684" i="1"/>
  <c r="G3795" i="1"/>
  <c r="G2486" i="1"/>
  <c r="G1667" i="1"/>
  <c r="G861" i="1"/>
  <c r="G1798" i="1"/>
  <c r="G809" i="1"/>
  <c r="G3504" i="1"/>
  <c r="G2096" i="1"/>
  <c r="G2741" i="1"/>
  <c r="G3020" i="1"/>
  <c r="G2173" i="1"/>
  <c r="G2818" i="1"/>
  <c r="G3361" i="1"/>
  <c r="G2111" i="1"/>
  <c r="G1249" i="1"/>
  <c r="G817" i="1"/>
  <c r="G3310" i="1"/>
  <c r="G2530" i="1"/>
  <c r="G3275" i="1"/>
  <c r="G1922" i="1"/>
  <c r="G3770" i="1"/>
  <c r="G2060" i="1"/>
  <c r="G2667" i="1"/>
  <c r="G1669" i="1"/>
  <c r="G469" i="1"/>
  <c r="G2293" i="1"/>
  <c r="G1301" i="1"/>
  <c r="G1464" i="1"/>
  <c r="G1386" i="1"/>
  <c r="G628" i="1"/>
  <c r="G1293" i="1"/>
  <c r="G2068" i="1"/>
  <c r="G2619" i="1"/>
  <c r="G7" i="1"/>
  <c r="G253" i="1"/>
  <c r="G3035" i="1"/>
  <c r="G3317" i="1"/>
  <c r="G3726" i="1"/>
  <c r="G3761" i="1"/>
  <c r="G3267" i="1"/>
  <c r="G3400" i="1"/>
  <c r="G3468" i="1"/>
  <c r="G2212" i="1"/>
  <c r="G185" i="1"/>
  <c r="G810" i="1"/>
  <c r="G3676" i="1"/>
  <c r="G2499" i="1"/>
  <c r="G2810" i="1"/>
  <c r="G2483" i="1"/>
  <c r="G2528" i="1"/>
  <c r="G2533" i="1"/>
  <c r="G119" i="1"/>
  <c r="G1527" i="1"/>
  <c r="G1654" i="1"/>
  <c r="G3675" i="1"/>
  <c r="G3525" i="1"/>
  <c r="G3758" i="1"/>
  <c r="G752" i="1"/>
  <c r="G1305" i="1"/>
  <c r="G2147" i="1"/>
  <c r="G3346" i="1"/>
  <c r="G3162" i="1"/>
  <c r="G3829" i="1"/>
  <c r="G3725" i="1"/>
  <c r="G3186" i="1"/>
  <c r="G704" i="1"/>
  <c r="G923" i="1"/>
  <c r="G3115" i="1"/>
  <c r="G2455" i="1"/>
  <c r="G64" i="1"/>
  <c r="G62" i="1"/>
  <c r="G3488" i="1"/>
  <c r="G1638" i="1"/>
  <c r="G1873" i="1"/>
  <c r="G996" i="1"/>
  <c r="G1385" i="1"/>
  <c r="G2491" i="1"/>
  <c r="G3014" i="1"/>
  <c r="G140" i="1"/>
  <c r="G1025" i="1"/>
  <c r="G3418" i="1"/>
  <c r="G3181" i="1"/>
  <c r="G851" i="1"/>
  <c r="G292" i="1"/>
  <c r="G2268" i="1"/>
  <c r="G1254" i="1"/>
  <c r="G1400" i="1"/>
  <c r="G1787" i="1"/>
  <c r="G2278" i="1"/>
  <c r="G481" i="1"/>
  <c r="G2213" i="1"/>
  <c r="G3475" i="1"/>
  <c r="G478" i="1"/>
  <c r="G1326" i="1"/>
  <c r="G3783" i="1"/>
  <c r="G1911" i="1"/>
  <c r="G1337" i="1"/>
  <c r="G1037" i="1"/>
  <c r="G102" i="1"/>
  <c r="G296" i="1"/>
  <c r="G2524" i="1"/>
  <c r="G3765" i="1"/>
  <c r="G3830" i="1"/>
  <c r="G2476" i="1"/>
  <c r="G801" i="1"/>
  <c r="G3592" i="1"/>
  <c r="G669" i="1"/>
  <c r="G3689" i="1"/>
  <c r="G3337" i="1"/>
  <c r="G3571" i="1"/>
  <c r="G108" i="1"/>
  <c r="G2966" i="1"/>
  <c r="G3723" i="1"/>
  <c r="G2546" i="1"/>
  <c r="G2534" i="1"/>
  <c r="G838" i="1"/>
  <c r="G3214" i="1"/>
  <c r="G3762" i="1"/>
  <c r="G1068" i="1"/>
  <c r="G2055" i="1"/>
  <c r="G2164" i="1"/>
  <c r="G3353" i="1"/>
  <c r="G1038" i="1"/>
  <c r="G843" i="1"/>
  <c r="G2800" i="1"/>
  <c r="G2981" i="1"/>
  <c r="G2082" i="1"/>
  <c r="G2107" i="1"/>
  <c r="G3164" i="1"/>
  <c r="G2264" i="1"/>
  <c r="G761" i="1"/>
  <c r="G2976" i="1"/>
  <c r="G3591" i="1"/>
  <c r="G2984" i="1"/>
  <c r="G522" i="1"/>
  <c r="G746" i="1"/>
  <c r="G3466" i="1"/>
  <c r="G1616" i="1"/>
  <c r="G2663" i="1"/>
  <c r="G2983" i="1"/>
  <c r="G3755" i="1"/>
  <c r="G3210" i="1"/>
  <c r="G3750" i="1"/>
  <c r="G247" i="1"/>
  <c r="G3371" i="1"/>
  <c r="G114" i="1"/>
  <c r="G1003" i="1"/>
  <c r="G1352" i="1"/>
  <c r="G1702" i="1"/>
  <c r="G3023" i="1"/>
  <c r="G3219" i="1"/>
  <c r="G1251" i="1"/>
  <c r="G731" i="1"/>
  <c r="G3333" i="1"/>
  <c r="G523" i="1"/>
  <c r="G2653" i="1"/>
  <c r="G2787" i="1"/>
  <c r="G2116" i="1"/>
  <c r="G1649" i="1"/>
  <c r="G2821" i="1"/>
  <c r="G3148" i="1"/>
  <c r="G3278" i="1"/>
  <c r="G396" i="1"/>
  <c r="G94" i="1"/>
  <c r="G3442" i="1"/>
  <c r="G405" i="1"/>
  <c r="G3827" i="1"/>
  <c r="G3687" i="1"/>
  <c r="G3658" i="1"/>
  <c r="G3438" i="1"/>
  <c r="G1537" i="1"/>
  <c r="G1274" i="1"/>
  <c r="G3047" i="1"/>
  <c r="G1887" i="1"/>
  <c r="G274" i="1"/>
  <c r="G3113" i="1"/>
  <c r="G1761" i="1"/>
  <c r="G2175" i="1"/>
  <c r="G3497" i="1"/>
  <c r="G1383" i="1"/>
  <c r="G3485" i="1"/>
  <c r="G2182" i="1"/>
  <c r="G35" i="1"/>
  <c r="G3336" i="1"/>
  <c r="G3354" i="1"/>
  <c r="G3799" i="1"/>
  <c r="G49" i="1"/>
  <c r="G275" i="1"/>
  <c r="G1805" i="1"/>
  <c r="G2063" i="1"/>
  <c r="G2289" i="1"/>
  <c r="G113" i="1"/>
  <c r="G3775" i="1"/>
  <c r="G2280" i="1"/>
  <c r="G1784" i="1"/>
  <c r="G3279" i="1"/>
  <c r="G1433" i="1"/>
  <c r="G2322" i="1"/>
  <c r="G1612" i="1"/>
  <c r="G729" i="1"/>
  <c r="G1806" i="1"/>
  <c r="G329" i="1"/>
  <c r="G3262" i="1"/>
  <c r="G1389" i="1"/>
  <c r="G725" i="1"/>
  <c r="G3177" i="1"/>
  <c r="G2963" i="1"/>
  <c r="G2240" i="1"/>
  <c r="G806" i="1"/>
  <c r="G3824" i="1"/>
  <c r="G3299" i="1"/>
  <c r="G2275" i="1"/>
  <c r="G2460" i="1"/>
  <c r="G3774" i="1"/>
  <c r="G3350" i="1"/>
  <c r="G3700" i="1"/>
  <c r="G1370" i="1"/>
  <c r="G2197" i="1"/>
  <c r="G1647" i="1"/>
  <c r="G267" i="1"/>
  <c r="G2409" i="1"/>
  <c r="G270" i="1"/>
  <c r="G647" i="1"/>
  <c r="G828" i="1"/>
  <c r="G754" i="1"/>
  <c r="G15" i="1"/>
  <c r="G3158" i="1"/>
  <c r="G3287" i="1"/>
  <c r="G1934" i="1"/>
  <c r="G2659" i="1"/>
  <c r="G3544" i="1"/>
  <c r="G321" i="1"/>
  <c r="G3491" i="1"/>
  <c r="G2166" i="1"/>
  <c r="G120" i="1"/>
  <c r="G1758" i="1"/>
  <c r="G382" i="1"/>
  <c r="G2814" i="1"/>
  <c r="G1346" i="1"/>
  <c r="G3556" i="1"/>
  <c r="G3363" i="1"/>
  <c r="G924" i="1"/>
  <c r="G2969" i="1"/>
  <c r="G3160" i="1"/>
  <c r="G1369" i="1"/>
  <c r="G3458" i="1"/>
  <c r="G1309" i="1"/>
  <c r="G3251" i="1"/>
  <c r="G1759" i="1"/>
  <c r="G3657" i="1"/>
  <c r="G846" i="1"/>
  <c r="G841" i="1"/>
  <c r="G2801" i="1"/>
  <c r="G3555" i="1"/>
  <c r="G3091" i="1"/>
  <c r="G1034" i="1"/>
  <c r="G1182" i="1"/>
  <c r="G2655" i="1"/>
  <c r="G1816" i="1"/>
  <c r="G278" i="1"/>
  <c r="G2251" i="1"/>
  <c r="G266" i="1"/>
  <c r="G2065" i="1"/>
  <c r="G3235" i="1"/>
  <c r="G1350" i="1"/>
  <c r="G47" i="1"/>
  <c r="G264" i="1"/>
  <c r="G2498" i="1"/>
  <c r="G2824" i="1"/>
  <c r="G3334" i="1"/>
  <c r="G3386" i="1"/>
  <c r="G293" i="1"/>
  <c r="G3215" i="1"/>
  <c r="G1323" i="1"/>
  <c r="G847" i="1"/>
  <c r="G2100" i="1"/>
  <c r="G13" i="1"/>
  <c r="G1745" i="1"/>
  <c r="G3752" i="1"/>
  <c r="G1202" i="1"/>
  <c r="G525" i="1"/>
  <c r="G2191" i="1"/>
  <c r="G1860" i="1"/>
  <c r="G1607" i="1"/>
  <c r="G2306" i="1"/>
  <c r="G2320" i="1"/>
  <c r="G16" i="1"/>
  <c r="G1623" i="1"/>
  <c r="G2699" i="1"/>
  <c r="G1257" i="1"/>
  <c r="G2094" i="1"/>
  <c r="G804" i="1"/>
  <c r="G3283" i="1"/>
  <c r="G410" i="1"/>
  <c r="G835" i="1"/>
  <c r="G3344" i="1"/>
  <c r="G1253" i="1"/>
  <c r="G2550" i="1"/>
  <c r="G703" i="1"/>
  <c r="G739" i="1"/>
  <c r="G1320" i="1"/>
  <c r="G4035" i="1"/>
  <c r="G1203" i="1"/>
  <c r="G3576" i="1"/>
  <c r="G1936" i="1"/>
  <c r="G852" i="1"/>
  <c r="G3241" i="1"/>
  <c r="G1526" i="1"/>
  <c r="G3426" i="1"/>
  <c r="G1358" i="1"/>
  <c r="G1631" i="1"/>
  <c r="G1645" i="1"/>
  <c r="G276" i="1"/>
  <c r="G2531" i="1"/>
  <c r="G3104" i="1"/>
  <c r="G733" i="1"/>
  <c r="G2809" i="1"/>
  <c r="G2178" i="1"/>
  <c r="G2870" i="1"/>
  <c r="G390" i="1"/>
  <c r="G1211" i="1"/>
  <c r="G2972" i="1"/>
  <c r="G2286" i="1"/>
  <c r="G1568" i="1"/>
  <c r="G1090" i="1"/>
  <c r="G2631" i="1"/>
  <c r="G88" i="1"/>
  <c r="G2311" i="1"/>
  <c r="G1398" i="1"/>
  <c r="G341" i="1"/>
  <c r="G2532" i="1"/>
  <c r="G1036" i="1"/>
  <c r="G3312" i="1"/>
  <c r="G1899" i="1"/>
  <c r="G956" i="1"/>
  <c r="G1746" i="1"/>
  <c r="G2721" i="1"/>
  <c r="G473" i="1"/>
  <c r="G2552" i="1"/>
  <c r="G1011" i="1"/>
  <c r="G2549" i="1"/>
  <c r="G989" i="1"/>
  <c r="G3281" i="1"/>
  <c r="G283" i="1"/>
  <c r="G3111" i="1"/>
  <c r="G1215" i="1"/>
  <c r="G325" i="1"/>
  <c r="G3788" i="1"/>
  <c r="G946" i="1"/>
  <c r="G2303" i="1"/>
  <c r="G3064" i="1"/>
  <c r="G444" i="1"/>
  <c r="G1679" i="1"/>
  <c r="G249" i="1"/>
  <c r="G1390" i="1"/>
  <c r="G1799" i="1"/>
  <c r="G3191" i="1"/>
  <c r="G1032" i="1"/>
  <c r="G1377" i="1"/>
  <c r="G2214" i="1"/>
  <c r="G91" i="1"/>
  <c r="G974" i="1"/>
  <c r="G515" i="1"/>
  <c r="G1028" i="1"/>
  <c r="G749" i="1"/>
  <c r="G2045" i="1"/>
  <c r="G3529" i="1"/>
  <c r="G1624" i="1"/>
  <c r="G3022" i="1"/>
  <c r="G115" i="1"/>
  <c r="G2305" i="1"/>
  <c r="G3184" i="1"/>
  <c r="G788" i="1"/>
  <c r="G2786" i="1"/>
  <c r="G371" i="1"/>
  <c r="G3230" i="1"/>
  <c r="G3073" i="1"/>
  <c r="G1540" i="1"/>
  <c r="G836" i="1"/>
  <c r="G1348" i="1"/>
  <c r="G3614" i="1"/>
  <c r="G2714" i="1"/>
  <c r="G2296" i="1"/>
  <c r="G2726" i="1"/>
  <c r="G2737" i="1"/>
  <c r="G2115" i="1"/>
  <c r="G1079" i="1"/>
  <c r="G3260" i="1"/>
  <c r="G726" i="1"/>
  <c r="G2740" i="1"/>
  <c r="G2087" i="1"/>
  <c r="G63" i="1"/>
  <c r="G1767" i="1"/>
  <c r="G2042" i="1"/>
  <c r="G1373" i="1"/>
  <c r="G2859" i="1"/>
  <c r="G2250" i="1"/>
  <c r="G1367" i="1"/>
  <c r="G1658" i="1"/>
  <c r="G67" i="1"/>
  <c r="G485" i="1"/>
  <c r="G3146" i="1"/>
  <c r="G3027" i="1"/>
  <c r="G1363" i="1"/>
  <c r="G2615" i="1"/>
  <c r="G3004" i="1"/>
  <c r="G3173" i="1"/>
  <c r="G2526" i="1"/>
  <c r="G1273" i="1"/>
  <c r="G134" i="1"/>
  <c r="G104" i="1"/>
  <c r="G3295" i="1"/>
  <c r="G109" i="1"/>
  <c r="G358" i="1"/>
  <c r="G366" i="1"/>
  <c r="G1029" i="1"/>
  <c r="G1283" i="1"/>
  <c r="G482" i="1"/>
  <c r="G2463" i="1"/>
  <c r="G793" i="1"/>
  <c r="G1307" i="1"/>
  <c r="G2263" i="1"/>
  <c r="G3536" i="1"/>
  <c r="G2731" i="1"/>
  <c r="G896" i="1"/>
  <c r="G376" i="1"/>
  <c r="G3365" i="1"/>
  <c r="G1332" i="1"/>
  <c r="G306" i="1"/>
  <c r="G3268" i="1"/>
  <c r="G3109" i="1"/>
  <c r="G3156" i="1"/>
  <c r="G730" i="1"/>
  <c r="G1660" i="1"/>
  <c r="G3767" i="1"/>
  <c r="G1747" i="1"/>
  <c r="G375" i="1"/>
  <c r="G3378" i="1"/>
  <c r="G1188" i="1"/>
  <c r="G2977" i="1"/>
  <c r="G845" i="1"/>
  <c r="G2527" i="1"/>
  <c r="G421" i="1"/>
  <c r="G1829" i="1"/>
  <c r="G818" i="1"/>
  <c r="G2243" i="1"/>
  <c r="G2122" i="1"/>
  <c r="G2129" i="1"/>
  <c r="G1066" i="1"/>
  <c r="G1608" i="1"/>
  <c r="G3379" i="1"/>
  <c r="G2443" i="1"/>
  <c r="G1628" i="1"/>
  <c r="G1663" i="1"/>
  <c r="G2501" i="1"/>
  <c r="G2223" i="1"/>
  <c r="G3328" i="1"/>
  <c r="G3664" i="1"/>
  <c r="G3271" i="1"/>
  <c r="G2017" i="1"/>
  <c r="G1264" i="1"/>
  <c r="G1466" i="1"/>
  <c r="G2931" i="1"/>
  <c r="G2262" i="1"/>
  <c r="G1436" i="1"/>
  <c r="G1807" i="1"/>
  <c r="G3588" i="1"/>
  <c r="G1664" i="1"/>
  <c r="G1670" i="1"/>
  <c r="G2799" i="1"/>
  <c r="G3245" i="1"/>
  <c r="G2941" i="1"/>
  <c r="G3171" i="1"/>
  <c r="G2598" i="1"/>
  <c r="G1762" i="1"/>
  <c r="G2535" i="1"/>
  <c r="G2235" i="1"/>
  <c r="G1944" i="1"/>
  <c r="G487" i="1"/>
  <c r="G3050" i="1"/>
  <c r="G3341" i="1"/>
  <c r="G1384" i="1"/>
  <c r="G808" i="1"/>
  <c r="G2448" i="1"/>
  <c r="G3030" i="1"/>
  <c r="G796" i="1"/>
  <c r="G1530" i="1"/>
  <c r="G3066" i="1"/>
  <c r="G8" i="1"/>
  <c r="G38" i="1"/>
  <c r="G1045" i="1"/>
  <c r="G3778" i="1"/>
  <c r="G257" i="1"/>
  <c r="G2462" i="1"/>
  <c r="G58" i="1"/>
  <c r="G2692" i="1"/>
  <c r="G3008" i="1"/>
  <c r="G1015" i="1"/>
  <c r="G326" i="1"/>
  <c r="G2447" i="1"/>
  <c r="G2265" i="1"/>
  <c r="G3304" i="1"/>
  <c r="G1655" i="1"/>
  <c r="G3018" i="1"/>
  <c r="G3633" i="1"/>
  <c r="G1686" i="1"/>
  <c r="G337" i="1"/>
  <c r="G1938" i="1"/>
  <c r="G2975" i="1"/>
  <c r="G48" i="1"/>
  <c r="G2993" i="1"/>
  <c r="G2315" i="1"/>
  <c r="G2185" i="1"/>
  <c r="G221" i="1"/>
  <c r="G681" i="1"/>
  <c r="G1387" i="1"/>
  <c r="G710" i="1"/>
  <c r="G314" i="1"/>
  <c r="G2255" i="1"/>
  <c r="G2031" i="1"/>
  <c r="G365" i="1"/>
  <c r="G9" i="1"/>
  <c r="G1189" i="1"/>
  <c r="G1200" i="1"/>
  <c r="G3362" i="1"/>
  <c r="G1617" i="1"/>
  <c r="G1852" i="1"/>
  <c r="G3043" i="1"/>
  <c r="G2092" i="1"/>
  <c r="G254" i="1"/>
  <c r="G1897" i="1"/>
  <c r="G2245" i="1"/>
  <c r="G1521" i="1"/>
  <c r="G1378" i="1"/>
  <c r="G2313" i="1"/>
  <c r="G400" i="1"/>
  <c r="G1756" i="1"/>
  <c r="G1819" i="1"/>
  <c r="G3157" i="1"/>
  <c r="G1749" i="1"/>
  <c r="G1802" i="1"/>
  <c r="G1785" i="1"/>
  <c r="G1368" i="1"/>
  <c r="G741" i="1"/>
  <c r="G3435" i="1"/>
  <c r="G2830" i="1"/>
  <c r="G1268" i="1"/>
  <c r="G1191" i="1"/>
  <c r="G1470" i="1"/>
  <c r="G307" i="1"/>
  <c r="G3243" i="1"/>
  <c r="G2738" i="1"/>
  <c r="G1139" i="1"/>
  <c r="G1635" i="1"/>
  <c r="G2992" i="1"/>
  <c r="G723" i="1"/>
  <c r="G1838" i="1"/>
  <c r="G2541" i="1"/>
  <c r="G3290" i="1"/>
  <c r="G2813" i="1"/>
  <c r="G3408" i="1"/>
  <c r="G3402" i="1"/>
  <c r="G1693" i="1"/>
  <c r="G2057" i="1"/>
  <c r="G304" i="1"/>
  <c r="G3457" i="1"/>
  <c r="G3155" i="1"/>
  <c r="G1280" i="1"/>
  <c r="G1752" i="1"/>
  <c r="G529" i="1"/>
  <c r="G1676" i="1"/>
  <c r="G3024" i="1"/>
  <c r="G2932" i="1"/>
  <c r="G56" i="1"/>
  <c r="G3423" i="1"/>
  <c r="G336" i="1"/>
  <c r="G3577" i="1"/>
  <c r="G798" i="1"/>
  <c r="G3526" i="1"/>
  <c r="G3300" i="1"/>
  <c r="G2474" i="1"/>
  <c r="G2480" i="1"/>
  <c r="G1351" i="1"/>
  <c r="G1619" i="1"/>
  <c r="G1395" i="1"/>
  <c r="G3716" i="1"/>
  <c r="G3768" i="1"/>
  <c r="G1753" i="1"/>
  <c r="G60" i="1"/>
  <c r="G3360" i="1"/>
  <c r="G350" i="1"/>
  <c r="G3175" i="1"/>
  <c r="G369" i="1"/>
  <c r="G3465" i="1"/>
  <c r="G1935" i="1"/>
  <c r="G2999" i="1"/>
  <c r="G5" i="1"/>
  <c r="G1618" i="1"/>
  <c r="G2053" i="1"/>
  <c r="G2298" i="1"/>
  <c r="G3509" i="1"/>
  <c r="G1375" i="1"/>
  <c r="G419" i="1"/>
  <c r="G331" i="1"/>
  <c r="G1023" i="1"/>
  <c r="G1893" i="1"/>
  <c r="G3436" i="1"/>
  <c r="G751" i="1"/>
  <c r="G2820" i="1"/>
  <c r="G1632" i="1"/>
  <c r="G262" i="1"/>
  <c r="G736" i="1"/>
  <c r="G658" i="1"/>
  <c r="G2449" i="1"/>
  <c r="G2965" i="1"/>
  <c r="G2232" i="1"/>
  <c r="G2616" i="1"/>
  <c r="G1033" i="1"/>
  <c r="G3895" i="1"/>
  <c r="G2451" i="1"/>
  <c r="G2266" i="1"/>
  <c r="G397" i="1"/>
  <c r="G674" i="1"/>
  <c r="G2202" i="1"/>
  <c r="G1797" i="1"/>
  <c r="G1646" i="1"/>
  <c r="G2723" i="1"/>
  <c r="G2675" i="1"/>
  <c r="G3622" i="1"/>
  <c r="G2795" i="1"/>
  <c r="G1941" i="1"/>
  <c r="G57" i="1"/>
  <c r="G71" i="1"/>
  <c r="G3248" i="1"/>
  <c r="G1381" i="1"/>
  <c r="G1031" i="1"/>
  <c r="G1224" i="1"/>
  <c r="G3081" i="1"/>
  <c r="G402" i="1"/>
  <c r="G1948" i="1"/>
  <c r="G251" i="1"/>
  <c r="G2257" i="1"/>
  <c r="G3211" i="1"/>
  <c r="G738" i="1"/>
  <c r="G1401" i="1"/>
  <c r="G2968" i="1"/>
  <c r="G2105" i="1"/>
  <c r="G1399" i="1"/>
  <c r="G2253" i="1"/>
  <c r="G3092" i="1"/>
  <c r="G3391" i="1"/>
  <c r="G1319" i="1"/>
  <c r="G1272" i="1"/>
  <c r="G2637" i="1"/>
  <c r="G3714" i="1"/>
  <c r="G2453" i="1"/>
  <c r="G2333" i="1"/>
  <c r="G2009" i="1"/>
  <c r="G1810" i="1"/>
  <c r="G54" i="1"/>
  <c r="G2" i="1"/>
  <c r="G1627" i="1"/>
  <c r="G354" i="1"/>
  <c r="G1001" i="1"/>
  <c r="G1030" i="1"/>
  <c r="G2230" i="1"/>
  <c r="G2014" i="1"/>
  <c r="G3318" i="1"/>
  <c r="G657" i="1"/>
  <c r="G1836" i="1"/>
  <c r="G673" i="1"/>
  <c r="G3483" i="1"/>
  <c r="G1782" i="1"/>
  <c r="G219" i="1"/>
  <c r="G2279" i="1"/>
  <c r="G2718" i="1"/>
  <c r="G51" i="1"/>
  <c r="G364" i="1"/>
  <c r="G527" i="1"/>
  <c r="G1515" i="1"/>
  <c r="G351" i="1"/>
  <c r="G18" i="1"/>
  <c r="G842" i="1"/>
  <c r="G30" i="1"/>
  <c r="G3250" i="1"/>
  <c r="G2608" i="1"/>
  <c r="G2048" i="1"/>
  <c r="G362" i="1"/>
  <c r="G2987" i="1"/>
  <c r="G3470" i="1"/>
  <c r="G1765" i="1"/>
  <c r="G3220" i="1"/>
  <c r="G3216" i="1"/>
  <c r="G3026" i="1"/>
  <c r="G534" i="1"/>
  <c r="G3679" i="1"/>
  <c r="G2044" i="1"/>
  <c r="G1845" i="1"/>
  <c r="G1751" i="1"/>
  <c r="G1403" i="1"/>
  <c r="G1315" i="1"/>
  <c r="G4024" i="1"/>
  <c r="G827" i="1"/>
  <c r="G3264" i="1"/>
  <c r="G2724" i="1"/>
  <c r="G310" i="1"/>
  <c r="G3244" i="1"/>
  <c r="G3007" i="1"/>
  <c r="G679" i="1"/>
  <c r="G2805" i="1"/>
  <c r="G755" i="1"/>
  <c r="G3258" i="1"/>
  <c r="G615" i="1"/>
  <c r="G82" i="1"/>
  <c r="G1311" i="1"/>
  <c r="G399" i="1"/>
  <c r="G269" i="1"/>
  <c r="G370" i="1"/>
  <c r="G1207" i="1"/>
  <c r="G1967" i="1"/>
  <c r="G3046" i="1"/>
  <c r="G3256" i="1"/>
  <c r="G1187" i="1"/>
  <c r="G2201" i="1"/>
  <c r="G2339" i="1"/>
  <c r="G743" i="1"/>
  <c r="G1009" i="1"/>
  <c r="G1256" i="1"/>
  <c r="G1206" i="1"/>
  <c r="G415" i="1"/>
  <c r="G1857" i="1"/>
  <c r="G1197" i="1"/>
  <c r="G2242" i="1"/>
  <c r="G2274" i="1"/>
  <c r="G1354" i="1"/>
  <c r="G2523" i="1"/>
  <c r="G547" i="1"/>
  <c r="G2231" i="1"/>
  <c r="G379" i="1"/>
  <c r="G1772" i="1"/>
  <c r="G1978" i="1"/>
  <c r="G1281" i="1"/>
  <c r="G971" i="1"/>
  <c r="G1270" i="1"/>
  <c r="G2023" i="1"/>
  <c r="G53" i="1"/>
  <c r="G320" i="1"/>
  <c r="G2734" i="1"/>
  <c r="G2139" i="1"/>
  <c r="G1336" i="1"/>
  <c r="G792" i="1"/>
  <c r="G3165" i="1"/>
  <c r="G1609" i="1"/>
  <c r="G690" i="1"/>
  <c r="G3" i="1"/>
  <c r="G244" i="1"/>
  <c r="G2238" i="1"/>
  <c r="G3048" i="1"/>
  <c r="G834" i="1"/>
  <c r="G540" i="1"/>
  <c r="G3222" i="1"/>
  <c r="G2340" i="1"/>
  <c r="G1463" i="1"/>
  <c r="G1832" i="1"/>
  <c r="G2452" i="1"/>
  <c r="G3288" i="1"/>
  <c r="G248" i="1"/>
  <c r="G1794" i="1"/>
  <c r="G59" i="1"/>
  <c r="G3269" i="1"/>
  <c r="G1856" i="1"/>
  <c r="G3340" i="1"/>
  <c r="G1295" i="1"/>
  <c r="G700" i="1"/>
  <c r="G303" i="1"/>
  <c r="G3274" i="1"/>
  <c r="G3237" i="1"/>
  <c r="G1220" i="1"/>
  <c r="G1210" i="1"/>
  <c r="G3413" i="1"/>
  <c r="G1222" i="1"/>
  <c r="G1633" i="1"/>
  <c r="G367" i="1"/>
  <c r="G3781" i="1"/>
  <c r="G2318" i="1"/>
  <c r="G797" i="1"/>
  <c r="G1513" i="1"/>
  <c r="G1961" i="1"/>
  <c r="G3306" i="1"/>
  <c r="G3015" i="1"/>
  <c r="G536" i="1"/>
  <c r="G3276" i="1"/>
  <c r="G291" i="1"/>
  <c r="G2184" i="1"/>
  <c r="G2997" i="1"/>
  <c r="G2620" i="1"/>
  <c r="G1306" i="1"/>
  <c r="G2259" i="1"/>
  <c r="G1279" i="1"/>
  <c r="G2668" i="1"/>
  <c r="G2198" i="1"/>
  <c r="G398" i="1"/>
  <c r="G242" i="1"/>
  <c r="G1512" i="1"/>
  <c r="G1755" i="1"/>
  <c r="G1259" i="1"/>
  <c r="G2046" i="1"/>
  <c r="G3130" i="1"/>
  <c r="G288" i="1"/>
  <c r="G3404" i="1"/>
  <c r="G3045" i="1"/>
  <c r="G340" i="1"/>
  <c r="G1507" i="1"/>
  <c r="G1282" i="1"/>
  <c r="G1205" i="1"/>
  <c r="G2725" i="1"/>
  <c r="G1974" i="1"/>
  <c r="G957" i="1"/>
  <c r="G348" i="1"/>
  <c r="G318" i="1"/>
  <c r="G2658" i="1"/>
  <c r="G2110" i="1"/>
  <c r="G2614" i="1"/>
  <c r="G1468" i="1"/>
  <c r="G2043" i="1"/>
  <c r="G1892" i="1"/>
  <c r="G1940" i="1"/>
  <c r="G1209" i="1"/>
  <c r="G381" i="1"/>
  <c r="G3189" i="1"/>
  <c r="G823" i="1"/>
  <c r="G1854" i="1"/>
  <c r="G995" i="1"/>
  <c r="G1343" i="1"/>
  <c r="G1542" i="1"/>
  <c r="G2635" i="1"/>
  <c r="G315" i="1"/>
  <c r="G347" i="1"/>
  <c r="G301" i="1"/>
  <c r="G2610" i="1"/>
  <c r="G1506" i="1"/>
  <c r="G258" i="1"/>
  <c r="G2666" i="1"/>
  <c r="G3021" i="1"/>
  <c r="G2307" i="1"/>
  <c r="G1518" i="1"/>
  <c r="G1284" i="1"/>
  <c r="G1522" i="1"/>
  <c r="G2720" i="1"/>
  <c r="G394" i="1"/>
  <c r="G2261" i="1"/>
  <c r="G2246" i="1"/>
  <c r="G659" i="1"/>
  <c r="G416" i="1"/>
  <c r="G1531" i="1"/>
  <c r="G953" i="1"/>
  <c r="G1964" i="1"/>
  <c r="G2249" i="1"/>
  <c r="G961" i="1"/>
  <c r="G682" i="1"/>
  <c r="G2228" i="1"/>
  <c r="G1514" i="1"/>
  <c r="G954" i="1"/>
  <c r="G2160" i="1"/>
  <c r="G1002" i="1"/>
  <c r="G44" i="1"/>
  <c r="G2237" i="1"/>
  <c r="G3221" i="1"/>
  <c r="G61" i="1"/>
  <c r="G1830" i="1"/>
  <c r="G727" i="1"/>
  <c r="G3238" i="1"/>
  <c r="G393" i="1"/>
  <c r="G299" i="1"/>
  <c r="G23" i="1"/>
  <c r="G1353" i="1"/>
  <c r="G2540" i="1"/>
  <c r="G3255" i="1"/>
  <c r="G1218" i="1"/>
  <c r="G1271" i="1"/>
  <c r="G2229" i="1"/>
  <c r="G1510" i="1"/>
  <c r="G1006" i="1"/>
  <c r="G285" i="1"/>
  <c r="G2225" i="1"/>
  <c r="G1848" i="1"/>
  <c r="G2537" i="1"/>
  <c r="G313" i="1"/>
  <c r="G2606" i="1"/>
  <c r="G2665" i="1"/>
  <c r="G2159" i="1"/>
  <c r="G1777" i="1"/>
  <c r="G1021" i="1"/>
  <c r="G322" i="1"/>
  <c r="G2664" i="1"/>
  <c r="G401" i="1"/>
  <c r="G1908" i="1"/>
  <c r="G311" i="1"/>
  <c r="G263" i="1"/>
  <c r="G3231" i="1"/>
  <c r="G1539" i="1"/>
  <c r="G1511" i="1"/>
  <c r="G277" i="1"/>
  <c r="G2093" i="1"/>
  <c r="G3041" i="1"/>
  <c r="G1195" i="1"/>
  <c r="G2623" i="1"/>
  <c r="G2170" i="1"/>
  <c r="G3247" i="1"/>
  <c r="G1299" i="1"/>
  <c r="G2188" i="1"/>
  <c r="G2676" i="1"/>
  <c r="G1225" i="1"/>
  <c r="G1748" i="1"/>
  <c r="G1504" i="1"/>
  <c r="G29" i="1"/>
  <c r="G1269" i="1"/>
  <c r="G386" i="1"/>
  <c r="G420" i="1"/>
  <c r="G2736" i="1"/>
  <c r="G2190" i="1"/>
  <c r="G2633" i="1"/>
  <c r="G3003" i="1"/>
  <c r="G1186" i="1"/>
  <c r="G1525" i="1"/>
  <c r="G3019" i="1"/>
  <c r="G2026" i="1"/>
  <c r="G3149" i="1"/>
  <c r="G2459" i="1"/>
  <c r="G1026" i="1"/>
  <c r="G686" i="1"/>
  <c r="G1965" i="1"/>
  <c r="G1534" i="1"/>
  <c r="G1519" i="1"/>
  <c r="G2226" i="1"/>
  <c r="G1277" i="1"/>
  <c r="G3261" i="1"/>
  <c r="G309" i="1"/>
  <c r="G2254" i="1"/>
  <c r="G517" i="1"/>
  <c r="G1339" i="1"/>
  <c r="G2234" i="1"/>
  <c r="G2986" i="1"/>
  <c r="G653" i="1"/>
  <c r="G1097" i="1"/>
  <c r="G317" i="1"/>
  <c r="G361" i="1"/>
  <c r="G3252" i="1"/>
  <c r="G302" i="1"/>
  <c r="G2330" i="1"/>
  <c r="G2337" i="1"/>
  <c r="G1260" i="1"/>
  <c r="G245" i="1"/>
  <c r="G962" i="1"/>
  <c r="G2495" i="1"/>
  <c r="G2926" i="1"/>
  <c r="G1221" i="1"/>
  <c r="G359" i="1"/>
  <c r="G383" i="1"/>
  <c r="G1659" i="1"/>
  <c r="G2080" i="1"/>
  <c r="G2070" i="1"/>
  <c r="G672" i="1"/>
  <c r="G295" i="1"/>
  <c r="G732" i="1"/>
  <c r="G289" i="1"/>
  <c r="G645" i="1"/>
  <c r="G2331" i="1"/>
  <c r="G387" i="1"/>
  <c r="G2334" i="1"/>
  <c r="G1516" i="1"/>
  <c r="G281" i="1"/>
  <c r="G324" i="1"/>
  <c r="G1219" i="1"/>
  <c r="G3037" i="1"/>
  <c r="G1541" i="1"/>
  <c r="G3213" i="1"/>
  <c r="G2989" i="1"/>
  <c r="G1528" i="1"/>
  <c r="G218" i="1"/>
  <c r="G256" i="1"/>
  <c r="G2709" i="1"/>
  <c r="G2204" i="1"/>
  <c r="G3016" i="1"/>
  <c r="G1477" i="1"/>
  <c r="G2186" i="1"/>
  <c r="G34" i="1"/>
  <c r="G2618" i="1"/>
  <c r="G352" i="1"/>
  <c r="G2270" i="1"/>
  <c r="G2081" i="1"/>
  <c r="G981" i="1"/>
  <c r="G2716" i="1"/>
  <c r="G338" i="1"/>
  <c r="G265" i="1"/>
  <c r="G2722" i="1"/>
  <c r="G298" i="1"/>
  <c r="G3011" i="1"/>
  <c r="G2719" i="1"/>
  <c r="G1538" i="1"/>
  <c r="G2039" i="1"/>
  <c r="G152" i="1"/>
  <c r="G660" i="1"/>
  <c r="G2444" i="1"/>
  <c r="G319" i="1"/>
  <c r="G2730" i="1"/>
  <c r="G2233" i="1"/>
  <c r="G413" i="1"/>
  <c r="G2059" i="1"/>
  <c r="G1255" i="1"/>
  <c r="G372" i="1"/>
  <c r="G345" i="1"/>
  <c r="G3226" i="1"/>
  <c r="G2461" i="1"/>
  <c r="G985" i="1"/>
  <c r="G1520" i="1"/>
  <c r="G45" i="1"/>
  <c r="G3427" i="1"/>
  <c r="G1114" i="1"/>
  <c r="G2019" i="1"/>
  <c r="G2733" i="1"/>
  <c r="G1536" i="1"/>
  <c r="G273" i="1"/>
  <c r="G2300" i="1"/>
  <c r="G252" i="1"/>
  <c r="G3038" i="1"/>
  <c r="G2717" i="1"/>
  <c r="G3284" i="1"/>
  <c r="G20" i="1"/>
  <c r="G2241" i="1"/>
  <c r="G287" i="1"/>
  <c r="G656" i="1"/>
  <c r="G2612" i="1"/>
  <c r="G2609" i="1"/>
  <c r="G41" i="1"/>
  <c r="G856" i="1"/>
  <c r="G3031" i="1"/>
  <c r="G724" i="1"/>
  <c r="G1473" i="1"/>
  <c r="G2028" i="1"/>
  <c r="G1479" i="1"/>
  <c r="G1977" i="1"/>
  <c r="G1912" i="1"/>
  <c r="G2040" i="1"/>
  <c r="G713" i="1"/>
  <c r="G1955" i="1"/>
  <c r="G1371" i="1"/>
  <c r="G346" i="1"/>
  <c r="G2180" i="1"/>
  <c r="G1474" i="1"/>
  <c r="G2192" i="1"/>
  <c r="G3217" i="1"/>
  <c r="G1000" i="1"/>
  <c r="G3239" i="1"/>
  <c r="G2456" i="1"/>
  <c r="G2991" i="1"/>
  <c r="G695" i="1"/>
  <c r="G1258" i="1"/>
  <c r="G332" i="1"/>
  <c r="G2332" i="1"/>
  <c r="G323" i="1"/>
  <c r="G406" i="1"/>
  <c r="G2007" i="1"/>
  <c r="G259" i="1"/>
  <c r="G1199" i="1"/>
  <c r="G26" i="1"/>
  <c r="G368" i="1"/>
  <c r="G1276" i="1"/>
  <c r="G363" i="1"/>
  <c r="G2604" i="1"/>
  <c r="G1198" i="1"/>
  <c r="G2708" i="1"/>
  <c r="G1217" i="1"/>
  <c r="G2038" i="1"/>
  <c r="G2282" i="1"/>
  <c r="G1478" i="1"/>
  <c r="G2056" i="1"/>
  <c r="G3549" i="1"/>
  <c r="G1523" i="1"/>
  <c r="G963" i="1"/>
  <c r="G2047" i="1"/>
  <c r="G3650" i="1"/>
  <c r="G1196" i="1"/>
  <c r="G39" i="1"/>
  <c r="G1317" i="1"/>
  <c r="G2445" i="1"/>
  <c r="G280" i="1"/>
  <c r="G357" i="1"/>
  <c r="G2944" i="1"/>
  <c r="G243" i="1"/>
  <c r="G2705" i="1"/>
  <c r="G286" i="1"/>
  <c r="G3068" i="1"/>
  <c r="G2648" i="1"/>
  <c r="G2342" i="1"/>
  <c r="G333" i="1"/>
  <c r="G671" i="1"/>
  <c r="G2061" i="1"/>
  <c r="G353" i="1"/>
  <c r="G342" i="1"/>
  <c r="G650" i="1"/>
  <c r="G349" i="1"/>
  <c r="G2035" i="1"/>
  <c r="G2271" i="1"/>
  <c r="G3006" i="1"/>
  <c r="G284" i="1"/>
  <c r="G2732" i="1"/>
  <c r="G1469" i="1"/>
  <c r="G2927" i="1"/>
  <c r="G2710" i="1"/>
  <c r="G1078" i="1"/>
  <c r="G1532" i="1"/>
  <c r="G2052" i="1"/>
  <c r="G643" i="1"/>
  <c r="G1471" i="1"/>
  <c r="G2118" i="1"/>
  <c r="G2062" i="1"/>
  <c r="G2729" i="1"/>
  <c r="G14" i="1"/>
  <c r="G1204" i="1"/>
  <c r="G1366" i="1"/>
  <c r="G335" i="1"/>
  <c r="G1959" i="1"/>
  <c r="G2310" i="1"/>
  <c r="G2711" i="1"/>
  <c r="G1212" i="1"/>
  <c r="G1345" i="1"/>
  <c r="G3693" i="1"/>
  <c r="G3000" i="1"/>
  <c r="G360" i="1"/>
  <c r="G290" i="1"/>
  <c r="G403" i="1"/>
  <c r="G327" i="1"/>
  <c r="G3029" i="1"/>
  <c r="G1951" i="1"/>
  <c r="G2200" i="1"/>
  <c r="G709" i="1"/>
  <c r="G2196" i="1"/>
  <c r="G2735" i="1"/>
  <c r="G737" i="1"/>
  <c r="G6" i="1"/>
  <c r="G344" i="1"/>
  <c r="G395" i="1"/>
  <c r="G3168" i="1"/>
  <c r="G2073" i="1"/>
  <c r="G1972" i="1"/>
  <c r="G2273" i="1"/>
  <c r="G1019" i="1"/>
  <c r="G260" i="1"/>
  <c r="G2079" i="1"/>
  <c r="G2727" i="1"/>
  <c r="G1482" i="1"/>
  <c r="G1252" i="1"/>
  <c r="G2051" i="1"/>
  <c r="G2033" i="1"/>
  <c r="G2998" i="1"/>
  <c r="G1524" i="1"/>
  <c r="G355" i="1"/>
  <c r="G2239" i="1"/>
  <c r="G2071" i="1"/>
  <c r="G1750" i="1"/>
  <c r="G1535" i="1"/>
  <c r="G1683" i="1"/>
  <c r="G2020" i="1"/>
  <c r="G297" i="1"/>
  <c r="G2195" i="1"/>
  <c r="G1954" i="1"/>
  <c r="G279" i="1"/>
  <c r="G1308" i="1"/>
  <c r="G2341" i="1"/>
  <c r="G2739" i="1"/>
  <c r="G1969" i="1"/>
  <c r="G2032" i="1"/>
  <c r="G646" i="1"/>
  <c r="G1976" i="1"/>
  <c r="G2034" i="1"/>
  <c r="G2269" i="1"/>
  <c r="G294" i="1"/>
  <c r="G2058" i="1"/>
  <c r="G1027" i="1"/>
  <c r="G330" i="1"/>
  <c r="G2074" i="1"/>
  <c r="G2312" i="1"/>
  <c r="G2067" i="1"/>
  <c r="G1313" i="1"/>
  <c r="G389" i="1"/>
  <c r="G1962" i="1"/>
  <c r="G1338" i="1"/>
  <c r="G3125" i="1"/>
  <c r="G250" i="1"/>
  <c r="G1503" i="1"/>
  <c r="G2018" i="1"/>
  <c r="G2712" i="1"/>
  <c r="G2187" i="1"/>
  <c r="G2622" i="1"/>
  <c r="G2012" i="1"/>
  <c r="G1952" i="1"/>
  <c r="G980" i="1"/>
  <c r="G261" i="1"/>
  <c r="G3559" i="1"/>
  <c r="G1960" i="1"/>
  <c r="G3840" i="1"/>
  <c r="G2049" i="1"/>
  <c r="G2338" i="1"/>
  <c r="G2728" i="1"/>
  <c r="G2247" i="1"/>
  <c r="G655" i="1"/>
  <c r="G1953" i="1"/>
  <c r="G2611" i="1"/>
  <c r="G701" i="1"/>
  <c r="G2607" i="1"/>
  <c r="G2004" i="1"/>
  <c r="G2626" i="1"/>
  <c r="G1963" i="1"/>
  <c r="G3036" i="1"/>
  <c r="G334" i="1"/>
  <c r="G2064" i="1"/>
  <c r="G691" i="1"/>
  <c r="G1971" i="1"/>
  <c r="G282" i="1"/>
  <c r="G2006" i="1"/>
  <c r="G2029" i="1"/>
  <c r="G391" i="1"/>
  <c r="G2008" i="1"/>
  <c r="G2024" i="1"/>
  <c r="G2050" i="1"/>
  <c r="G2194" i="1"/>
  <c r="G2244" i="1"/>
  <c r="G1467" i="1"/>
  <c r="G300" i="1"/>
  <c r="G1970" i="1"/>
  <c r="G271" i="1"/>
  <c r="G1007" i="1"/>
  <c r="G206" i="1"/>
  <c r="G2011" i="1"/>
  <c r="G2075" i="1"/>
  <c r="G2715" i="1"/>
  <c r="G2027" i="1"/>
  <c r="G2025" i="1"/>
  <c r="G1957" i="1"/>
  <c r="G2077" i="1"/>
  <c r="G2037" i="1"/>
  <c r="G328" i="1"/>
  <c r="G2985" i="1"/>
  <c r="G2041" i="1"/>
  <c r="G1945" i="1"/>
  <c r="G373" i="1"/>
  <c r="G1958" i="1"/>
  <c r="G2054" i="1"/>
  <c r="G1982" i="1"/>
  <c r="G2272" i="1"/>
  <c r="G2329" i="1"/>
  <c r="G2021" i="1"/>
  <c r="G2227" i="1"/>
  <c r="G1979" i="1"/>
  <c r="G2189" i="1"/>
  <c r="G1919" i="1"/>
  <c r="G1968" i="1"/>
  <c r="G2003" i="1"/>
  <c r="G1981" i="1"/>
  <c r="G1966" i="1"/>
  <c r="G2252" i="1"/>
  <c r="G2199" i="1"/>
  <c r="G644" i="1"/>
  <c r="G2036" i="1"/>
  <c r="G2613" i="1"/>
  <c r="G1946" i="1"/>
  <c r="G1943" i="1"/>
  <c r="G2645" i="1"/>
  <c r="G1947" i="1"/>
  <c r="G1956" i="1"/>
  <c r="G2072" i="1"/>
  <c r="G2013" i="1"/>
  <c r="G1517" i="1"/>
  <c r="G2066" i="1"/>
  <c r="G1975" i="1"/>
  <c r="G1980" i="1"/>
  <c r="G1480" i="1"/>
  <c r="G2015" i="1"/>
  <c r="G1950" i="1"/>
  <c r="G2078" i="1"/>
  <c r="G1973" i="1"/>
  <c r="G1014" i="1"/>
  <c r="G2016" i="1"/>
  <c r="G124" i="1"/>
</calcChain>
</file>

<file path=xl/sharedStrings.xml><?xml version="1.0" encoding="utf-8"?>
<sst xmlns="http://schemas.openxmlformats.org/spreadsheetml/2006/main" count="28899" uniqueCount="8365">
  <si>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</si>
  <si>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</si>
  <si>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</si>
  <si>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</si>
  <si>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</si>
  <si>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</si>
  <si>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</si>
  <si>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</si>
  <si>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</si>
  <si>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</si>
  <si>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</si>
  <si>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</si>
  <si>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</si>
  <si>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</si>
  <si>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</si>
  <si>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</si>
  <si>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</si>
  <si>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</si>
  <si>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</si>
  <si>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</si>
  <si>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</si>
  <si>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</si>
  <si>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</si>
  <si>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</si>
  <si>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</si>
  <si>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</si>
  <si>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</si>
  <si>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</si>
  <si>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</si>
  <si>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</si>
  <si>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</si>
  <si>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</si>
  <si>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</si>
  <si>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</si>
  <si>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</si>
  <si>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</si>
  <si>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</si>
  <si>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</si>
  <si>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</si>
  <si>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</si>
  <si>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</si>
  <si>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</si>
  <si>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</si>
  <si>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</si>
  <si>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</si>
  <si>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</si>
  <si>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</si>
  <si>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</si>
  <si>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</si>
  <si>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</si>
  <si>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</si>
  <si>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</si>
  <si>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</si>
  <si>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</si>
  <si>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</si>
  <si>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</si>
  <si>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</si>
  <si>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</si>
  <si>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</si>
  <si>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</si>
  <si>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</si>
  <si>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</si>
  <si>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</si>
  <si>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</si>
  <si>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</si>
  <si>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</si>
  <si>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</si>
  <si>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</si>
  <si>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</si>
  <si>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</si>
  <si>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</si>
  <si>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</si>
  <si>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</si>
  <si>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</si>
  <si>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</si>
  <si>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</si>
  <si>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</si>
  <si>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</si>
  <si>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</si>
  <si>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</si>
  <si>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</si>
  <si>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</si>
  <si>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</si>
  <si>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</si>
  <si>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</si>
  <si>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</si>
  <si>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</si>
  <si>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</si>
  <si>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</si>
  <si>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</si>
  <si>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</si>
  <si>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</si>
  <si>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</si>
  <si>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</si>
  <si>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</si>
  <si>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</si>
  <si>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</si>
  <si>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</si>
  <si>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</si>
  <si>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</si>
  <si>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</si>
  <si>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</si>
  <si>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</si>
  <si>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</si>
  <si>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</si>
  <si>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</si>
  <si>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</si>
  <si>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</si>
  <si>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</si>
  <si>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</si>
  <si>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</si>
  <si>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</si>
  <si>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</si>
  <si>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</si>
  <si>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</si>
  <si>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</si>
  <si>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</si>
  <si>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</si>
  <si>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</si>
  <si>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</si>
  <si>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</si>
  <si>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</si>
  <si>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</si>
  <si>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</si>
  <si>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</si>
  <si>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</si>
  <si>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</si>
  <si>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</si>
  <si>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</si>
  <si>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</si>
  <si>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</si>
  <si>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</si>
  <si>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</si>
  <si>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</si>
  <si>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</si>
  <si>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</si>
  <si>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</si>
  <si>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</si>
  <si>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</si>
  <si>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</si>
  <si>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</si>
  <si>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</si>
  <si>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</si>
  <si>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</si>
  <si>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</si>
  <si>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</si>
  <si>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</si>
  <si>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</si>
  <si>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</si>
  <si>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</si>
  <si>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</si>
  <si>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</si>
  <si>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</si>
  <si>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</si>
  <si>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</si>
  <si>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</si>
  <si>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</si>
  <si>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</si>
  <si>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</si>
  <si>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</si>
  <si>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</si>
  <si>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</si>
  <si>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</si>
  <si>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</si>
  <si>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</si>
  <si>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</si>
  <si>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</si>
  <si>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</si>
  <si>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</si>
  <si>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</si>
  <si>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</si>
  <si>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</si>
  <si>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</si>
  <si>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</si>
  <si>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</si>
  <si>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</si>
  <si>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</si>
  <si>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</si>
  <si>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</si>
  <si>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</si>
  <si>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</si>
  <si>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</si>
  <si>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</si>
  <si>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</si>
  <si>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</si>
  <si>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</si>
  <si>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</si>
  <si>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</si>
  <si>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</si>
  <si>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</si>
  <si>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</si>
  <si>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</si>
  <si>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</si>
  <si>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</si>
  <si>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</si>
  <si>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</si>
  <si>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</si>
  <si>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</si>
  <si>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</si>
  <si>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</si>
  <si>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</si>
  <si>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</si>
  <si>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</si>
  <si>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</si>
  <si>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</si>
  <si>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</si>
  <si>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</si>
  <si>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</si>
  <si>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</si>
  <si>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</si>
  <si>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</si>
  <si>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</si>
  <si>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</si>
  <si>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</si>
  <si>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</si>
  <si>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</si>
  <si>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</si>
  <si>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</si>
  <si>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</si>
  <si>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</si>
  <si>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</si>
  <si>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</si>
  <si>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</si>
  <si>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</si>
  <si>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</si>
  <si>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</si>
  <si>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</si>
  <si>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</si>
  <si>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</si>
  <si>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</si>
  <si>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</si>
  <si>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</si>
  <si>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</si>
  <si>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</si>
  <si>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</si>
  <si>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</si>
  <si>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</si>
  <si>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</si>
  <si>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</si>
  <si>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</si>
  <si>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</si>
  <si>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</si>
  <si>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</si>
  <si>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</si>
  <si>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</si>
  <si>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</si>
  <si>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</si>
  <si>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</si>
  <si>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</si>
  <si>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</si>
  <si>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</si>
  <si>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</si>
  <si>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</si>
  <si>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</si>
  <si>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</si>
  <si>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</si>
  <si>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</si>
  <si>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</si>
  <si>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</si>
  <si>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</si>
  <si>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</si>
  <si>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</si>
  <si>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</si>
  <si>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</si>
  <si>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</si>
  <si>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</si>
  <si>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</si>
  <si>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</si>
  <si>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</si>
  <si>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</si>
  <si>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</si>
  <si>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</si>
  <si>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</si>
  <si>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</si>
  <si>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</si>
  <si>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</si>
  <si>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</si>
  <si>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</si>
  <si>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</si>
  <si>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</si>
  <si>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</si>
  <si>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</si>
  <si>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</si>
  <si>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</si>
  <si>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</si>
  <si>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</si>
  <si>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</si>
  <si>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</si>
  <si>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</si>
  <si>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</si>
  <si>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</si>
  <si>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</si>
  <si>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</si>
  <si>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</si>
  <si>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</si>
  <si>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</si>
  <si>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</si>
  <si>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</si>
  <si>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</si>
  <si>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</si>
  <si>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</si>
  <si>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</si>
  <si>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</si>
  <si>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</si>
  <si>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</si>
  <si>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</si>
  <si>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</si>
  <si>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</si>
  <si>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</si>
  <si>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</si>
  <si>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</si>
  <si>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</si>
  <si>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</si>
  <si>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</si>
  <si>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</si>
  <si>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</si>
  <si>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</si>
  <si>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</si>
  <si>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</si>
  <si>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</si>
  <si>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</si>
  <si>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</si>
  <si>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</si>
  <si>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</si>
  <si>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</si>
  <si>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</si>
  <si>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</si>
  <si>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</si>
  <si>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</si>
  <si>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</si>
  <si>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</si>
  <si>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</si>
  <si>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</si>
  <si>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</si>
  <si>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</si>
  <si>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</si>
  <si>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</si>
  <si>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</si>
  <si>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</si>
  <si>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</si>
  <si>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</si>
  <si>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</si>
  <si>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</si>
  <si>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</si>
  <si>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</si>
  <si>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</si>
  <si>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</si>
  <si>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</si>
  <si>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</si>
  <si>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</si>
  <si>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</si>
  <si>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</si>
  <si>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</si>
  <si>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</si>
  <si>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</si>
  <si>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</si>
  <si>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</si>
  <si>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</si>
  <si>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</si>
  <si>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</si>
  <si>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</si>
  <si>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</si>
  <si>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</si>
  <si>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</si>
  <si>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</si>
  <si>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</si>
  <si>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</si>
  <si>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</si>
  <si>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</si>
  <si>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</si>
  <si>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</si>
  <si>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</si>
  <si>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</si>
  <si>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</si>
  <si>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</si>
  <si>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</si>
  <si>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</si>
  <si>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</si>
  <si>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</si>
  <si>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</si>
  <si>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</si>
  <si>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</si>
  <si>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</si>
  <si>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</si>
  <si>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</si>
  <si>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</si>
  <si>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</si>
  <si>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</si>
  <si>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</si>
  <si>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</si>
  <si>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</si>
  <si>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</si>
  <si>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</si>
  <si>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</si>
  <si>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</si>
  <si>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</si>
  <si>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</si>
  <si>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</si>
  <si>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</si>
  <si>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</si>
  <si>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</si>
  <si>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</si>
  <si>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</si>
  <si>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</si>
  <si>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</si>
  <si>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</si>
  <si>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</si>
  <si>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</si>
  <si>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</si>
  <si>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</si>
  <si>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</si>
  <si>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</si>
  <si>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</si>
  <si>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</si>
  <si>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</si>
  <si>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</si>
  <si>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</si>
  <si>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</si>
  <si>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</si>
  <si>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</si>
  <si>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</si>
  <si>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</si>
  <si>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</si>
  <si>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</si>
  <si>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</si>
  <si>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</si>
  <si>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</si>
  <si>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</si>
  <si>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</si>
  <si>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</si>
  <si>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</si>
  <si>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</si>
  <si>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</si>
  <si>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</si>
  <si>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</si>
  <si>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</si>
  <si>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</si>
  <si>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</si>
  <si>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</si>
  <si>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</si>
  <si>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</si>
  <si>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</si>
  <si>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</si>
  <si>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</si>
  <si>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</si>
  <si>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</si>
  <si>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</si>
  <si>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</si>
  <si>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</si>
  <si>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</si>
  <si>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</si>
  <si>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</si>
  <si>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</si>
  <si>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</si>
  <si>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</si>
  <si>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</si>
  <si>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</si>
  <si>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</si>
  <si>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</si>
  <si>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</si>
  <si>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</si>
  <si>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</si>
  <si>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</si>
  <si>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</si>
  <si>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</si>
  <si>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</si>
  <si>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</si>
  <si>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</si>
  <si>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</si>
  <si>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</si>
  <si>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</si>
  <si>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</si>
  <si>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</si>
  <si>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</si>
  <si>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</si>
  <si>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</si>
  <si>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</si>
  <si>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</si>
  <si>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</si>
  <si>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</si>
  <si>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</si>
  <si>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</si>
  <si>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</si>
  <si>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</si>
  <si>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</si>
  <si>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</si>
  <si>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</si>
  <si>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</si>
  <si>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</si>
  <si>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</si>
  <si>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</si>
  <si>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</si>
  <si>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</si>
  <si>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</si>
  <si>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</si>
  <si>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</si>
  <si>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</si>
  <si>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</si>
  <si>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</si>
  <si>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</si>
  <si>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</si>
  <si>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</si>
  <si>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</si>
  <si>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</si>
  <si>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</si>
  <si>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</si>
  <si>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</si>
  <si>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</si>
  <si>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</si>
  <si>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</si>
  <si>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</si>
  <si>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</si>
  <si>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</si>
  <si>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</si>
  <si>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</si>
  <si>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</si>
  <si>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</si>
  <si>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</si>
  <si>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</si>
  <si>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</si>
  <si>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</si>
  <si>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</si>
  <si>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</si>
  <si>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</si>
  <si>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</si>
  <si>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</si>
  <si>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</si>
  <si>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</si>
  <si>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</si>
  <si>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</si>
  <si>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</si>
  <si>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</si>
  <si>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</si>
  <si>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</si>
  <si>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</si>
  <si>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</si>
  <si>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</si>
  <si>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</si>
  <si>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</si>
  <si>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</si>
  <si>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</si>
  <si>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</si>
  <si>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</si>
  <si>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</si>
  <si>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</si>
  <si>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</si>
  <si>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</si>
  <si>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</si>
  <si>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</si>
  <si>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</si>
  <si>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</si>
  <si>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</si>
  <si>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</si>
  <si>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</si>
  <si>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</si>
  <si>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</si>
  <si>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</si>
  <si>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</si>
  <si>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</si>
  <si>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</si>
  <si>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</si>
  <si>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</si>
  <si>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</si>
  <si>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</si>
  <si>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</si>
  <si>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</si>
  <si>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</si>
  <si>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</si>
  <si>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</si>
  <si>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</si>
  <si>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</si>
  <si>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</si>
  <si>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</si>
  <si>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</si>
  <si>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</si>
  <si>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</si>
  <si>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</si>
  <si>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</si>
  <si>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</si>
  <si>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</si>
  <si>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</si>
  <si>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</si>
  <si>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</si>
  <si>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</si>
  <si>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</si>
  <si>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</si>
  <si>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</si>
  <si>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</si>
  <si>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</si>
  <si>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</si>
  <si>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</si>
  <si>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</si>
  <si>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</si>
  <si>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</si>
  <si>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</si>
  <si>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</si>
  <si>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</si>
  <si>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</si>
  <si>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</si>
  <si>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</si>
  <si>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</si>
  <si>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</si>
  <si>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</si>
  <si>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</si>
  <si>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</si>
  <si>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</si>
  <si>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</si>
  <si>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</si>
  <si>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</si>
  <si>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</si>
  <si>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</si>
  <si>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</si>
  <si>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</si>
  <si>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</si>
  <si>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</si>
  <si>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</si>
  <si>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</si>
  <si>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</si>
  <si>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</si>
  <si>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</si>
  <si>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</si>
  <si>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</si>
  <si>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</si>
  <si>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</si>
  <si>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</si>
  <si>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</si>
  <si>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</si>
  <si>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</si>
  <si>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</si>
  <si>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</si>
  <si>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</si>
  <si>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</si>
  <si>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</si>
  <si>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</si>
  <si>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</si>
  <si>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</si>
  <si>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</si>
  <si>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</si>
  <si>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</si>
  <si>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</si>
  <si>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</si>
  <si>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</si>
  <si>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</si>
  <si>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</si>
  <si>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</si>
  <si>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</si>
  <si>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</si>
  <si>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</si>
  <si>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</si>
  <si>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</si>
  <si>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</si>
  <si>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</si>
  <si>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</si>
  <si>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</si>
  <si>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</si>
  <si>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</si>
  <si>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</si>
  <si>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</si>
  <si>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</si>
  <si>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</si>
  <si>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</si>
  <si>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</si>
  <si>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</si>
  <si>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</si>
  <si>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</si>
  <si>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</si>
  <si>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</si>
  <si>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</si>
  <si>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</si>
  <si>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</si>
  <si>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</si>
  <si>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</si>
  <si>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</si>
  <si>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</si>
  <si>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</si>
  <si>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</si>
  <si>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</si>
  <si>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</si>
  <si>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</si>
  <si>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</si>
  <si>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</si>
  <si>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</si>
  <si>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</si>
  <si>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</si>
  <si>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</si>
  <si>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</si>
  <si>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</si>
  <si>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</si>
  <si>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</si>
  <si>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</si>
  <si>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</si>
  <si>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</si>
  <si>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</si>
  <si>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</si>
  <si>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</si>
  <si>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</si>
  <si>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</si>
  <si>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</si>
  <si>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</si>
  <si>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</si>
  <si>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</si>
  <si>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</si>
  <si>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</si>
  <si>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</si>
  <si>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</si>
  <si>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</si>
  <si>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</si>
  <si>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</si>
  <si>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</si>
  <si>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</si>
  <si>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</si>
  <si>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</si>
  <si>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</si>
  <si>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</si>
  <si>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</si>
  <si>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</si>
  <si>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</si>
  <si>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</si>
  <si>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</si>
  <si>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</si>
  <si>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</si>
  <si>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</si>
  <si>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</si>
  <si>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</si>
  <si>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</si>
  <si>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</si>
  <si>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</si>
  <si>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</si>
  <si>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</si>
  <si>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</si>
  <si>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</si>
  <si>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</si>
  <si>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</si>
  <si>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</si>
  <si>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</si>
  <si>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</si>
  <si>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</si>
  <si>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</si>
  <si>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</si>
  <si>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</si>
  <si>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</si>
  <si>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</si>
  <si>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</si>
  <si>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</si>
  <si>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</si>
  <si>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</si>
  <si>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</si>
  <si>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</si>
  <si>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</si>
  <si>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</si>
  <si>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</si>
  <si>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</si>
  <si>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</si>
  <si>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</si>
  <si>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</si>
  <si>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</si>
  <si>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</si>
  <si>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</si>
  <si>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</si>
  <si>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</si>
  <si>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</si>
  <si>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</si>
  <si>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</si>
  <si>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</si>
  <si>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</si>
  <si>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</si>
  <si>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</si>
  <si>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</si>
  <si>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</si>
  <si>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</si>
  <si>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</si>
  <si>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</si>
  <si>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</si>
  <si>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</si>
  <si>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</si>
  <si>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</si>
  <si>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</si>
  <si>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</si>
  <si>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</si>
  <si>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</si>
  <si>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</si>
  <si>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</si>
  <si>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</si>
  <si>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</si>
  <si>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</si>
  <si>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</si>
  <si>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</si>
  <si>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</si>
  <si>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</si>
  <si>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</si>
  <si>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</si>
  <si>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</si>
  <si>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</si>
  <si>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</si>
  <si>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</si>
  <si>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</si>
  <si>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</si>
  <si>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</si>
  <si>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</si>
  <si>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</si>
  <si>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</si>
  <si>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</si>
  <si>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</si>
  <si>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</si>
  <si>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</si>
  <si>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</si>
  <si>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</si>
  <si>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</si>
  <si>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</si>
  <si>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</si>
  <si>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</si>
  <si>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</si>
  <si>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</si>
  <si>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</si>
  <si>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</si>
  <si>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</si>
  <si>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</si>
  <si>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</si>
  <si>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</si>
  <si>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</si>
  <si>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</si>
  <si>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</si>
  <si>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</si>
  <si>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</si>
  <si>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</si>
  <si>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</si>
  <si>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</si>
  <si>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</si>
  <si>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</si>
  <si>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</si>
  <si>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</si>
  <si>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</si>
  <si>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</si>
  <si>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</si>
  <si>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</si>
  <si>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</si>
  <si>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</si>
  <si>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</si>
  <si>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</si>
  <si>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</si>
  <si>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</si>
  <si>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</si>
  <si>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</si>
  <si>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</si>
  <si>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</si>
  <si>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</si>
  <si>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</si>
  <si>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</si>
  <si>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</si>
  <si>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</si>
  <si>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</si>
  <si>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</si>
  <si>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</si>
  <si>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</si>
  <si>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</si>
  <si>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</si>
  <si>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</si>
  <si>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</si>
  <si>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</si>
  <si>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</si>
  <si>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</si>
  <si>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</si>
  <si>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</si>
  <si>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</si>
  <si>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</si>
  <si>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</si>
  <si>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</si>
  <si>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</si>
  <si>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</si>
  <si>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</si>
  <si>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</si>
  <si>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</si>
  <si>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</si>
  <si>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</si>
  <si>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</si>
  <si>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</si>
  <si>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</si>
  <si>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</si>
  <si>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</si>
  <si>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</si>
  <si>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</si>
  <si>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</si>
  <si>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</si>
  <si>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</si>
  <si>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</si>
  <si>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</si>
  <si>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</si>
  <si>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</si>
  <si>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</si>
  <si>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</si>
  <si>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</si>
  <si>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</si>
  <si>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</si>
  <si>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</si>
  <si>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</si>
  <si>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</si>
  <si>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</si>
  <si>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</si>
  <si>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</si>
  <si>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</si>
  <si>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</si>
  <si>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</si>
  <si>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</si>
  <si>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</si>
  <si>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</si>
  <si>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</si>
  <si>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</si>
  <si>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</si>
  <si>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</si>
  <si>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</si>
  <si>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</si>
  <si>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</si>
  <si>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</si>
  <si>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</si>
  <si>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</si>
  <si>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</si>
  <si>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</si>
  <si>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</si>
  <si>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</si>
  <si>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</si>
  <si>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</si>
  <si>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</si>
  <si>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</si>
  <si>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</si>
  <si>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</si>
  <si>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</si>
  <si>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</si>
  <si>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</si>
  <si>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</si>
  <si>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</si>
  <si>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</si>
  <si>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</si>
  <si>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</si>
  <si>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</si>
  <si>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</si>
  <si>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</si>
  <si>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</si>
  <si>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</si>
  <si>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</si>
  <si>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</si>
  <si>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</si>
  <si>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</si>
  <si>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</si>
  <si>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</si>
  <si>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</si>
  <si>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</si>
  <si>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</si>
  <si>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</si>
  <si>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</si>
  <si>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</si>
  <si>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</si>
  <si>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</si>
  <si>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</si>
  <si>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</si>
  <si>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</si>
  <si>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</si>
  <si>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</si>
  <si>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</si>
  <si>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</si>
  <si>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</si>
  <si>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</si>
  <si>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</si>
  <si>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</si>
  <si>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</si>
  <si>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</si>
  <si>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</si>
  <si>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</si>
  <si>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</si>
  <si>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</si>
  <si>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</si>
  <si>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</si>
  <si>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</si>
  <si>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</si>
  <si>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</si>
  <si>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</si>
  <si>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</si>
  <si>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</si>
  <si>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</si>
  <si>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</si>
  <si>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</si>
  <si>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</si>
  <si>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</si>
  <si>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</si>
  <si>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</si>
  <si>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</si>
  <si>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</si>
  <si>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</si>
  <si>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</si>
  <si>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</si>
  <si>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</si>
  <si>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</si>
  <si>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</si>
  <si>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</si>
  <si>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</si>
  <si>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</si>
  <si>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</si>
  <si>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</si>
  <si>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</si>
  <si>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</si>
  <si>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</si>
  <si>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</si>
  <si>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</si>
  <si>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</si>
  <si>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</si>
  <si>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</si>
  <si>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</si>
  <si>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</si>
  <si>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</si>
  <si>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</si>
  <si>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</si>
  <si>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</si>
  <si>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</si>
  <si>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</si>
  <si>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</si>
  <si>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</si>
  <si>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</si>
  <si>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</si>
  <si>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</si>
  <si>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</si>
  <si>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</si>
  <si>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</si>
  <si>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</si>
  <si>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</si>
  <si>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</si>
  <si>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</si>
  <si>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</si>
  <si>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</si>
  <si>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</si>
  <si>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</si>
  <si>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</si>
  <si>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</si>
  <si>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</si>
  <si>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</si>
  <si>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</si>
  <si>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</si>
  <si>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</si>
  <si>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</si>
  <si>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</si>
  <si>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</si>
  <si>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</si>
  <si>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</si>
  <si>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</si>
  <si>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</si>
  <si>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</si>
  <si>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</si>
  <si>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</si>
  <si>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</si>
  <si>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</si>
  <si>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</si>
  <si>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</si>
  <si>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</si>
  <si>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</si>
  <si>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</si>
  <si>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</si>
  <si>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</si>
  <si>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</si>
  <si>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</si>
  <si>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</si>
  <si>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</si>
  <si>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</si>
  <si>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</si>
  <si>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</si>
  <si>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</si>
  <si>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</si>
  <si>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</si>
  <si>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</si>
  <si>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</si>
  <si>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</si>
  <si>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</si>
  <si>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</si>
  <si>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</si>
  <si>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</si>
  <si>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</si>
  <si>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</si>
  <si>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</si>
  <si>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</si>
  <si>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</si>
  <si>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</si>
  <si>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</si>
  <si>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</si>
  <si>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</si>
  <si>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</si>
  <si>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</si>
  <si>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</si>
  <si>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</si>
  <si>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</si>
  <si>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</si>
  <si>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</si>
  <si>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</si>
  <si>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</si>
  <si>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</si>
  <si>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</si>
  <si>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</si>
  <si>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</si>
  <si>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</si>
  <si>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</si>
  <si>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</si>
  <si>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</si>
  <si>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</si>
  <si>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</si>
  <si>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</si>
  <si>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</si>
  <si>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</si>
  <si>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</si>
  <si>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</si>
  <si>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</si>
  <si>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</si>
  <si>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</si>
  <si>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</si>
  <si>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</si>
  <si>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</si>
  <si>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</si>
  <si>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</si>
  <si>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</si>
  <si>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</si>
  <si>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</si>
  <si>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</si>
  <si>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</si>
  <si>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</si>
  <si>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</si>
  <si>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</si>
  <si>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</si>
  <si>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</si>
  <si>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</si>
  <si>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</si>
  <si>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</si>
  <si>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</si>
  <si>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</si>
  <si>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</si>
  <si>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</si>
  <si>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</si>
  <si>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</si>
  <si>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</si>
  <si>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</si>
  <si>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</si>
  <si>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</si>
  <si>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</si>
  <si>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</si>
  <si>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</si>
  <si>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</si>
  <si>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</si>
  <si>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</si>
  <si>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</si>
  <si>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</si>
  <si>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</si>
  <si>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</si>
  <si>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</si>
  <si>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</si>
  <si>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</si>
  <si>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</si>
  <si>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</si>
  <si>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</si>
  <si>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</si>
  <si>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</si>
  <si>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</si>
  <si>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</si>
  <si>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</si>
  <si>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</si>
  <si>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</si>
  <si>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</si>
  <si>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</si>
  <si>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</si>
  <si>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</si>
  <si>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</si>
  <si>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</si>
  <si>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</si>
  <si>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</si>
  <si>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</si>
  <si>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</si>
  <si>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</si>
  <si>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</si>
  <si>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</si>
  <si>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</si>
  <si>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</si>
  <si>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</si>
  <si>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</si>
  <si>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</si>
  <si>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</si>
  <si>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</si>
  <si>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</si>
  <si>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</si>
  <si>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</si>
  <si>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</si>
  <si>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</si>
  <si>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</si>
  <si>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</si>
  <si>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</si>
  <si>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</si>
  <si>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</si>
  <si>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</si>
  <si>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</si>
  <si>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</si>
  <si>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</si>
  <si>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</si>
  <si>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</si>
  <si>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</si>
  <si>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</si>
  <si>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</si>
  <si>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</si>
  <si>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</si>
  <si>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</si>
  <si>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</si>
  <si>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</si>
  <si>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</si>
  <si>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</si>
  <si>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</si>
  <si>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</si>
  <si>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</si>
  <si>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</si>
  <si>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</si>
  <si>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</si>
  <si>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</si>
  <si>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</si>
  <si>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</si>
  <si>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</si>
  <si>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</si>
  <si>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</si>
  <si>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</si>
  <si>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</si>
  <si>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</si>
  <si>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</si>
  <si>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</si>
  <si>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</si>
  <si>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</si>
  <si>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</si>
  <si>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</si>
  <si>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</si>
  <si>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</si>
  <si>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</si>
  <si>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</si>
  <si>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</si>
  <si>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</si>
  <si>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</si>
  <si>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</si>
  <si>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</si>
  <si>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</si>
  <si>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</si>
  <si>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</si>
  <si>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</si>
  <si>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</si>
  <si>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</si>
  <si>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</si>
  <si>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</si>
  <si>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</si>
  <si>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</si>
  <si>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</si>
  <si>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</si>
  <si>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</si>
  <si>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</si>
  <si>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</si>
  <si>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</si>
  <si>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</si>
  <si>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</si>
  <si>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</si>
  <si>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</si>
  <si>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</si>
  <si>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</si>
  <si>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</si>
  <si>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</si>
  <si>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</si>
  <si>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</si>
  <si>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</si>
  <si>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</si>
  <si>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</si>
  <si>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</si>
  <si>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</si>
  <si>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</si>
  <si>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</si>
  <si>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</si>
  <si>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</si>
  <si>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</si>
  <si>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</si>
  <si>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</si>
  <si>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</si>
  <si>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</si>
  <si>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</si>
  <si>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</si>
  <si>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</si>
  <si>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</si>
  <si>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</si>
  <si>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</si>
  <si>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</si>
  <si>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</si>
  <si>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</si>
  <si>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</si>
  <si>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</si>
  <si>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</si>
  <si>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</si>
  <si>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</si>
  <si>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</si>
  <si>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</si>
  <si>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</si>
  <si>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</si>
  <si>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</si>
  <si>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</si>
  <si>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</si>
  <si>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</si>
  <si>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</si>
  <si>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</si>
  <si>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</si>
  <si>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</si>
  <si>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</si>
  <si>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</si>
  <si>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</si>
  <si>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</si>
  <si>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</si>
  <si>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</si>
  <si>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</si>
  <si>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</si>
  <si>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</si>
  <si>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</si>
  <si>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</si>
  <si>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</si>
  <si>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</si>
  <si>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</si>
  <si>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</si>
  <si>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</si>
  <si>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</si>
  <si>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</si>
  <si>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</si>
  <si>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</si>
  <si>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</si>
  <si>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</si>
  <si>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</si>
  <si>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</si>
  <si>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</si>
  <si>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</si>
  <si>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</si>
  <si>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</si>
  <si>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</si>
  <si>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</si>
  <si>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</si>
  <si>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</si>
  <si>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</si>
  <si>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</si>
  <si>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</si>
  <si>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</si>
  <si>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</si>
  <si>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</si>
  <si>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</si>
  <si>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</si>
  <si>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</si>
  <si>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</si>
  <si>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</si>
  <si>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</si>
  <si>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</si>
  <si>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</si>
  <si>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</si>
  <si>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</si>
  <si>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</si>
  <si>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</si>
  <si>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</si>
  <si>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</si>
  <si>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</si>
  <si>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</si>
  <si>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</si>
  <si>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</si>
  <si>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</si>
  <si>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</si>
  <si>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</si>
  <si>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</si>
  <si>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</si>
  <si>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</si>
  <si>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</si>
  <si>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</si>
  <si>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</si>
  <si>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</si>
  <si>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</si>
  <si>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</si>
  <si>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</si>
  <si>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</si>
  <si>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</si>
  <si>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</si>
  <si>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</si>
  <si>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</si>
  <si>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</si>
  <si>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</si>
  <si>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</si>
  <si>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</si>
  <si>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</si>
  <si>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</si>
  <si>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</si>
  <si>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</si>
  <si>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</si>
  <si>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</si>
  <si>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</si>
  <si>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</si>
  <si>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</si>
  <si>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</si>
  <si>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</si>
  <si>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</si>
  <si>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</si>
  <si>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</si>
  <si>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</si>
  <si>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</si>
  <si>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</si>
  <si>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</si>
  <si>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</si>
  <si>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</si>
  <si>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</si>
  <si>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</si>
  <si>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</si>
  <si>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</si>
  <si>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</si>
  <si>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</si>
  <si>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</si>
  <si>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</si>
  <si>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</si>
  <si>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</si>
  <si>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</si>
  <si>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</si>
  <si>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</si>
  <si>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</si>
  <si>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</si>
  <si>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</si>
  <si>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</si>
  <si>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</si>
  <si>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</si>
  <si>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</si>
  <si>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</si>
  <si>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</si>
  <si>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</si>
  <si>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</si>
  <si>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</si>
  <si>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</si>
  <si>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</si>
  <si>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</si>
  <si>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</si>
  <si>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</si>
  <si>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</si>
  <si>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</si>
  <si>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</si>
  <si>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</si>
  <si>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</si>
  <si>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</si>
  <si>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</si>
  <si>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</si>
  <si>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</si>
  <si>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</si>
  <si>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</si>
  <si>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</si>
  <si>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</si>
  <si>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</si>
  <si>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</si>
  <si>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</si>
  <si>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</si>
  <si>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</si>
  <si>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</si>
  <si>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</si>
  <si>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</si>
  <si>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</si>
  <si>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</si>
  <si>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</si>
  <si>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</si>
  <si>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</si>
  <si>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</si>
  <si>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</si>
  <si>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</si>
  <si>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</si>
  <si>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</si>
  <si>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</si>
  <si>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</si>
  <si>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</si>
  <si>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</si>
  <si>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</si>
  <si>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</si>
  <si>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</si>
  <si>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</si>
  <si>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</si>
  <si>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</si>
  <si>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</si>
  <si>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</si>
  <si>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</si>
  <si>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</si>
  <si>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</si>
  <si>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</si>
  <si>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</si>
  <si>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</si>
  <si>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</si>
  <si>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</si>
  <si>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</si>
  <si>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</si>
  <si>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</si>
  <si>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</si>
  <si>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</si>
  <si>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</si>
  <si>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</si>
  <si>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</si>
  <si>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</si>
  <si>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</si>
  <si>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</si>
  <si>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</si>
  <si>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</si>
  <si>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</si>
  <si>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</si>
  <si>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</si>
  <si>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</si>
  <si>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</si>
  <si>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</si>
  <si>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</si>
  <si>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</si>
  <si>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</si>
  <si>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</si>
  <si>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</si>
  <si>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</si>
  <si>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</si>
  <si>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</si>
  <si>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</si>
  <si>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</si>
  <si>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</si>
  <si>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</si>
  <si>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</si>
  <si>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</si>
  <si>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</si>
  <si>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</si>
  <si>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</si>
  <si>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</si>
  <si>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</si>
  <si>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</si>
  <si>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</si>
  <si>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</si>
  <si>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</si>
  <si>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</si>
  <si>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</si>
  <si>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</si>
  <si>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</si>
  <si>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</si>
  <si>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</si>
  <si>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</si>
  <si>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</si>
  <si>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</si>
  <si>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</si>
  <si>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</si>
  <si>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</si>
  <si>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</si>
  <si>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</si>
  <si>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</si>
  <si>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</si>
  <si>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</si>
  <si>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</si>
  <si>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</si>
  <si>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</si>
  <si>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</si>
  <si>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</si>
  <si>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</si>
  <si>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</si>
  <si>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</si>
  <si>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</si>
  <si>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</si>
  <si>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</si>
  <si>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</si>
  <si>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</si>
  <si>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</si>
  <si>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</si>
  <si>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</si>
  <si>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</si>
  <si>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</si>
  <si>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</si>
  <si>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</si>
  <si>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</si>
  <si>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</si>
  <si>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</si>
  <si>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</si>
  <si>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</si>
  <si>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</si>
  <si>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</si>
  <si>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</si>
  <si>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</si>
  <si>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</si>
  <si>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</si>
  <si>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</si>
  <si>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</si>
  <si>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</si>
  <si>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</si>
  <si>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</si>
  <si>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</si>
  <si>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</si>
  <si>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</si>
  <si>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</si>
  <si>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</si>
  <si>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</si>
  <si>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</si>
  <si>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</si>
  <si>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</si>
  <si>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</si>
  <si>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</si>
  <si>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</si>
  <si>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</si>
  <si>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</si>
  <si>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</si>
  <si>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</si>
  <si>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</si>
  <si>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</si>
  <si>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</si>
  <si>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</si>
  <si>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</si>
  <si>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</si>
  <si>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</si>
  <si>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</si>
  <si>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</si>
  <si>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</si>
  <si>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</si>
  <si>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</si>
  <si>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</si>
  <si>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</si>
  <si>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</si>
  <si>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</si>
  <si>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</si>
  <si>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</si>
  <si>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</si>
  <si>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</si>
  <si>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</si>
  <si>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</si>
  <si>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</si>
  <si>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</si>
  <si>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</si>
  <si>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</si>
  <si>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</si>
  <si>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</si>
  <si>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</si>
  <si>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</si>
  <si>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</si>
  <si>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</si>
  <si>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</si>
  <si>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</si>
  <si>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</si>
  <si>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</si>
  <si>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</si>
  <si>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</si>
  <si>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</si>
  <si>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</si>
  <si>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</si>
  <si>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</si>
  <si>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</si>
  <si>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</si>
  <si>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</si>
  <si>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</si>
  <si>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</si>
  <si>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</si>
  <si>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</si>
  <si>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</si>
  <si>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</si>
  <si>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</si>
  <si>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</si>
  <si>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</si>
  <si>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</si>
  <si>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</si>
  <si>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</si>
  <si>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</si>
  <si>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</si>
  <si>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</si>
  <si>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</si>
  <si>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</si>
  <si>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</si>
  <si>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</si>
  <si>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</si>
  <si>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</si>
  <si>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</si>
  <si>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</si>
  <si>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</si>
  <si>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</si>
  <si>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</si>
  <si>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</si>
  <si>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</si>
  <si>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</si>
  <si>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</si>
  <si>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</si>
  <si>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</si>
  <si>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</si>
  <si>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</si>
  <si>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</si>
  <si>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</si>
  <si>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</si>
  <si>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</si>
  <si>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</si>
  <si>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</si>
  <si>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</si>
  <si>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</si>
  <si>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</si>
  <si>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</si>
  <si>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</si>
  <si>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</si>
  <si>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</si>
  <si>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</si>
  <si>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</si>
  <si>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</si>
  <si>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</si>
  <si>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</si>
  <si>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</si>
  <si>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</si>
  <si>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</si>
  <si>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</si>
  <si>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</si>
  <si>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</si>
  <si>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</si>
  <si>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</si>
  <si>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</si>
  <si>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</si>
  <si>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</si>
  <si>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</si>
  <si>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</si>
  <si>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</si>
  <si>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</si>
  <si>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</si>
  <si>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</si>
  <si>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</si>
  <si>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</si>
  <si>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</si>
  <si>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</si>
  <si>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</si>
  <si>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</si>
  <si>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</si>
  <si>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</si>
  <si>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</si>
  <si>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</si>
  <si>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</si>
  <si>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</si>
  <si>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</si>
  <si>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</si>
  <si>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</si>
  <si>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</si>
  <si>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</si>
  <si>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</si>
  <si>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</si>
  <si>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</si>
  <si>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</si>
  <si>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</si>
  <si>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</si>
  <si>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</si>
  <si>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</si>
  <si>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</si>
  <si>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</si>
  <si>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</si>
  <si>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</si>
  <si>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</si>
  <si>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</si>
  <si>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</si>
  <si>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</si>
  <si>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</si>
  <si>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</si>
  <si>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</si>
  <si>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</si>
  <si>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</si>
  <si>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</si>
  <si>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</si>
  <si>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</si>
  <si>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</si>
  <si>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</si>
  <si>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</si>
  <si>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</si>
  <si>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</si>
  <si>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</si>
  <si>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</si>
  <si>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</si>
  <si>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</si>
  <si>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</si>
  <si>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</si>
  <si>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</si>
  <si>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</si>
  <si>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</si>
  <si>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</si>
  <si>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</si>
  <si>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</si>
  <si>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</si>
  <si>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</si>
  <si>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</si>
  <si>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</si>
  <si>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</si>
  <si>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</si>
  <si>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</si>
  <si>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</si>
  <si>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</si>
  <si>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</si>
  <si>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</si>
  <si>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</si>
  <si>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</si>
  <si>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</si>
  <si>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</si>
  <si>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</si>
  <si>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</si>
  <si>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</si>
  <si>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</si>
  <si>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</si>
  <si>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</si>
  <si>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</si>
  <si>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</si>
  <si>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</si>
  <si>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</si>
  <si>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</si>
  <si>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</si>
  <si>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</si>
  <si>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</si>
  <si>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</si>
  <si>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</si>
  <si>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</si>
  <si>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</si>
  <si>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</si>
  <si>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</si>
  <si>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</si>
  <si>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</si>
  <si>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</si>
  <si>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</si>
  <si>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</si>
  <si>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</si>
  <si>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</si>
  <si>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</si>
  <si>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</si>
  <si>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</si>
  <si>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</si>
  <si>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</si>
  <si>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</si>
  <si>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</si>
  <si>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</si>
  <si>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</si>
  <si>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</si>
  <si>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</si>
  <si>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</si>
  <si>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</si>
  <si>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</si>
  <si>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</si>
  <si>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</si>
  <si>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</si>
  <si>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</si>
  <si>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</si>
  <si>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</si>
  <si>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</si>
  <si>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</si>
  <si>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</si>
  <si>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</si>
  <si>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</si>
  <si>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</si>
  <si>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</si>
  <si>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</si>
  <si>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</si>
  <si>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</si>
  <si>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</si>
  <si>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</si>
  <si>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</si>
  <si>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</si>
  <si>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</si>
  <si>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</si>
  <si>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</si>
  <si>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</si>
  <si>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</si>
  <si>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</si>
  <si>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</si>
  <si>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</si>
  <si>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</si>
  <si>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</si>
  <si>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</si>
  <si>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</si>
  <si>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</si>
  <si>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</si>
  <si>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</si>
  <si>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</si>
  <si>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</si>
  <si>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</si>
  <si>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</si>
  <si>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</si>
  <si>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</si>
  <si>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</si>
  <si>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</si>
  <si>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</si>
  <si>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</si>
  <si>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</si>
  <si>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</si>
  <si>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</si>
  <si>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</si>
  <si>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</si>
  <si>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</si>
  <si>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</si>
  <si>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</si>
  <si>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</si>
  <si>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</si>
  <si>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</si>
  <si>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</si>
  <si>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</si>
  <si>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</si>
  <si>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</si>
  <si>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</si>
  <si>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</si>
  <si>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</si>
  <si>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</si>
  <si>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</si>
  <si>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</si>
  <si>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</si>
  <si>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</si>
  <si>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</si>
  <si>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</si>
  <si>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</si>
  <si>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</si>
  <si>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</si>
  <si>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</si>
  <si>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</si>
  <si>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</si>
  <si>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</si>
  <si>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</si>
  <si>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</si>
  <si>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</si>
  <si>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</si>
  <si>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</si>
  <si>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</si>
  <si>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</si>
  <si>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</si>
  <si>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</si>
  <si>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</si>
  <si>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</si>
  <si>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</si>
  <si>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</si>
  <si>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</si>
  <si>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</si>
  <si>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</si>
  <si>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</si>
  <si>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</si>
  <si>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</si>
  <si>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</si>
  <si>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</si>
  <si>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</si>
  <si>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</si>
  <si>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</si>
  <si>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</si>
  <si>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</si>
  <si>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</si>
  <si>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</si>
  <si>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</si>
  <si>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</si>
  <si>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</si>
  <si>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</si>
  <si>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</si>
  <si>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</si>
  <si>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</si>
  <si>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</si>
  <si>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</si>
  <si>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</si>
  <si>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</si>
  <si>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</si>
  <si>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</si>
  <si>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</si>
  <si>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</si>
  <si>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</si>
  <si>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</si>
  <si>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</si>
  <si>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</si>
  <si>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</si>
  <si>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</si>
  <si>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</si>
  <si>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</si>
  <si>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</si>
  <si>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</si>
  <si>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</si>
  <si>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</si>
  <si>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</si>
  <si>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</si>
  <si>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</si>
  <si>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</si>
  <si>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</si>
  <si>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</si>
  <si>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</si>
  <si>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</si>
  <si>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</si>
  <si>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</si>
  <si>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</si>
  <si>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</si>
  <si>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</si>
  <si>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</si>
  <si>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</si>
  <si>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</si>
  <si>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</si>
  <si>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</si>
  <si>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</si>
  <si>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</si>
  <si>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</si>
  <si>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</si>
  <si>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</si>
  <si>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</si>
  <si>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</si>
  <si>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</si>
  <si>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</si>
  <si>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</si>
  <si>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</si>
  <si>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</si>
  <si>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</si>
  <si>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</si>
  <si>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</si>
  <si>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</si>
  <si>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</si>
  <si>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</si>
  <si>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</si>
  <si>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</si>
  <si>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</si>
  <si>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</si>
  <si>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</si>
  <si>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</si>
  <si>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</si>
  <si>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</si>
  <si>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</si>
  <si>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</si>
  <si>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</si>
  <si>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</si>
  <si>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</si>
  <si>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</si>
  <si>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</si>
  <si>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</si>
  <si>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</si>
  <si>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</si>
  <si>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</si>
  <si>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</si>
  <si>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</si>
  <si>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</si>
  <si>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</si>
  <si>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</si>
  <si>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</si>
  <si>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</si>
  <si>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</si>
  <si>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</si>
  <si>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</si>
  <si>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</si>
  <si>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</si>
  <si>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</si>
  <si>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</si>
  <si>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</si>
  <si>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</si>
  <si>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</si>
  <si>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</si>
  <si>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</si>
  <si>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</si>
  <si>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</si>
  <si>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</si>
  <si>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</si>
  <si>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</si>
  <si>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</si>
  <si>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</si>
  <si>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</si>
  <si>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</si>
  <si>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</si>
  <si>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</si>
  <si>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</si>
  <si>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</si>
  <si>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</si>
  <si>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</si>
  <si>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</si>
  <si>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</si>
  <si>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</si>
  <si>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</si>
  <si>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</si>
  <si>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</si>
  <si>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</si>
  <si>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</si>
  <si>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</si>
  <si>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</si>
  <si>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</si>
  <si>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</si>
  <si>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</si>
  <si>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</si>
  <si>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</si>
  <si>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</si>
  <si>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</si>
  <si>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</si>
  <si>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</si>
  <si>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</si>
  <si>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</si>
  <si>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</si>
  <si>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</si>
  <si>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</si>
  <si>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</si>
  <si>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</si>
  <si>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</si>
  <si>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</si>
  <si>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</si>
  <si>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</si>
  <si>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</si>
  <si>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</si>
  <si>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</si>
  <si>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</si>
  <si>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</si>
  <si>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</si>
  <si>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</si>
  <si>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</si>
  <si>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</si>
  <si>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</si>
  <si>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</si>
  <si>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</si>
  <si>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</si>
  <si>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</si>
  <si>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</si>
  <si>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</si>
  <si>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</si>
  <si>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</si>
  <si>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</si>
  <si>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</si>
  <si>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</si>
  <si>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</si>
  <si>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</si>
  <si>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</si>
  <si>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</si>
  <si>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</si>
  <si>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</si>
  <si>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</si>
  <si>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</si>
  <si>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</si>
  <si>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</si>
  <si>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</si>
  <si>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</si>
  <si>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</si>
  <si>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</si>
  <si>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</si>
  <si>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</si>
  <si>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</si>
  <si>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</si>
  <si>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</si>
  <si>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</si>
  <si>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</si>
  <si>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</si>
  <si>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</si>
  <si>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</si>
  <si>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</si>
  <si>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</si>
  <si>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</si>
  <si>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</si>
  <si>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</si>
  <si>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</si>
  <si>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</si>
  <si>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</si>
  <si>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</si>
  <si>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</si>
  <si>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</si>
  <si>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</si>
  <si>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</si>
  <si>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</si>
  <si>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</si>
  <si>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</si>
  <si>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</si>
  <si>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</si>
  <si>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</si>
  <si>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</si>
  <si>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</si>
  <si>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</si>
  <si>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</si>
  <si>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</si>
  <si>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</si>
  <si>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</si>
  <si>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</si>
  <si>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</si>
  <si>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</si>
  <si>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</si>
  <si>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</si>
  <si>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</si>
  <si>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</si>
  <si>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</si>
  <si>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</si>
  <si>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</si>
  <si>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</si>
  <si>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</si>
  <si>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</si>
  <si>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</si>
  <si>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</si>
  <si>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</si>
  <si>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</si>
  <si>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</si>
  <si>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</si>
  <si>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</si>
  <si>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</si>
  <si>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</si>
  <si>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</si>
  <si>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</si>
  <si>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</si>
  <si>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</si>
  <si>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</si>
  <si>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</si>
  <si>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</si>
  <si>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</si>
  <si>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</si>
  <si>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</si>
  <si>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</si>
  <si>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</si>
  <si>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</si>
  <si>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</si>
  <si>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</si>
  <si>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</si>
  <si>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</si>
  <si>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</si>
  <si>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</si>
  <si>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</si>
  <si>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</si>
  <si>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</si>
  <si>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</si>
  <si>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</si>
  <si>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</si>
  <si>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</si>
  <si>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</si>
  <si>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</si>
  <si>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</si>
  <si>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</si>
  <si>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</si>
  <si>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</si>
  <si>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</si>
  <si>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</si>
  <si>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</si>
  <si>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</si>
  <si>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</si>
  <si>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</si>
  <si>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</si>
  <si>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</si>
  <si>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</si>
  <si>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</si>
  <si>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</si>
  <si>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</si>
  <si>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</si>
  <si>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</si>
  <si>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</si>
  <si>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</si>
  <si>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</si>
  <si>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</si>
  <si>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</si>
  <si>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</si>
  <si>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</si>
  <si>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</si>
  <si>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</si>
  <si>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</si>
  <si>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</si>
  <si>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</si>
  <si>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</si>
  <si>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</si>
  <si>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</si>
  <si>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</si>
  <si>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</si>
  <si>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</si>
  <si>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</si>
  <si>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</si>
  <si>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</si>
  <si>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</si>
  <si>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</si>
  <si>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</si>
  <si>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</si>
  <si>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</si>
  <si>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</si>
  <si>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</si>
  <si>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</si>
  <si>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</si>
  <si>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</si>
  <si>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</si>
  <si>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</si>
  <si>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</si>
  <si>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</si>
  <si>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</si>
  <si>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</si>
  <si>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</si>
  <si>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</si>
  <si>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</si>
  <si>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</si>
  <si>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</si>
  <si>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</si>
  <si>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</si>
  <si>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</si>
  <si>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</si>
  <si>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</si>
  <si>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</si>
  <si>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</si>
  <si>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</si>
  <si>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</si>
  <si>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</si>
  <si>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</si>
  <si>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</si>
  <si>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</si>
  <si>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</si>
  <si>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</si>
  <si>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</si>
  <si>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</si>
  <si>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</si>
  <si>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</si>
  <si>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</si>
  <si>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</si>
  <si>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</si>
  <si>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</si>
  <si>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</si>
  <si>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</si>
  <si>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</si>
  <si>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</si>
  <si>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</si>
  <si>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</si>
  <si>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</si>
  <si>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</si>
  <si>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</si>
  <si>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</si>
  <si>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</si>
  <si>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</si>
  <si>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</si>
  <si>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</si>
  <si>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</si>
  <si>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</si>
  <si>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</si>
  <si>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</si>
  <si>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</si>
  <si>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</si>
  <si>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</si>
  <si>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</si>
  <si>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</si>
  <si>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</si>
  <si>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</si>
  <si>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</si>
  <si>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</si>
  <si>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</si>
  <si>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</si>
  <si>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</si>
  <si>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</si>
  <si>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</si>
  <si>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</si>
  <si>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</si>
  <si>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</si>
  <si>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</si>
  <si>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</si>
  <si>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</si>
  <si>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</si>
  <si>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</si>
  <si>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</si>
  <si>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</si>
  <si>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</si>
  <si>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</si>
  <si>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</si>
  <si>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</si>
  <si>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</si>
  <si>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</si>
  <si>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</si>
  <si>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</si>
  <si>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</si>
  <si>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</si>
  <si>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</si>
  <si>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</si>
  <si>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</si>
  <si>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</si>
  <si>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</si>
  <si>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</si>
  <si>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</si>
  <si>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</si>
  <si>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</si>
  <si>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</si>
  <si>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</si>
  <si>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</si>
  <si>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</si>
  <si>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</si>
  <si>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</si>
  <si>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</si>
  <si>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</si>
  <si>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</si>
  <si>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</si>
  <si>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</si>
  <si>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</si>
  <si>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</si>
  <si>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</si>
  <si>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</si>
  <si>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</si>
  <si>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</si>
  <si>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</si>
  <si>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</si>
  <si>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</si>
  <si>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</si>
  <si>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</si>
  <si>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</si>
  <si>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</si>
  <si>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</si>
  <si>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</si>
  <si>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</si>
  <si>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</si>
  <si>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</si>
  <si>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</si>
  <si>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</si>
  <si>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</si>
  <si>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</si>
  <si>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</si>
  <si>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</si>
  <si>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</si>
  <si>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</si>
  <si>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</si>
  <si>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</si>
  <si>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</si>
  <si>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</si>
  <si>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</si>
  <si>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</si>
  <si>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</si>
  <si>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</si>
  <si>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</si>
  <si>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</si>
  <si>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</si>
  <si>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</si>
  <si>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</si>
  <si>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</si>
  <si>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</si>
  <si>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</si>
  <si>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</si>
  <si>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</si>
  <si>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</si>
  <si>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</si>
  <si>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</si>
  <si>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</si>
  <si>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</si>
  <si>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</si>
  <si>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</si>
  <si>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</si>
  <si>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</si>
  <si>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</si>
  <si>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</si>
  <si>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</si>
  <si>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</si>
  <si>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</si>
  <si>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</si>
  <si>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</si>
  <si>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</si>
  <si>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</si>
  <si>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</si>
  <si>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</si>
  <si>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</si>
  <si>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</si>
  <si>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</si>
  <si>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</si>
  <si>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</si>
  <si>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</si>
  <si>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</si>
  <si>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</si>
  <si>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</si>
  <si>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</si>
  <si>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</si>
  <si>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</si>
  <si>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</si>
  <si>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</si>
  <si>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</si>
  <si>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</si>
  <si>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</si>
  <si>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</si>
  <si>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</si>
  <si>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</si>
  <si>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</si>
  <si>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</si>
  <si>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</si>
  <si>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</si>
  <si>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</si>
  <si>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</si>
  <si>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</si>
  <si>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</si>
  <si>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</si>
  <si>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</si>
  <si>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</si>
  <si>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</si>
  <si>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</si>
  <si>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</si>
  <si>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</si>
  <si>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</si>
  <si>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</si>
  <si>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</si>
  <si>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</si>
  <si>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</si>
  <si>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</si>
  <si>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</si>
  <si>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</si>
  <si>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</si>
  <si>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</si>
  <si>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</si>
  <si>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</si>
  <si>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</si>
  <si>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</si>
  <si>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</si>
  <si>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</si>
  <si>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</si>
  <si>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</si>
  <si>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</si>
  <si>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</si>
  <si>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</si>
  <si>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</si>
  <si>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</si>
  <si>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</si>
  <si>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</si>
  <si>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</si>
  <si>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</si>
  <si>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</si>
  <si>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</si>
  <si>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</si>
  <si>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</si>
  <si>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</si>
  <si>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</si>
  <si>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</si>
  <si>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</si>
  <si>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</si>
  <si>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</si>
  <si>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</si>
  <si>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</si>
  <si>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</si>
  <si>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</si>
  <si>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</si>
  <si>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</si>
  <si>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</si>
  <si>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</si>
  <si>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</si>
  <si>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</si>
  <si>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</si>
  <si>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</si>
  <si>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</si>
  <si>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</si>
  <si>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</si>
  <si>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</si>
  <si>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</si>
  <si>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</si>
  <si>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</si>
  <si>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</si>
  <si>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</si>
  <si>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</si>
  <si>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</si>
  <si>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</si>
  <si>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</si>
  <si>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</si>
  <si>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</si>
  <si>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</si>
  <si>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</si>
  <si>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</si>
  <si>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</si>
  <si>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</si>
  <si>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</si>
  <si>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</si>
  <si>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</si>
  <si>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</si>
  <si>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</si>
  <si>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</si>
  <si>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</si>
  <si>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</si>
  <si>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</si>
  <si>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</si>
  <si>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</si>
  <si>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</si>
  <si>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</si>
  <si>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</si>
  <si>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</si>
  <si>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</si>
  <si>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</si>
  <si>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</si>
  <si>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</si>
  <si>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</si>
  <si>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</si>
  <si>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</si>
  <si>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</si>
  <si>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</si>
  <si>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</si>
  <si>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</si>
  <si>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</si>
  <si>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</si>
  <si>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</si>
  <si>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</si>
  <si>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</si>
  <si>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</si>
  <si>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</si>
  <si>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</si>
  <si>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</si>
  <si>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</si>
  <si>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</si>
  <si>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</si>
  <si>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</si>
  <si>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</si>
  <si>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</si>
  <si>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</si>
  <si>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</si>
  <si>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</si>
  <si>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</si>
  <si>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</si>
  <si>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</si>
  <si>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</si>
  <si>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</si>
  <si>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</si>
  <si>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</si>
  <si>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</si>
  <si>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</si>
  <si>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</si>
  <si>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</si>
  <si>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</si>
  <si>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</si>
  <si>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</si>
  <si>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</si>
  <si>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</si>
  <si>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</si>
  <si>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</si>
  <si>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</si>
  <si>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</si>
  <si>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</si>
  <si>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</si>
  <si>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</si>
  <si>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</si>
  <si>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</si>
  <si>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</si>
  <si>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</si>
  <si>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</si>
  <si>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</si>
  <si>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</si>
  <si>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</si>
  <si>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</si>
  <si>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</si>
  <si>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</si>
  <si>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</si>
  <si>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</si>
  <si>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</si>
  <si>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</si>
  <si>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</si>
  <si>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</si>
  <si>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</si>
  <si>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</si>
  <si>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</si>
  <si>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</si>
  <si>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</si>
  <si>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</si>
  <si>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</si>
  <si>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</si>
  <si>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</si>
  <si>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</si>
  <si>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</si>
  <si>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</si>
  <si>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</si>
  <si>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</si>
  <si>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</si>
  <si>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</si>
  <si>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</si>
  <si>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</si>
  <si>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</si>
  <si>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</si>
  <si>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</si>
  <si>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</si>
  <si>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</si>
  <si>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</si>
  <si>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</si>
  <si>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</si>
  <si>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</si>
  <si>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</si>
  <si>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</si>
  <si>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</si>
  <si>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</si>
  <si>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</si>
  <si>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</si>
  <si>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</si>
  <si>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</si>
  <si>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</si>
  <si>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</si>
  <si>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</si>
  <si>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</si>
  <si>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</si>
  <si>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</si>
  <si>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</si>
  <si>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</si>
  <si>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</si>
  <si>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</si>
  <si>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</si>
  <si>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</si>
  <si>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</si>
  <si>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</si>
  <si>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</si>
  <si>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</si>
  <si>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</si>
  <si>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</si>
  <si>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</si>
  <si>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</si>
  <si>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</si>
  <si>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</si>
  <si>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</si>
  <si>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</si>
  <si>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</si>
  <si>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</si>
  <si>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</si>
  <si>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</si>
  <si>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</si>
  <si>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</si>
  <si>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</si>
  <si>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</si>
  <si>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</si>
  <si>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</si>
  <si>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</si>
  <si>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</si>
  <si>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</si>
  <si>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</si>
  <si>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</si>
  <si>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</si>
  <si>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</si>
  <si>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</si>
  <si>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</si>
  <si>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</si>
  <si>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</si>
  <si>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</si>
  <si>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</si>
  <si>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</si>
  <si>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</si>
  <si>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</si>
  <si>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</si>
  <si>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</si>
  <si>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</si>
  <si>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</si>
  <si>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</si>
  <si>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</si>
  <si>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</si>
  <si>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</si>
  <si>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</si>
  <si>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</si>
  <si>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</si>
  <si>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</si>
  <si>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</si>
  <si>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</si>
  <si>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</si>
  <si>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</si>
  <si>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</si>
  <si>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</si>
  <si>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</si>
  <si>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</si>
  <si>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</si>
  <si>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</si>
  <si>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</si>
  <si>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</si>
  <si>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</si>
  <si>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</si>
  <si>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</si>
  <si>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</si>
  <si>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</si>
  <si>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</si>
  <si>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</si>
  <si>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</si>
  <si>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</si>
  <si>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</si>
  <si>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</si>
  <si>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</si>
  <si>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</si>
  <si>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</si>
  <si>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</si>
  <si>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</si>
  <si>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</si>
  <si>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</si>
  <si>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</si>
  <si>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</si>
  <si>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</si>
  <si>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</si>
  <si>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</si>
  <si>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</si>
  <si>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</si>
  <si>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</si>
  <si>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</si>
  <si>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</si>
  <si>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</si>
  <si>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</si>
  <si>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</si>
  <si>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</si>
  <si>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</si>
  <si>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</si>
  <si>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</si>
  <si>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</si>
  <si>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</si>
  <si>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</si>
  <si>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</si>
  <si>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</si>
  <si>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</si>
  <si>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</si>
  <si>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</si>
  <si>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</si>
  <si>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</si>
  <si>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</si>
  <si>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</si>
  <si>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</si>
  <si>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</si>
  <si>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</si>
  <si>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</si>
  <si>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</si>
  <si>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</si>
  <si>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</si>
  <si>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</si>
  <si>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</si>
  <si>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</si>
  <si>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</si>
  <si>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</si>
  <si>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</si>
  <si>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</si>
  <si>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</si>
  <si>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</si>
  <si>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</si>
  <si>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</si>
  <si>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</si>
  <si>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</si>
  <si>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</si>
  <si>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</si>
  <si>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</si>
  <si>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</si>
  <si>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</si>
  <si>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</si>
  <si>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</si>
  <si>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</si>
  <si>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</si>
  <si>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</si>
  <si>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</si>
  <si>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</si>
  <si>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</si>
  <si>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</si>
  <si>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</si>
  <si>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</si>
  <si>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</si>
  <si>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</si>
  <si>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</si>
  <si>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</si>
  <si>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</si>
  <si>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</si>
  <si>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</si>
  <si>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</si>
  <si>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</si>
  <si>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</si>
  <si>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</si>
  <si>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</si>
  <si>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</si>
  <si>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</si>
  <si>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</si>
  <si>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</si>
  <si>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</si>
  <si>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</si>
  <si>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</si>
  <si>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</si>
  <si>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</si>
  <si>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</si>
  <si>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</si>
  <si>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</si>
  <si>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</si>
  <si>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</si>
  <si>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</si>
  <si>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</si>
  <si>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</si>
  <si>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</si>
  <si>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</si>
  <si>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</si>
  <si>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</si>
  <si>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</si>
  <si>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</si>
  <si>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</si>
  <si>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</si>
  <si>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</si>
  <si>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</si>
  <si>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</si>
  <si>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</si>
  <si>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</si>
  <si>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</si>
  <si>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</si>
  <si>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</si>
  <si>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</si>
  <si>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</si>
  <si>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</si>
  <si>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</si>
  <si>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</si>
  <si>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</si>
  <si>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</si>
  <si>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</si>
  <si>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</si>
  <si>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</si>
  <si>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</si>
  <si>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</si>
  <si>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</si>
  <si>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</si>
  <si>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</si>
  <si>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</si>
  <si>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</si>
  <si>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</si>
  <si>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</si>
  <si>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</si>
  <si>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</si>
  <si>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</si>
  <si>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</si>
  <si>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</si>
  <si>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</si>
  <si>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</si>
  <si>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</si>
  <si>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</si>
  <si>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</si>
  <si>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</si>
  <si>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</si>
  <si>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</si>
  <si>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</si>
  <si>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</si>
  <si>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</si>
  <si>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</si>
  <si>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</si>
  <si>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</si>
  <si>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</si>
  <si>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</si>
  <si>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</si>
  <si>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</si>
  <si>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</si>
  <si>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</si>
  <si>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</si>
  <si>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</si>
  <si>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</si>
  <si>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</si>
  <si>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</si>
  <si>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</si>
  <si>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</si>
  <si>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</si>
  <si>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</si>
  <si>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</si>
  <si>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</si>
  <si>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</si>
  <si>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</si>
  <si>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</si>
  <si>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</si>
  <si>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</si>
  <si>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</si>
  <si>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</si>
  <si>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</si>
  <si>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</si>
  <si>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</si>
  <si>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</si>
  <si>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</si>
  <si>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</si>
  <si>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</si>
  <si>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</si>
  <si>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</si>
  <si>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</si>
  <si>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</si>
  <si>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</si>
  <si>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</si>
  <si>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</si>
  <si>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</si>
  <si>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</si>
  <si>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</si>
  <si>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</si>
  <si>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</si>
  <si>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</si>
  <si>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</si>
  <si>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</si>
  <si>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</si>
  <si>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</si>
  <si>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</si>
  <si>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</si>
  <si>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</si>
  <si>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</si>
  <si>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</si>
  <si>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</si>
  <si>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</si>
  <si>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</si>
  <si>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</si>
  <si>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</si>
  <si>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</si>
  <si>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</si>
  <si>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</si>
  <si>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</si>
  <si>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</si>
  <si>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</si>
  <si>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</si>
  <si>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</si>
  <si>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</si>
  <si>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</si>
  <si>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</si>
  <si>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</si>
  <si>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</si>
  <si>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</si>
  <si>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</si>
  <si>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</si>
  <si>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</si>
  <si>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</si>
  <si>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</si>
  <si>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</si>
  <si>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</si>
  <si>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</si>
  <si>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</si>
  <si>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</si>
  <si>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</si>
  <si>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</si>
  <si>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</si>
  <si>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</si>
  <si>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</si>
  <si>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</si>
  <si>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</si>
  <si>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</si>
  <si>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</si>
  <si>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</si>
  <si>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</si>
  <si>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</si>
  <si>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</si>
  <si>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</si>
  <si>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</si>
  <si>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</si>
  <si>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</si>
  <si>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</si>
  <si>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</si>
  <si>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</si>
  <si>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</si>
  <si>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</si>
  <si>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</si>
  <si>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</si>
  <si>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</si>
  <si>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</si>
  <si>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</si>
  <si>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</si>
  <si>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</si>
  <si>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</si>
  <si>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</si>
  <si>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</si>
  <si>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</si>
  <si>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</si>
  <si>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</si>
  <si>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</si>
  <si>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</si>
  <si>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</si>
  <si>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</si>
  <si>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</si>
  <si>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</si>
  <si>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</si>
  <si>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</si>
  <si>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</si>
  <si>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</si>
  <si>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</si>
  <si>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</si>
  <si>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</si>
  <si>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</si>
  <si>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</si>
  <si>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</si>
  <si>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</si>
  <si>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</si>
  <si>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</si>
  <si>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</si>
  <si>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</si>
  <si>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</si>
  <si>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</si>
  <si>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</si>
  <si>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</si>
  <si>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</si>
  <si>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</si>
  <si>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</si>
  <si>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</si>
  <si>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</si>
  <si>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</si>
  <si>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</si>
  <si>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</si>
  <si>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</si>
  <si>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</si>
  <si>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</si>
  <si>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</si>
  <si>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</si>
  <si>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</si>
  <si>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</si>
  <si>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</si>
  <si>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</si>
  <si>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</si>
  <si>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</si>
  <si>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</si>
  <si>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</si>
  <si>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</si>
  <si>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</si>
  <si>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</si>
  <si>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</si>
  <si>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</si>
  <si>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</si>
  <si>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</si>
  <si>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</si>
  <si>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</si>
  <si>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</si>
  <si>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</si>
  <si>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</si>
  <si>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</si>
  <si>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</si>
  <si>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</si>
  <si>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</si>
  <si>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</si>
  <si>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</si>
  <si>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</si>
  <si>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</si>
  <si>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</si>
  <si>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</si>
  <si>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</si>
  <si>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</si>
  <si>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</si>
  <si>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</si>
  <si>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</si>
  <si>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</si>
  <si>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</si>
  <si>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</si>
  <si>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</si>
  <si>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</si>
  <si>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</si>
  <si>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</si>
  <si>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</si>
  <si>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</si>
  <si>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</si>
  <si>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</si>
  <si>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</si>
  <si>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</si>
  <si>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</si>
  <si>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</si>
  <si>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</si>
  <si>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</si>
  <si>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</si>
  <si>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</si>
  <si>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</si>
  <si>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</si>
  <si>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</si>
  <si>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</si>
  <si>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</si>
  <si>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</si>
  <si>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</si>
  <si>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</si>
  <si>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</si>
  <si>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</si>
  <si>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</si>
  <si>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</si>
  <si>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</si>
  <si>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</si>
  <si>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</si>
  <si>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</si>
  <si>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</si>
  <si>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</si>
  <si>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</si>
  <si>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</si>
  <si>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</si>
  <si>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</si>
  <si>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</si>
  <si>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</si>
  <si>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</si>
  <si>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</si>
  <si>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</si>
  <si>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</si>
  <si>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</si>
  <si>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</si>
  <si>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</si>
  <si>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</si>
  <si>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</si>
  <si>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</si>
  <si>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</si>
  <si>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</si>
  <si>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</si>
  <si>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</si>
  <si>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</si>
  <si>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</si>
  <si>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</si>
  <si>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</si>
  <si>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</si>
  <si>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</si>
  <si>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</si>
  <si>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</si>
  <si>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</si>
  <si>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</si>
  <si>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</si>
  <si>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</si>
  <si>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</si>
  <si>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</si>
  <si>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</si>
  <si>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</si>
  <si>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</si>
  <si>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</si>
  <si>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</si>
  <si>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</si>
  <si>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</si>
  <si>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</si>
  <si>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</si>
  <si>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</si>
  <si>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</si>
  <si>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</si>
  <si>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</si>
  <si>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</si>
  <si>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</si>
  <si>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</si>
  <si>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</si>
  <si>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</si>
  <si>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</si>
  <si>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</si>
  <si>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</si>
  <si>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</si>
  <si>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</si>
  <si>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</si>
  <si>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</si>
  <si>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</si>
  <si>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</si>
  <si>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</si>
  <si>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</si>
  <si>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</si>
  <si>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</si>
  <si>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</si>
  <si>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</si>
  <si>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</si>
  <si>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</si>
  <si>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</si>
  <si>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</si>
  <si>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</si>
  <si>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</si>
  <si>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</si>
  <si>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</si>
  <si>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</si>
  <si>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</si>
  <si>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</si>
  <si>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</si>
  <si>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</si>
  <si>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</si>
  <si>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</si>
  <si>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</si>
  <si>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</si>
  <si>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</si>
  <si>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</si>
  <si>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</si>
  <si>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</si>
  <si>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</si>
  <si>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</si>
  <si>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</si>
  <si>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</si>
  <si>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</si>
  <si>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</si>
  <si>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</si>
  <si>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</si>
  <si>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</si>
  <si>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</si>
  <si>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</si>
  <si>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</si>
  <si>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</si>
  <si>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</si>
  <si>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</si>
  <si>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</si>
  <si>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</si>
  <si>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</si>
  <si>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</si>
  <si>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</si>
  <si>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</si>
  <si>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</si>
  <si>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</si>
  <si>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</si>
  <si>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</si>
  <si>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</si>
  <si>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</si>
  <si>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</si>
  <si>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</si>
  <si>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</si>
  <si>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</si>
  <si>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</si>
  <si>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</si>
  <si>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</si>
  <si>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</si>
  <si>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</si>
  <si>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</si>
  <si>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</si>
  <si>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</si>
  <si>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</si>
  <si>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</si>
  <si>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</si>
  <si>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</si>
  <si>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</si>
  <si>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</si>
  <si>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</si>
  <si>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</si>
  <si>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</si>
  <si>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</si>
  <si>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</si>
  <si>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</si>
  <si>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</si>
  <si>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</si>
  <si>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</si>
  <si>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</si>
  <si>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</si>
  <si>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</si>
  <si>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</si>
  <si>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</si>
  <si>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</si>
  <si>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</si>
  <si>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</si>
  <si>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</si>
  <si>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</si>
  <si>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</si>
  <si>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</si>
  <si>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</si>
  <si>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</si>
  <si>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</si>
  <si>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</si>
  <si>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</si>
  <si>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</si>
  <si>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</si>
  <si>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</si>
  <si>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</si>
  <si>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</si>
  <si>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</si>
  <si>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</si>
  <si>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</si>
  <si>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</si>
  <si>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</si>
  <si>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</si>
  <si>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</si>
  <si>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</si>
  <si>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</si>
  <si>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</si>
  <si>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</si>
  <si>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</si>
  <si>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</si>
  <si>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</si>
  <si>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</si>
  <si>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</si>
  <si>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</si>
  <si>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</si>
  <si>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</si>
  <si>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</si>
  <si>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</si>
  <si>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</si>
  <si>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</si>
  <si>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</si>
  <si>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</si>
  <si>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</si>
  <si>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</si>
  <si>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</si>
  <si>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</si>
  <si>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</si>
  <si>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</si>
  <si>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</si>
  <si>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</si>
  <si>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</si>
  <si>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</si>
  <si>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</si>
  <si>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</si>
  <si>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</si>
  <si>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</si>
  <si>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</si>
  <si>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</si>
  <si>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</si>
  <si>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</si>
  <si>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</si>
  <si>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</si>
  <si>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</si>
  <si>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</si>
  <si>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</si>
  <si>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</si>
  <si>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</si>
  <si>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</si>
  <si>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</si>
  <si>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</si>
  <si>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</si>
  <si>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</si>
  <si>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</si>
  <si>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</si>
  <si>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</si>
  <si>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</si>
  <si>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</si>
  <si>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</si>
  <si>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</si>
  <si>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</si>
  <si>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</si>
  <si>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</si>
  <si>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</si>
  <si>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</si>
  <si>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</si>
  <si>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</si>
  <si>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</si>
  <si>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</si>
  <si>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</si>
  <si>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</si>
  <si>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</si>
  <si>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</si>
  <si>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</si>
  <si>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</si>
  <si>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</si>
  <si>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</si>
  <si>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</si>
  <si>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</si>
  <si>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</si>
  <si>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</si>
  <si>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</si>
  <si>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</si>
  <si>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</si>
  <si>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</si>
  <si>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</si>
  <si>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</si>
  <si>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</si>
  <si>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</si>
  <si>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</si>
  <si>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</si>
  <si>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</si>
  <si>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</si>
  <si>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</si>
  <si>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</si>
  <si>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</si>
  <si>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</si>
  <si>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</si>
  <si>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</si>
  <si>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</si>
  <si>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</si>
  <si>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</si>
  <si>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</si>
  <si>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</si>
  <si>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</si>
  <si>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</si>
  <si>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</si>
  <si>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</si>
  <si>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</si>
  <si>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</si>
  <si>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</si>
  <si>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</si>
  <si>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</si>
  <si>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</si>
  <si>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</si>
  <si>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</si>
  <si>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</si>
  <si>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</si>
  <si>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</si>
  <si>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</si>
  <si>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</si>
  <si>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</si>
  <si>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</si>
  <si>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</si>
  <si>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</si>
  <si>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</si>
  <si>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</si>
  <si>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</si>
  <si>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</si>
  <si>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</si>
  <si>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</si>
  <si>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</si>
  <si>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</si>
  <si>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</si>
  <si>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</si>
  <si>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</si>
  <si>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</si>
  <si>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</si>
  <si>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</si>
  <si>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</si>
  <si>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</si>
  <si>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</si>
  <si>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</si>
  <si>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</si>
  <si>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</si>
  <si>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</si>
  <si>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</si>
  <si>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</si>
  <si>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</si>
  <si>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</si>
  <si>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</si>
  <si>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</si>
  <si>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</si>
  <si>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</si>
  <si>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</si>
  <si>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</si>
  <si>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</si>
  <si>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</si>
  <si>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</si>
  <si>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</si>
  <si>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</si>
  <si>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</si>
  <si>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</si>
  <si>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</si>
  <si>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</si>
  <si>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</si>
  <si>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</si>
  <si>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</si>
  <si>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</si>
  <si>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</si>
  <si>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</si>
  <si>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</si>
  <si>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</si>
  <si>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</si>
  <si>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</si>
  <si>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</si>
  <si>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</si>
  <si>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</si>
  <si>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</si>
  <si>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</si>
  <si>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</si>
  <si>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</si>
  <si>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</si>
  <si>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</si>
  <si>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</si>
  <si>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</si>
  <si>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</si>
  <si>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</si>
  <si>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</si>
  <si>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</si>
  <si>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</si>
  <si>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</si>
  <si>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</si>
  <si>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</si>
  <si>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</si>
  <si>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</si>
  <si>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</si>
  <si>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</si>
  <si>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</si>
  <si>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</si>
  <si>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</si>
  <si>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</si>
  <si>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</si>
  <si>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</si>
  <si>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</si>
  <si>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</si>
  <si>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</si>
  <si>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</si>
  <si>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</si>
  <si>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</si>
  <si>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</si>
  <si>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</si>
  <si>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</si>
  <si>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</si>
  <si>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</si>
  <si>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</si>
  <si>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</si>
  <si>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</si>
  <si>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</si>
  <si>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</si>
  <si>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</si>
  <si>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</si>
  <si>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</si>
  <si>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</si>
  <si>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</si>
  <si>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</si>
  <si>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</si>
  <si>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</si>
  <si>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</si>
  <si>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</si>
  <si>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</si>
  <si>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</si>
  <si>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</si>
  <si>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</si>
  <si>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</si>
  <si>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</si>
  <si>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</si>
  <si>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</si>
  <si>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</si>
  <si>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</si>
  <si>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</si>
  <si>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</si>
  <si>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</si>
  <si>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</si>
  <si>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</si>
  <si>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</si>
  <si>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</si>
  <si>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</si>
  <si>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</si>
  <si>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</si>
  <si>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</si>
  <si>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</si>
  <si>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</si>
  <si>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</si>
  <si>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</si>
  <si>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</si>
  <si>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</si>
  <si>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</si>
  <si>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</si>
  <si>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</si>
  <si>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</si>
  <si>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</si>
  <si>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</si>
  <si>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</si>
  <si>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</si>
  <si>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</si>
  <si>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</si>
  <si>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</si>
  <si>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</si>
  <si>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</si>
  <si>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</si>
  <si>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</si>
  <si>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</si>
  <si>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</si>
  <si>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</si>
  <si>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</si>
  <si>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</si>
  <si>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</si>
  <si>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</si>
  <si>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</si>
  <si>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</si>
  <si>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</si>
  <si>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</si>
  <si>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</si>
  <si>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</si>
  <si>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</si>
  <si>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</si>
  <si>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</si>
  <si>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</si>
  <si>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</si>
  <si>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</si>
  <si>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</si>
  <si>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</si>
  <si>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</si>
  <si>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</si>
  <si>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</si>
  <si>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</si>
  <si>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</si>
  <si>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</si>
  <si>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</si>
  <si>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</si>
  <si>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</si>
  <si>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</si>
  <si>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</si>
  <si>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</si>
  <si>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</si>
  <si>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</si>
  <si>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</si>
  <si>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</si>
  <si>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</si>
  <si>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</si>
  <si>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</si>
  <si>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</si>
  <si>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</si>
  <si>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</si>
  <si>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</si>
  <si>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</si>
  <si>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</si>
  <si>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</si>
  <si>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</si>
  <si>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</si>
  <si>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</si>
  <si>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</si>
  <si>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</si>
  <si>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</si>
  <si>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</si>
  <si>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</si>
  <si>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</si>
  <si>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</si>
  <si>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</si>
  <si>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</si>
  <si>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</si>
  <si>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</si>
  <si>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</si>
  <si>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</si>
  <si>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</si>
  <si>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</si>
  <si>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</si>
  <si>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</si>
  <si>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</si>
  <si>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</si>
  <si>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</si>
  <si>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</si>
  <si>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</si>
  <si>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</si>
  <si>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</si>
  <si>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</si>
  <si>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</si>
  <si>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</si>
  <si>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</si>
  <si>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</si>
  <si>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</si>
  <si>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</si>
  <si>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</si>
  <si>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</si>
  <si>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</si>
  <si>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</si>
  <si>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</si>
  <si>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</si>
  <si>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</si>
  <si>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</si>
  <si>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</si>
  <si>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</si>
  <si>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</si>
  <si>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</si>
  <si>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</si>
  <si>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</si>
  <si>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</si>
  <si>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</si>
  <si>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</si>
  <si>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</si>
  <si>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</si>
  <si>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</si>
  <si>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</si>
  <si>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</si>
  <si>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</si>
  <si>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</si>
  <si>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</si>
  <si>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</si>
  <si>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</si>
  <si>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</si>
  <si>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</si>
  <si>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</si>
  <si>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</si>
  <si>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</si>
  <si>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</si>
  <si>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</si>
  <si>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</si>
  <si>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</si>
  <si>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</si>
  <si>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</si>
  <si>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</si>
  <si>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</si>
  <si>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</si>
  <si>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</si>
  <si>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</si>
  <si>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</si>
  <si>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</si>
  <si>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</si>
  <si>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</si>
  <si>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</si>
  <si>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</si>
  <si>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</si>
  <si>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</si>
  <si>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</si>
  <si>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</si>
  <si>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</si>
  <si>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</si>
  <si>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</si>
  <si>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</si>
  <si>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</si>
  <si>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</si>
  <si>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</si>
  <si>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</si>
  <si>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</si>
  <si>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</si>
  <si>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</si>
  <si>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</si>
  <si>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</si>
  <si>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</si>
  <si>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</si>
  <si>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</si>
  <si>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</si>
  <si>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</si>
  <si>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</si>
  <si>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</si>
  <si>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</si>
  <si>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</si>
  <si>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</si>
  <si>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</si>
  <si>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</si>
  <si>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</si>
  <si>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</si>
  <si>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</si>
  <si>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</si>
  <si>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</si>
  <si>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</si>
  <si>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</si>
  <si>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</si>
  <si>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</si>
  <si>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</si>
  <si>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</si>
  <si>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</si>
  <si>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</si>
  <si>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</si>
  <si>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</si>
  <si>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</si>
  <si>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</si>
  <si>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</si>
  <si>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</si>
  <si>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</si>
  <si>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</si>
  <si>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</si>
  <si>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</si>
  <si>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</si>
  <si>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</si>
  <si>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</si>
  <si>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</si>
  <si>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</si>
  <si>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</si>
  <si>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</si>
  <si>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</si>
  <si>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</si>
  <si>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</si>
  <si>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</si>
  <si>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</si>
  <si>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</si>
  <si>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</si>
  <si>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</si>
  <si>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</si>
  <si>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</si>
  <si>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</si>
  <si>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</si>
  <si>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</si>
  <si>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</si>
  <si>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</si>
  <si>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</si>
  <si>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</si>
  <si>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</si>
  <si>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</si>
  <si>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</si>
  <si>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</si>
  <si>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</si>
  <si>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</si>
  <si>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</si>
  <si>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</si>
  <si>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</si>
  <si>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</si>
  <si>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</si>
  <si>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</si>
  <si>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</si>
  <si>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</si>
  <si>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</si>
  <si>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</si>
  <si>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</si>
  <si>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</si>
  <si>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</si>
  <si>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</si>
  <si>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</si>
  <si>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</si>
  <si>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</si>
  <si>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</si>
  <si>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</si>
  <si>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</si>
  <si>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</si>
  <si>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</si>
  <si>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</si>
  <si>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</si>
  <si>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</si>
  <si>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</si>
  <si>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</si>
  <si>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</si>
  <si>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</si>
  <si>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</si>
  <si>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</si>
  <si>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</si>
  <si>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</si>
  <si>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</si>
  <si>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</si>
  <si>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</si>
  <si>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</si>
  <si>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</si>
  <si>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</si>
  <si>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</si>
  <si>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</si>
  <si>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</si>
  <si>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</si>
  <si>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</si>
  <si>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</si>
  <si>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</si>
  <si>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</si>
  <si>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</si>
  <si>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</si>
  <si>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</si>
  <si>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</si>
  <si>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</si>
  <si>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</si>
  <si>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</si>
  <si>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</si>
  <si>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</si>
  <si>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</si>
  <si>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</si>
  <si>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</si>
  <si>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</si>
  <si>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</si>
  <si>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</si>
  <si>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</si>
  <si>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</si>
  <si>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</si>
  <si>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</si>
  <si>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</si>
  <si>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</si>
  <si>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</si>
  <si>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</si>
  <si>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</si>
  <si>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</si>
  <si>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</si>
  <si>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</si>
  <si>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</si>
  <si>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</si>
  <si>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</si>
  <si>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</si>
  <si>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</si>
  <si>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</si>
  <si>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</si>
  <si>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</si>
  <si>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</si>
  <si>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</si>
  <si>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</si>
  <si>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</si>
  <si>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</si>
  <si>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</si>
  <si>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</si>
  <si>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</si>
  <si>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</si>
  <si>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</si>
  <si>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</si>
  <si>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</si>
  <si>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</si>
  <si>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</si>
  <si>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</si>
  <si>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</si>
  <si>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</si>
  <si>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</si>
  <si>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</si>
  <si>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</si>
  <si>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</si>
  <si>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</si>
  <si>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</si>
  <si>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</si>
  <si>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</si>
  <si>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</si>
  <si>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</si>
  <si>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</si>
  <si>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</si>
  <si>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</si>
  <si>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</si>
  <si>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</si>
  <si>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</si>
  <si>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</si>
  <si>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</si>
  <si>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</si>
  <si>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</si>
  <si>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</si>
  <si>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</si>
  <si>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</si>
  <si>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</si>
  <si>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</si>
  <si>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</si>
  <si>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</si>
  <si>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</si>
  <si>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</si>
  <si>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</si>
  <si>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</si>
  <si>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</si>
  <si>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</si>
  <si>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</si>
  <si>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</si>
  <si>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</si>
  <si>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</si>
  <si>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</si>
  <si>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</si>
  <si>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</si>
  <si>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</si>
  <si>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</si>
  <si>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</si>
  <si>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</si>
  <si>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</si>
  <si>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</si>
  <si>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</si>
  <si>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</si>
  <si>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</si>
  <si>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</si>
  <si>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</si>
  <si>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</si>
  <si>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</si>
  <si>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</si>
  <si>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</si>
  <si>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</si>
  <si>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</si>
  <si>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</si>
  <si>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</si>
  <si>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</si>
  <si>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</si>
  <si>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</si>
  <si>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</si>
  <si>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</si>
  <si>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</si>
  <si>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</si>
  <si>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</si>
  <si>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</si>
  <si>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</si>
  <si>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</si>
  <si>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</si>
  <si>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</si>
  <si>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</si>
  <si>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</si>
  <si>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</si>
  <si>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</si>
  <si>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</si>
  <si>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</si>
  <si>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</si>
  <si>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</si>
  <si>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</si>
  <si>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</si>
  <si>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</si>
  <si>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</si>
  <si>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</si>
  <si>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</si>
  <si>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</si>
  <si>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</si>
  <si>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</si>
  <si>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</si>
  <si>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</si>
  <si>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</si>
  <si>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</si>
  <si>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</si>
  <si>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</si>
  <si>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</si>
  <si>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</si>
  <si>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</si>
  <si>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</si>
  <si>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</si>
  <si>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</si>
  <si>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</si>
  <si>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</si>
  <si>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</si>
  <si>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</si>
  <si>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</si>
  <si>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</si>
  <si>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</si>
  <si>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</si>
  <si>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</si>
  <si>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</si>
  <si>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</si>
  <si>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</si>
  <si>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</si>
  <si>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</si>
  <si>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</si>
  <si>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</si>
  <si>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</si>
  <si>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</si>
  <si>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</si>
  <si>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</si>
  <si>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</si>
  <si>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</si>
  <si>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</si>
  <si>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</si>
  <si>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</si>
  <si>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</si>
  <si>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</si>
  <si>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</si>
  <si>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</si>
  <si>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</si>
  <si>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</si>
  <si>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</si>
  <si>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</si>
  <si>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</si>
  <si>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</si>
  <si>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</si>
  <si>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</si>
  <si>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</si>
  <si>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</si>
  <si>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</si>
  <si>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</si>
  <si>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</si>
  <si>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</si>
  <si>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</si>
  <si>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</si>
  <si>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</si>
  <si>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</si>
  <si>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</si>
  <si>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</si>
  <si>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</si>
  <si>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</si>
  <si>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</si>
  <si>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</si>
  <si>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</si>
  <si>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</si>
  <si>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</si>
  <si>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</si>
  <si>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</si>
  <si>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</si>
  <si>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</si>
  <si>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</si>
  <si>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</si>
  <si>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</si>
  <si>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</si>
  <si>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</si>
  <si>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</si>
  <si>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</si>
  <si>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</si>
  <si>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</si>
  <si>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</si>
  <si>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</si>
  <si>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</si>
  <si>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</si>
  <si>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</si>
  <si>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</si>
  <si>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</si>
  <si>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</si>
  <si>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</si>
  <si>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</si>
  <si>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</si>
  <si>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</si>
  <si>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</si>
  <si>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</si>
  <si>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</si>
  <si>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</si>
  <si>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</si>
  <si>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</si>
  <si>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</si>
  <si>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</si>
  <si>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</si>
  <si>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</si>
  <si>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</si>
  <si>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</si>
  <si>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</si>
  <si>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</si>
  <si>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</si>
  <si>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</si>
  <si>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</si>
  <si>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</si>
  <si>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</si>
  <si>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</si>
  <si>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</si>
  <si>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</si>
  <si>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</si>
  <si>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</si>
  <si>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</si>
  <si>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</si>
  <si>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</si>
  <si>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</si>
  <si>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</si>
  <si>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</si>
  <si>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</si>
  <si>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</si>
  <si>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</si>
  <si>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</si>
  <si>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</si>
  <si>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</si>
  <si>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</si>
  <si>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</si>
  <si>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</si>
  <si>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</si>
  <si>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</si>
  <si>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</si>
  <si>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</si>
  <si>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</si>
  <si>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</si>
  <si>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</si>
  <si>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</si>
  <si>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</si>
  <si>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</si>
  <si>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</si>
  <si>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</si>
  <si>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</si>
  <si>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</si>
  <si>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</si>
  <si>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</si>
  <si>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</si>
  <si>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</si>
  <si>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</si>
  <si>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</si>
  <si>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</si>
  <si>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</si>
  <si>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</si>
  <si>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</si>
  <si>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</si>
  <si>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</si>
  <si>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</si>
  <si>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</si>
  <si>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</si>
  <si>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</si>
  <si>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</si>
  <si>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</si>
  <si>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</si>
  <si>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</si>
  <si>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</si>
  <si>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</si>
  <si>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</si>
  <si>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</si>
  <si>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</si>
  <si>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</si>
  <si>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</si>
  <si>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</si>
  <si>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</si>
  <si>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</si>
  <si>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</si>
  <si>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</si>
  <si>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</si>
  <si>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</si>
  <si>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</si>
  <si>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</si>
  <si>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</si>
  <si>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</si>
  <si>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</si>
  <si>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</si>
  <si>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</si>
  <si>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</si>
  <si>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</si>
  <si>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</si>
  <si>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</si>
  <si>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</si>
  <si>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</si>
  <si>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</si>
  <si>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</si>
  <si>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</si>
  <si>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</si>
  <si>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</si>
  <si>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</si>
  <si>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</si>
  <si>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</si>
  <si>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</si>
  <si>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</si>
  <si>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</si>
  <si>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</si>
  <si>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</si>
  <si>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</si>
  <si>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</si>
  <si>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</si>
  <si>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</si>
  <si>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</si>
  <si>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</si>
  <si>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</si>
  <si>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</si>
  <si>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</si>
  <si>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</si>
  <si>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</si>
  <si>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</si>
  <si>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</si>
  <si>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</si>
  <si>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</si>
  <si>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</si>
  <si>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</si>
  <si>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</si>
  <si>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</si>
  <si>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</si>
  <si>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</si>
  <si>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</si>
  <si>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</si>
  <si>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</si>
  <si>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</si>
  <si>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</si>
  <si>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</si>
  <si>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</si>
  <si>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</si>
  <si>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</si>
  <si>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</si>
  <si>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</si>
  <si>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</si>
  <si>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</si>
  <si>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</si>
  <si>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</si>
  <si>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</si>
  <si>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</si>
  <si>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</si>
  <si>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</si>
  <si>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</si>
  <si>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</si>
  <si>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</si>
  <si>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</si>
  <si>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</si>
  <si>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</si>
  <si>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</si>
  <si>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</si>
  <si>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</si>
  <si>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</si>
  <si>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</si>
  <si>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</si>
  <si>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</si>
  <si>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</si>
  <si>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</si>
  <si>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</si>
  <si>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</si>
  <si>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</si>
  <si>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</si>
  <si>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</si>
  <si>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</si>
  <si>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</si>
  <si>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</si>
  <si>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</si>
  <si>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</si>
  <si>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</si>
  <si>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</si>
  <si>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</si>
  <si>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</si>
  <si>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</si>
  <si>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</si>
  <si>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</si>
  <si>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</si>
  <si>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</si>
  <si>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</si>
  <si>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</si>
  <si>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</si>
  <si>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</si>
  <si>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</si>
  <si>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</si>
  <si>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</si>
  <si>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</si>
  <si>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</si>
  <si>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</si>
  <si>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</si>
  <si>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</si>
  <si>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</si>
  <si>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</si>
  <si>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</si>
  <si>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</si>
  <si>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</si>
  <si>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</si>
  <si>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</si>
  <si>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</si>
  <si>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</si>
  <si>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</si>
  <si>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</si>
  <si>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</si>
  <si>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</si>
  <si>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</si>
  <si>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</si>
  <si>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</si>
  <si>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</si>
  <si>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</si>
  <si>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</si>
  <si>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</si>
  <si>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</si>
  <si>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</si>
  <si>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</si>
  <si>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</si>
  <si>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</si>
  <si>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</si>
  <si>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</si>
  <si>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</si>
  <si>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</si>
  <si>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</si>
  <si>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</si>
  <si>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</si>
  <si>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</si>
  <si>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</si>
  <si>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</si>
  <si>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</si>
  <si>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</si>
  <si>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</si>
  <si>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</si>
  <si>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</si>
  <si>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</si>
  <si>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</si>
  <si>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</si>
  <si>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</si>
  <si>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</si>
  <si>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</si>
  <si>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</si>
  <si>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</si>
  <si>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</si>
  <si>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</si>
  <si>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</si>
  <si>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</si>
  <si>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</si>
  <si>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</si>
  <si>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</si>
  <si>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</si>
  <si>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</si>
  <si>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</si>
  <si>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</si>
  <si>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</si>
  <si>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</si>
  <si>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</si>
  <si>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</si>
  <si>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</si>
  <si>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</si>
  <si>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</si>
  <si>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</si>
  <si>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</si>
  <si>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</si>
  <si>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</si>
  <si>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</si>
  <si>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</si>
  <si>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</si>
  <si>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</si>
  <si>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</si>
  <si>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</si>
  <si>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</si>
  <si>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</si>
  <si>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</si>
  <si>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</si>
  <si>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</si>
  <si>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</si>
  <si>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</si>
  <si>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</si>
  <si>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</si>
  <si>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</si>
  <si>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</si>
  <si>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</si>
  <si>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</si>
  <si>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</si>
  <si>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</si>
  <si>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</si>
  <si>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</si>
  <si>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</si>
  <si>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</si>
  <si>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</si>
  <si>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</si>
  <si>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</si>
  <si>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</si>
  <si>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</si>
  <si>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</si>
  <si>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</si>
  <si>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</si>
  <si>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</si>
  <si>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</si>
  <si>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</si>
  <si>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</si>
  <si>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</si>
  <si>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</si>
  <si>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</si>
  <si>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</si>
  <si>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</si>
  <si>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</si>
  <si>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</si>
  <si>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</si>
  <si>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</si>
  <si>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</si>
  <si>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</si>
  <si>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</si>
  <si>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</si>
  <si>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</si>
  <si>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</si>
  <si>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</si>
  <si>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</si>
  <si>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</si>
  <si>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</si>
  <si>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</si>
  <si>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</si>
  <si>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</si>
  <si>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</si>
  <si>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</si>
  <si>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</si>
  <si>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</si>
  <si>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</si>
  <si>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</si>
  <si>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</si>
  <si>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</si>
  <si>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</si>
  <si>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</si>
  <si>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</si>
  <si>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</si>
  <si>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</si>
  <si>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</si>
  <si>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</si>
  <si>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</si>
  <si>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</si>
  <si>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</si>
  <si>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</si>
  <si>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</si>
  <si>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</si>
  <si>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</si>
  <si>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</si>
  <si>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</si>
  <si>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</si>
  <si>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</si>
  <si>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</si>
  <si>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</si>
  <si>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</si>
  <si>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</si>
  <si>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</si>
  <si>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</si>
  <si>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</si>
  <si>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</si>
  <si>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</si>
  <si>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</si>
  <si>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</si>
  <si>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</si>
  <si>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</si>
  <si>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</si>
  <si>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</si>
  <si>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</si>
  <si>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</si>
  <si>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</si>
  <si>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</si>
  <si>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</si>
  <si>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</si>
  <si>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</si>
  <si>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</si>
  <si>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</si>
  <si>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</si>
  <si>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</si>
  <si>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</si>
  <si>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</si>
  <si>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</si>
  <si>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</si>
  <si>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</si>
  <si>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</si>
  <si>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</si>
  <si>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</si>
  <si>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</si>
  <si>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</si>
  <si>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</si>
  <si>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</si>
  <si>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</si>
  <si>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</si>
  <si>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</si>
  <si>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</si>
  <si>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</si>
  <si>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</si>
  <si>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</si>
  <si>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</si>
  <si>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</si>
  <si>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</si>
  <si>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</si>
  <si>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</si>
  <si>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</si>
  <si>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</si>
  <si>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</si>
  <si>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</si>
  <si>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</si>
  <si>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</si>
  <si>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</si>
  <si>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</si>
  <si>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</si>
  <si>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</si>
  <si>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</si>
  <si>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</si>
  <si>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</si>
  <si>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</si>
  <si>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</si>
  <si>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</si>
  <si>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</si>
  <si>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</si>
  <si>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</si>
  <si>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</si>
  <si>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</si>
  <si>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</si>
  <si>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</si>
  <si>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</si>
  <si>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</si>
  <si>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</si>
  <si>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</si>
  <si>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</si>
  <si>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</si>
  <si>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</si>
  <si>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</si>
  <si>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</si>
  <si>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</si>
  <si>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</si>
  <si>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</si>
  <si>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</si>
  <si>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</si>
  <si>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</si>
  <si>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</si>
  <si>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</si>
  <si>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</si>
  <si>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</si>
  <si>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</si>
  <si>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</si>
  <si>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</si>
  <si>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</si>
  <si>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</si>
  <si>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</si>
  <si>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</si>
  <si>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</si>
  <si>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</si>
  <si>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</si>
  <si>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</si>
  <si>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</si>
  <si>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</si>
  <si>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</si>
  <si>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</si>
  <si>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</si>
  <si>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</si>
  <si>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</si>
  <si>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</si>
  <si>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</si>
  <si>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</si>
  <si>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</si>
  <si>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</si>
  <si>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</si>
  <si>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</si>
  <si>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</si>
  <si>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</si>
  <si>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</si>
  <si>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</si>
  <si>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</si>
  <si>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</si>
  <si>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</si>
  <si>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</si>
  <si>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</si>
  <si>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</si>
  <si>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</si>
  <si>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</si>
  <si>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</si>
  <si>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</si>
  <si>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</si>
  <si>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</si>
  <si>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</si>
  <si>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</si>
  <si>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</si>
  <si>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</si>
  <si>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</si>
  <si>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</si>
  <si>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</si>
  <si>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</si>
  <si>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</si>
  <si>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</si>
  <si>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</si>
  <si>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</si>
  <si>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</si>
  <si>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</si>
  <si>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</si>
  <si>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</si>
  <si>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</si>
  <si>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</si>
  <si>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</si>
  <si>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</si>
  <si>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</si>
  <si>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</si>
  <si>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</si>
  <si>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</si>
  <si>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</si>
  <si>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</si>
  <si>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</si>
  <si>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</si>
  <si>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</si>
  <si>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</si>
  <si>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</si>
  <si>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</si>
  <si>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</si>
  <si>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</si>
  <si>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</si>
  <si>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</si>
  <si>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</si>
  <si>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</si>
  <si>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</si>
  <si>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</si>
  <si>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</si>
  <si>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</si>
  <si>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</si>
  <si>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</si>
  <si>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</si>
  <si>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</si>
  <si>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</si>
  <si>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</si>
  <si>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</si>
  <si>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</si>
  <si>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</si>
  <si>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</si>
  <si>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</si>
  <si>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</si>
  <si>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</si>
  <si>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</si>
  <si>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</si>
  <si>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</si>
  <si>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</si>
  <si>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</si>
  <si>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</si>
  <si>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</si>
  <si>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</si>
  <si>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</si>
  <si>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</si>
  <si>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</si>
  <si>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</si>
  <si>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</si>
  <si>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</si>
  <si>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</si>
  <si>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</si>
  <si>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</si>
  <si>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</si>
  <si>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</si>
  <si>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</si>
  <si>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</si>
  <si>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</si>
  <si>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</si>
  <si>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</si>
  <si>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</si>
  <si>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</si>
  <si>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</si>
  <si>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</si>
  <si>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</si>
  <si>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</si>
  <si>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</si>
  <si>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</si>
  <si>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</si>
  <si>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</si>
  <si>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</si>
  <si>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</si>
  <si>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</si>
  <si>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</si>
  <si>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</si>
  <si>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</si>
  <si>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</si>
  <si>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</si>
  <si>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</si>
  <si>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</si>
  <si>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</si>
  <si>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</si>
  <si>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</si>
  <si>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</si>
  <si>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</si>
  <si>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</si>
  <si>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</si>
  <si>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</si>
  <si>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</si>
  <si>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</si>
  <si>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</si>
  <si>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</si>
  <si>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</si>
  <si>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</si>
  <si>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</si>
  <si>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</si>
  <si>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</si>
  <si>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</si>
  <si>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</si>
  <si>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</si>
  <si>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</si>
  <si>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</si>
  <si>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</si>
  <si>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</si>
  <si>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</si>
  <si>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</si>
  <si>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</si>
  <si>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</si>
  <si>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</si>
  <si>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</si>
  <si>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</si>
  <si>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</si>
  <si>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</si>
  <si>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</si>
  <si>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</si>
  <si>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</si>
  <si>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</si>
  <si>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</si>
  <si>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</si>
  <si>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</si>
  <si>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</si>
  <si>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</si>
  <si>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</si>
  <si>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</si>
  <si>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</si>
  <si>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</si>
  <si>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</si>
  <si>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</si>
  <si>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</si>
  <si>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</si>
  <si>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</si>
  <si>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</si>
  <si>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</si>
  <si>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</si>
  <si>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</si>
  <si>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</si>
  <si>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</si>
  <si>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</si>
  <si>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</si>
  <si>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</si>
  <si>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</si>
  <si>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</si>
  <si>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</si>
  <si>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</si>
  <si>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</si>
  <si>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</si>
  <si>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</si>
  <si>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</si>
  <si>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</si>
  <si>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</si>
  <si>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</si>
  <si>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</si>
  <si>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</si>
  <si>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</si>
  <si>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</si>
  <si>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</si>
  <si>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</si>
  <si>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</si>
  <si>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</si>
  <si>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</si>
  <si>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</si>
  <si>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</si>
  <si>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</si>
  <si>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</si>
  <si>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</si>
  <si>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</si>
  <si>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</si>
  <si>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</si>
  <si>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</si>
  <si>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</si>
  <si>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</si>
  <si>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</si>
  <si>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</si>
  <si>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</si>
  <si>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</si>
  <si>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</si>
  <si>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</si>
  <si>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</si>
  <si>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</si>
  <si>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</si>
  <si>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</si>
  <si>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</si>
  <si>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</si>
  <si>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</si>
  <si>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</si>
  <si>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</si>
  <si>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</si>
  <si>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</si>
  <si>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</si>
  <si>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</si>
  <si>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</si>
  <si>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</si>
  <si>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</si>
  <si>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</si>
  <si>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</si>
  <si>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</si>
  <si>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</si>
  <si>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</si>
  <si>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</si>
  <si>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</si>
  <si>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</si>
  <si>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</si>
  <si>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</si>
  <si>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</si>
  <si>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</si>
  <si>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</si>
  <si>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</si>
  <si>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</si>
  <si>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</si>
  <si>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</si>
  <si>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</si>
  <si>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</si>
  <si>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</si>
  <si>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</si>
  <si>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</si>
  <si>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</si>
  <si>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</si>
  <si>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</si>
  <si>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</si>
  <si>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</si>
  <si>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</si>
  <si>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</si>
  <si>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</si>
  <si>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</si>
  <si>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</si>
  <si>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</si>
  <si>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</si>
  <si>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</si>
  <si>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</si>
  <si>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</si>
  <si>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</si>
  <si>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</si>
  <si>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</si>
  <si>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</si>
  <si>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</si>
  <si>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</si>
  <si>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</si>
  <si>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</si>
  <si>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</si>
  <si>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</si>
  <si>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</si>
  <si>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</si>
  <si>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</si>
  <si>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</si>
  <si>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</si>
  <si>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</si>
  <si>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</si>
  <si>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</si>
  <si>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</si>
  <si>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</si>
  <si>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</si>
  <si>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</si>
  <si>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</si>
  <si>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</si>
  <si>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</si>
  <si>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</si>
  <si>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</si>
  <si>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</si>
  <si>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</si>
  <si>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</si>
  <si>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</si>
  <si>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</si>
  <si>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</si>
  <si>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</si>
  <si>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</si>
  <si>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</si>
  <si>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</si>
  <si>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</si>
  <si>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</si>
  <si>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</si>
  <si>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</si>
  <si>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</si>
  <si>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</si>
  <si>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</si>
  <si>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</si>
  <si>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</si>
  <si>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</si>
  <si>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</si>
  <si>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</si>
  <si>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</si>
  <si>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</si>
  <si>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</si>
  <si>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</si>
  <si>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</si>
  <si>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</si>
  <si>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</si>
  <si>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</si>
  <si>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</si>
  <si>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</si>
  <si>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</si>
  <si>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</si>
  <si>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</si>
  <si>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</si>
  <si>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</si>
  <si>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</si>
  <si>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</si>
  <si>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</si>
  <si>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</si>
  <si>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</si>
  <si>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</si>
  <si>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</si>
  <si>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</si>
  <si>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</si>
  <si>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</si>
  <si>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</si>
  <si>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</si>
  <si>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</si>
  <si>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</si>
  <si>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</si>
  <si>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</si>
  <si>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</si>
  <si>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</si>
  <si>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</si>
  <si>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</si>
  <si>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</si>
  <si>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</si>
  <si>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</si>
  <si>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</si>
  <si>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</si>
  <si>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</si>
  <si>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</si>
  <si>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</si>
  <si>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</si>
  <si>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</si>
  <si>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</si>
  <si>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</si>
  <si>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</si>
  <si>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</si>
  <si>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</si>
  <si>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</si>
  <si>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</si>
  <si>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</si>
  <si>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</si>
  <si>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</si>
  <si>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</si>
  <si>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</si>
  <si>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</si>
  <si>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</si>
  <si>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</si>
  <si>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</si>
  <si>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</si>
  <si>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</si>
  <si>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</si>
  <si>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</si>
  <si>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</si>
  <si>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</si>
  <si>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</si>
  <si>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</si>
  <si>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</si>
  <si>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</si>
  <si>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</si>
  <si>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</si>
  <si>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</si>
  <si>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</si>
  <si>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</si>
  <si>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</si>
  <si>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</si>
  <si>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</si>
  <si>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</si>
  <si>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</si>
  <si>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</si>
  <si>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</si>
  <si>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</si>
  <si>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</si>
  <si>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</si>
  <si>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</si>
  <si>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</si>
  <si>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</si>
  <si>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</si>
  <si>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</si>
  <si>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</si>
  <si>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</si>
  <si>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</si>
  <si>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</si>
  <si>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</si>
  <si>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</si>
  <si>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</si>
  <si>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</si>
  <si>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</si>
  <si>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</si>
  <si>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</si>
  <si>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</si>
  <si>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</si>
  <si>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</si>
  <si>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</si>
  <si>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</si>
  <si>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</si>
  <si>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</si>
  <si>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</si>
  <si>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</si>
  <si>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</si>
  <si>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</si>
  <si>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</si>
  <si>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</si>
  <si>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</si>
  <si>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</si>
  <si>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</si>
  <si>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</si>
  <si>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</si>
  <si>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</si>
  <si>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</si>
  <si>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</si>
  <si>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</si>
  <si>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</si>
  <si>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</si>
  <si>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</si>
  <si>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</si>
  <si>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</si>
  <si>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</si>
  <si>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</si>
  <si>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</si>
  <si>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</si>
  <si>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</si>
  <si>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</si>
  <si>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</si>
  <si>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</si>
  <si>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</si>
  <si>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</si>
  <si>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</si>
  <si>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</si>
  <si>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</si>
  <si>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</si>
  <si>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</si>
  <si>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</si>
  <si>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</si>
  <si>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</si>
  <si>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</si>
  <si>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</si>
  <si>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</si>
  <si>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</si>
  <si>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</si>
  <si>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</si>
  <si>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</si>
  <si>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</si>
  <si>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</si>
  <si>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</si>
  <si>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</si>
  <si>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</si>
  <si>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</si>
  <si>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</si>
  <si>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</si>
  <si>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</si>
  <si>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</si>
  <si>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</si>
  <si>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</si>
  <si>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</si>
  <si>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</si>
  <si>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</si>
  <si>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</si>
  <si>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</si>
  <si>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</si>
  <si>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</si>
  <si>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</si>
  <si>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</si>
  <si>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</si>
  <si>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</si>
  <si>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</si>
  <si>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</si>
  <si>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</si>
  <si>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</si>
  <si>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</si>
  <si>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</si>
  <si>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</si>
  <si>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</si>
  <si>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</si>
  <si>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</si>
  <si>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</si>
  <si>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</si>
  <si>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</si>
  <si>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</si>
  <si>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</si>
  <si>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</si>
  <si>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</si>
  <si>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</si>
  <si>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</si>
  <si>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</si>
  <si>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</si>
  <si>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</si>
  <si>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</si>
  <si>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</si>
  <si>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</si>
  <si>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</si>
  <si>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</si>
  <si>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</si>
  <si>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</si>
  <si>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</si>
  <si>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</si>
  <si>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</si>
  <si>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</si>
  <si>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</si>
  <si>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</si>
  <si>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</si>
  <si>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</si>
  <si>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</si>
  <si>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</si>
  <si>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</si>
  <si>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</si>
  <si>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</si>
  <si>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</si>
  <si>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</si>
  <si>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</si>
  <si>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</si>
  <si>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</si>
  <si>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</si>
  <si>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</si>
  <si>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</si>
  <si>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</si>
  <si>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</si>
  <si>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</si>
  <si>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</si>
  <si>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</si>
  <si>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</si>
  <si>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</si>
  <si>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</si>
  <si>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</si>
  <si>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</si>
  <si>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</si>
  <si>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</si>
  <si>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</si>
  <si>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</si>
  <si>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</si>
  <si>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</si>
  <si>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</si>
  <si>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</si>
  <si>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</si>
  <si>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</si>
  <si>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</si>
  <si>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</si>
  <si>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</si>
  <si>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</si>
  <si>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</si>
  <si>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</si>
  <si>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</si>
  <si>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</si>
  <si>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</si>
  <si>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</si>
  <si>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</si>
  <si>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</si>
  <si>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</si>
  <si>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</si>
  <si>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</si>
  <si>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</si>
  <si>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</si>
  <si>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</si>
  <si>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</si>
  <si>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</si>
  <si>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</si>
  <si>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</si>
  <si>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</si>
  <si>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</si>
  <si>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</si>
  <si>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</si>
  <si>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</si>
  <si>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</si>
  <si>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</si>
  <si>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</si>
  <si>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</si>
  <si>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</si>
  <si>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</si>
  <si>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</si>
  <si>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</si>
  <si>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</si>
  <si>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</si>
  <si>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</si>
  <si>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</si>
  <si>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</si>
  <si>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</si>
  <si>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</si>
  <si>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</si>
  <si>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</si>
  <si>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</si>
  <si>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</si>
  <si>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</si>
  <si>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</si>
  <si>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</si>
  <si>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</si>
  <si>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</si>
  <si>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</si>
  <si>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</si>
  <si>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</si>
  <si>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</si>
  <si>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</si>
  <si>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</si>
  <si>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</si>
  <si>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</si>
  <si>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</si>
  <si>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</si>
  <si>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</si>
  <si>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</si>
  <si>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</si>
  <si>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</si>
  <si>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</si>
  <si>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</si>
  <si>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</si>
  <si>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</si>
  <si>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</si>
  <si>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</si>
  <si>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</si>
  <si>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</si>
  <si>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</si>
  <si>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</si>
  <si>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</si>
  <si>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</si>
  <si>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</si>
  <si>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</si>
  <si>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</si>
  <si>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</si>
  <si>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</si>
  <si>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</si>
  <si>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</si>
  <si>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</si>
  <si>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</si>
  <si>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</si>
  <si>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</si>
  <si>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</si>
  <si>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</si>
  <si>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</si>
  <si>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</si>
  <si>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</si>
  <si>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</si>
  <si>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</si>
  <si>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</si>
  <si>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</si>
  <si>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</si>
  <si>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</si>
  <si>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</si>
  <si>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</si>
  <si>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</si>
  <si>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</si>
  <si>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</si>
  <si>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</si>
  <si>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</si>
  <si>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</si>
  <si>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</si>
  <si>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</si>
  <si>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</si>
  <si>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</si>
  <si>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</si>
  <si>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</si>
  <si>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</si>
  <si>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</si>
  <si>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</si>
  <si>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</si>
  <si>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</si>
  <si>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</si>
  <si>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</si>
  <si>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</si>
  <si>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</si>
  <si>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</si>
  <si>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</si>
  <si>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</si>
  <si>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</si>
  <si>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</si>
  <si>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</si>
  <si>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</si>
  <si>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</si>
  <si>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</si>
  <si>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</si>
  <si>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</si>
  <si>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</si>
  <si>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</si>
  <si>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</si>
  <si>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</si>
  <si>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</si>
  <si>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</si>
  <si>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</si>
  <si>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</si>
  <si>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</si>
  <si>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</si>
  <si>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</si>
  <si>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</si>
  <si>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</si>
  <si>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</si>
  <si>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</si>
  <si>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</si>
  <si>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</si>
  <si>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</si>
  <si>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</si>
  <si>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</si>
  <si>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</si>
  <si>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</si>
  <si>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</si>
  <si>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</si>
  <si>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</si>
  <si>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</si>
  <si>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</si>
  <si>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</si>
  <si>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</si>
  <si>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</si>
  <si>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</si>
  <si>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</si>
  <si>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</si>
  <si>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</si>
  <si>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</si>
  <si>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</si>
  <si>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</si>
  <si>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</si>
  <si>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</si>
  <si>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</si>
  <si>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</si>
  <si>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</si>
  <si>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</si>
  <si>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</si>
  <si>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</si>
  <si>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</si>
  <si>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</si>
  <si>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</si>
  <si>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</si>
  <si>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</si>
  <si>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</si>
  <si>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</si>
  <si>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</si>
  <si>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</si>
  <si>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</si>
  <si>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</si>
  <si>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</si>
  <si>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</si>
  <si>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</si>
  <si>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</si>
  <si>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</si>
  <si>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</si>
  <si>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</si>
  <si>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</si>
  <si>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</si>
  <si>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</si>
  <si>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</si>
  <si>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</si>
  <si>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</si>
  <si>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</si>
  <si>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</si>
  <si>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</si>
  <si>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</si>
  <si>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</si>
  <si>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</si>
  <si>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</si>
  <si>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</si>
  <si>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</si>
  <si>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</si>
  <si>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</si>
  <si>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</si>
  <si>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</si>
  <si>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</si>
  <si>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</si>
  <si>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</si>
  <si>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</si>
  <si>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</si>
  <si>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</si>
  <si>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</si>
  <si>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</si>
  <si>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</si>
  <si>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</si>
  <si>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</si>
  <si>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</si>
  <si>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</si>
  <si>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</si>
  <si>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</si>
  <si>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</si>
  <si>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</si>
  <si>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</si>
  <si>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</si>
  <si>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</si>
  <si>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</si>
  <si>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</si>
  <si>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</si>
  <si>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</si>
  <si>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</si>
  <si>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</si>
  <si>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</si>
  <si>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</si>
  <si>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</si>
  <si>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</si>
  <si>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</si>
  <si>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</si>
  <si>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</si>
  <si>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</si>
  <si>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</si>
  <si>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</si>
  <si>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</si>
  <si>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</si>
  <si>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</si>
  <si>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</si>
  <si>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</si>
  <si>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</si>
  <si>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</si>
  <si>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</si>
  <si>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</si>
  <si>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</si>
  <si>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</si>
  <si>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</si>
  <si>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</si>
  <si>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</si>
  <si>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</si>
  <si>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</si>
  <si>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</si>
  <si>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</si>
  <si>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</si>
  <si>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</si>
  <si>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</si>
  <si>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</si>
  <si>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</si>
  <si>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</si>
  <si>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</si>
  <si>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</si>
  <si>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</si>
  <si>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</si>
  <si>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</si>
  <si>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</si>
  <si>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</si>
  <si>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</si>
  <si>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</si>
  <si>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</si>
  <si>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</si>
  <si>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</si>
  <si>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</si>
  <si>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</si>
  <si>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</si>
  <si>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</si>
  <si>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</si>
  <si>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</si>
  <si>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</si>
  <si>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</si>
  <si>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</si>
  <si>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</si>
  <si>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</si>
  <si>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</si>
  <si>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</si>
  <si>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</si>
  <si>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</si>
  <si>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</si>
  <si>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</si>
  <si>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</si>
  <si>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</si>
  <si>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</si>
  <si>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</si>
  <si>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</si>
  <si>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</si>
  <si>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</si>
  <si>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</si>
  <si>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</si>
  <si>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</si>
  <si>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</si>
  <si>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</si>
  <si>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</si>
  <si>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</si>
  <si>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</si>
  <si>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</si>
  <si>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</si>
  <si>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</si>
  <si>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</si>
  <si>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</si>
  <si>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</si>
  <si>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</si>
  <si>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</si>
  <si>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</si>
  <si>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</si>
  <si>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</si>
  <si>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</si>
  <si>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</si>
  <si>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</si>
  <si>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</si>
  <si>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</si>
  <si>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</si>
  <si>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</si>
  <si>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</si>
  <si>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</si>
  <si>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</si>
  <si>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</si>
  <si>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</si>
  <si>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</si>
  <si>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</si>
  <si>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</si>
  <si>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</si>
  <si>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</si>
  <si>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</si>
  <si>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</si>
  <si>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</si>
  <si>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</si>
  <si>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</si>
  <si>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</si>
  <si>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</si>
  <si>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</si>
  <si>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</si>
  <si>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</si>
  <si>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</si>
  <si>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</si>
  <si>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</si>
  <si>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</si>
  <si>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</si>
  <si>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</si>
  <si>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</si>
  <si>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</si>
  <si>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</si>
  <si>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</si>
  <si>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</si>
  <si>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</si>
  <si>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</si>
  <si>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</si>
  <si>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</si>
  <si>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</si>
  <si>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</si>
  <si>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</si>
  <si>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</si>
  <si>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</si>
  <si>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</si>
  <si>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</si>
  <si>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</si>
  <si>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</si>
  <si>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</si>
  <si>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</si>
  <si>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</si>
  <si>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</si>
  <si>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</si>
  <si>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</si>
  <si>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</si>
  <si>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</si>
  <si>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</si>
  <si>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</si>
  <si>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</si>
  <si>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</si>
  <si>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</si>
  <si>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</si>
  <si>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</si>
  <si>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</si>
  <si>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</si>
  <si>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</si>
  <si>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</si>
  <si>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</si>
  <si>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</si>
  <si>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</si>
  <si>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</si>
  <si>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</si>
  <si>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</si>
  <si>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</si>
  <si>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</si>
  <si>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</si>
  <si>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</si>
  <si>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</si>
  <si>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</si>
  <si>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</si>
  <si>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</si>
  <si>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</si>
  <si>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</si>
  <si>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</si>
  <si>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</si>
  <si>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</si>
  <si>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</si>
  <si>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</si>
  <si>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</si>
  <si>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</si>
  <si>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</si>
  <si>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</si>
  <si>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</si>
  <si>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</si>
  <si>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</si>
  <si>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</si>
  <si>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</si>
  <si>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</si>
  <si>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</si>
  <si>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</si>
  <si>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</si>
  <si>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</si>
  <si>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</si>
  <si>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</si>
  <si>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</si>
  <si>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</si>
  <si>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</si>
  <si>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</si>
  <si>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</si>
  <si>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</si>
  <si>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</si>
  <si>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</si>
  <si>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</si>
  <si>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</si>
  <si>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</si>
  <si>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</si>
  <si>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</si>
  <si>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</si>
  <si>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</si>
  <si>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</si>
  <si>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</si>
  <si>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</si>
  <si>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</si>
  <si>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</si>
  <si>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</si>
  <si>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</si>
  <si>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</si>
  <si>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</si>
  <si>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</si>
  <si>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</si>
  <si>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</si>
  <si>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</si>
  <si>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</si>
  <si>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</si>
  <si>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</si>
  <si>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</si>
  <si>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</si>
  <si>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</si>
  <si>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</si>
  <si>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</si>
  <si>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</si>
  <si>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</si>
  <si>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</si>
  <si>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</si>
  <si>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</si>
  <si>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</si>
  <si>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</si>
  <si>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</si>
  <si>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</si>
  <si>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</si>
  <si>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</si>
  <si>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</si>
  <si>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</si>
  <si>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</si>
  <si>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</si>
  <si>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</si>
  <si>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</si>
  <si>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</si>
  <si>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</si>
  <si>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</si>
  <si>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</si>
  <si>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</si>
  <si>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</si>
  <si>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</si>
  <si>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</si>
  <si>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</si>
  <si>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</si>
  <si>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</si>
  <si>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</si>
  <si>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</si>
  <si>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</si>
  <si>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</si>
  <si>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</si>
  <si>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</si>
  <si>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</si>
  <si>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</si>
  <si>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</si>
  <si>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</si>
  <si>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</si>
  <si>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</si>
  <si>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</si>
  <si>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</si>
  <si>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</si>
  <si>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</si>
  <si>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</si>
  <si>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</si>
  <si>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</si>
  <si>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</si>
  <si>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</si>
  <si>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</si>
  <si>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</si>
  <si>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</si>
  <si>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</si>
  <si>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</si>
  <si>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</si>
  <si>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</si>
  <si>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</si>
  <si>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</si>
  <si>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</si>
  <si>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</si>
  <si>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</si>
  <si>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</si>
  <si>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</si>
  <si>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</si>
  <si>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</si>
  <si>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</si>
  <si>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</si>
  <si>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</si>
  <si>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</si>
  <si>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</si>
  <si>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</si>
  <si>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</si>
  <si>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</si>
  <si>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</si>
  <si>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</si>
  <si>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</si>
  <si>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</si>
  <si>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</si>
  <si>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</si>
  <si>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</si>
  <si>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</si>
  <si>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</si>
  <si>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</si>
  <si>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</si>
  <si>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</si>
  <si>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</si>
  <si>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</si>
  <si>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</si>
  <si>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</si>
  <si>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</si>
  <si>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</si>
  <si>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</si>
  <si>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</si>
  <si>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</si>
  <si>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</si>
  <si>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</si>
  <si>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</si>
  <si>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</si>
  <si>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</si>
  <si>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</si>
  <si>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</si>
  <si>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</si>
  <si>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</si>
  <si>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</si>
  <si>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</si>
  <si>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</si>
  <si>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</si>
  <si>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</si>
  <si>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</si>
  <si>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</si>
  <si>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</si>
  <si>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</si>
  <si>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</si>
  <si>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</si>
  <si>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</si>
  <si>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</si>
  <si>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</si>
  <si>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</si>
  <si>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</si>
  <si>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</si>
  <si>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</si>
  <si>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</si>
  <si>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</si>
  <si>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</si>
  <si>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</si>
  <si>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</si>
  <si>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</si>
  <si>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</si>
  <si>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</si>
  <si>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</si>
  <si>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</si>
  <si>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</si>
  <si>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</si>
  <si>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</si>
  <si>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</si>
  <si>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</si>
  <si>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</si>
  <si>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</si>
  <si>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</si>
  <si>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</si>
  <si>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</si>
  <si>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</si>
  <si>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</si>
  <si>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</si>
  <si>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</si>
  <si>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</si>
  <si>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</si>
  <si>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</si>
  <si>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</si>
  <si>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</si>
  <si>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</si>
  <si>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</si>
  <si>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</si>
  <si>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</si>
  <si>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</si>
  <si>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</si>
  <si>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</si>
  <si>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</si>
  <si>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</si>
  <si>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</si>
  <si>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</si>
  <si>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</si>
  <si>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</si>
  <si>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</si>
  <si>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</si>
  <si>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</si>
  <si>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</si>
  <si>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</si>
  <si>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</si>
  <si>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</si>
  <si>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</si>
  <si>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</si>
  <si>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</si>
  <si>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</si>
  <si>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</si>
  <si>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</si>
  <si>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</si>
  <si>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</si>
  <si>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</si>
  <si>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</si>
  <si>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</si>
  <si>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</si>
  <si>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</si>
  <si>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</si>
  <si>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</si>
  <si>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</si>
  <si>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</si>
  <si>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</si>
  <si>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</si>
  <si>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</si>
  <si>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</si>
  <si>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</si>
  <si>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</si>
  <si>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</si>
  <si>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</si>
  <si>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</si>
  <si>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</si>
  <si>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</si>
  <si>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</si>
  <si>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</si>
  <si>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</si>
  <si>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</si>
  <si>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</si>
  <si>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</si>
  <si>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</si>
  <si>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</si>
  <si>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</si>
  <si>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</si>
  <si>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</si>
  <si>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</si>
  <si>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</si>
  <si>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</si>
  <si>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</si>
  <si>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</si>
  <si>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</si>
  <si>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</si>
  <si>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</si>
  <si>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</si>
  <si>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</si>
  <si>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</si>
  <si>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</si>
  <si>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</si>
  <si>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</si>
  <si>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</si>
  <si>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</si>
  <si>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</si>
  <si>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</si>
  <si>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</si>
  <si>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</si>
  <si>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</si>
  <si>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</si>
  <si>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</si>
  <si>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</si>
  <si>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</si>
  <si>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</si>
  <si>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</si>
  <si>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</si>
  <si>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</si>
  <si>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</si>
  <si>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</si>
  <si>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</si>
  <si>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</si>
  <si>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</si>
  <si>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</si>
  <si>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</si>
  <si>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</si>
  <si>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</si>
  <si>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</si>
  <si>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</si>
  <si>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</si>
  <si>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</si>
  <si>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</si>
  <si>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</si>
  <si>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</si>
  <si>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</si>
  <si>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</si>
  <si>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</si>
  <si>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</si>
  <si>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</si>
  <si>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</si>
  <si>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</si>
  <si>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</si>
  <si>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</si>
  <si>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</si>
  <si>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</si>
  <si>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</si>
  <si>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</si>
  <si>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</si>
  <si>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</si>
  <si>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</si>
  <si>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</si>
  <si>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</si>
  <si>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</si>
  <si>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</si>
  <si>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</si>
  <si>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</si>
  <si>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</si>
  <si>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</si>
  <si>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</si>
  <si>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</si>
  <si>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</si>
  <si>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</si>
  <si>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</si>
  <si>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</si>
  <si>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</si>
  <si>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</si>
  <si>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</si>
  <si>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</si>
  <si>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</si>
  <si>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</si>
  <si>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</si>
  <si>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</si>
  <si>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</si>
  <si>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</si>
  <si>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</si>
  <si>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</si>
  <si>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</si>
  <si>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</si>
  <si>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</si>
  <si>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</si>
  <si>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</si>
  <si>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</si>
  <si>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</si>
  <si>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</si>
  <si>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</si>
  <si>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</si>
  <si>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</si>
  <si>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</si>
  <si>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</si>
  <si>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</si>
  <si>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</si>
  <si>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</si>
  <si>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</si>
  <si>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</si>
  <si>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</si>
  <si>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</si>
  <si>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</si>
  <si>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</si>
  <si>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</si>
  <si>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</si>
  <si>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</si>
  <si>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</si>
  <si>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</si>
  <si>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</si>
  <si>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</si>
  <si>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</si>
  <si>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</si>
  <si>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</si>
  <si>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</si>
  <si>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</si>
  <si>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</si>
  <si>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</si>
  <si>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</si>
  <si>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</si>
  <si>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</si>
  <si>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</si>
  <si>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</si>
  <si>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</si>
  <si>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</si>
  <si>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</si>
  <si>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</si>
  <si>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</si>
  <si>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</si>
  <si>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</si>
  <si>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</si>
  <si>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</si>
  <si>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</si>
  <si>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</si>
  <si>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</si>
  <si>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</si>
  <si>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</si>
  <si>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</si>
  <si>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</si>
  <si>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</si>
  <si>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</si>
  <si>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</si>
  <si>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</si>
  <si>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</si>
  <si>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</si>
  <si>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</si>
  <si>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</si>
  <si>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</si>
  <si>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</si>
  <si>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</si>
  <si>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</si>
  <si>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</si>
  <si>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</si>
  <si>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</si>
  <si>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</si>
  <si>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</si>
  <si>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</si>
  <si>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</si>
  <si>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</si>
  <si>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</si>
  <si>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</si>
  <si>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</si>
  <si>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</si>
  <si>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</si>
  <si>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</si>
  <si>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</si>
  <si>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</si>
  <si>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</si>
  <si>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</si>
  <si>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</si>
  <si>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</si>
  <si>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</si>
  <si>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</si>
  <si>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</si>
  <si>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</si>
  <si>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</si>
  <si>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</si>
  <si>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</si>
  <si>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</si>
  <si>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</si>
  <si>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</si>
  <si>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</si>
  <si>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</si>
  <si>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</si>
  <si>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</si>
  <si>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</si>
  <si>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</si>
  <si>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</si>
  <si>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</si>
  <si>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</si>
  <si>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</si>
  <si>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</si>
  <si>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</si>
  <si>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</si>
  <si>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</si>
  <si>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</si>
  <si>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</si>
  <si>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</si>
  <si>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</si>
  <si>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</si>
  <si>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</si>
  <si>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</si>
  <si>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</si>
  <si>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</si>
  <si>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</si>
  <si>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</si>
  <si>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</si>
  <si>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</si>
  <si>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</si>
  <si>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</si>
  <si>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</si>
  <si>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</si>
  <si>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</si>
  <si>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</si>
  <si>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</si>
  <si>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</si>
  <si>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</si>
  <si>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</si>
  <si>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</si>
  <si>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</si>
  <si>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</si>
  <si>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</si>
  <si>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</si>
  <si>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</si>
  <si>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</si>
  <si>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</si>
  <si>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</si>
  <si>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</si>
  <si>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</si>
  <si>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</si>
  <si>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</si>
  <si>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</si>
  <si>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</si>
  <si>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</si>
  <si>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</si>
  <si>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</si>
  <si>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</si>
  <si>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</si>
  <si>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</si>
  <si>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</si>
  <si>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</si>
  <si>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</si>
  <si>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</si>
  <si>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</si>
  <si>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</si>
  <si>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</si>
  <si>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</si>
  <si>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</si>
  <si>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</si>
  <si>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</si>
  <si>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</si>
  <si>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</si>
  <si>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</si>
  <si>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</si>
  <si>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</si>
  <si>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</si>
  <si>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</si>
  <si>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</si>
  <si>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</si>
  <si>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</si>
  <si>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</si>
  <si>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</si>
  <si>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</si>
  <si>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</si>
  <si>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</si>
  <si>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</si>
  <si>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</si>
  <si>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</si>
  <si>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</si>
  <si>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</si>
  <si>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</si>
  <si>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</si>
  <si>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</si>
  <si>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</si>
  <si>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</si>
  <si>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</si>
  <si>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</si>
  <si>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</si>
  <si>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</si>
  <si>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</si>
  <si>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</si>
  <si>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</si>
  <si>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</si>
  <si>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</si>
  <si>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</si>
  <si>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</si>
  <si>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</si>
  <si>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</si>
  <si>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</si>
  <si>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</si>
  <si>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</si>
  <si>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</si>
  <si>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</si>
  <si>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</si>
  <si>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</si>
  <si>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</si>
  <si>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</si>
  <si>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</si>
  <si>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</si>
  <si>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</si>
  <si>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</si>
  <si>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</si>
  <si>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</si>
  <si>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</si>
  <si>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</si>
  <si>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</si>
  <si>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</si>
  <si>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</si>
  <si>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</si>
  <si>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</si>
  <si>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</si>
  <si>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</si>
  <si>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</si>
  <si>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</si>
  <si>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</si>
  <si>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</si>
  <si>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</si>
  <si>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</si>
  <si>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</si>
  <si>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</si>
  <si>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</si>
  <si>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</si>
  <si>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</si>
  <si>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</si>
  <si>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</si>
  <si>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</si>
  <si>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</si>
  <si>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</si>
  <si>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</si>
  <si>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</si>
  <si>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</si>
  <si>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</si>
  <si>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</si>
  <si>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</si>
  <si>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</si>
  <si>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</si>
  <si>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</si>
  <si>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</si>
  <si>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</si>
  <si>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</si>
  <si>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</si>
  <si>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</si>
  <si>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</si>
  <si>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</si>
  <si>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</si>
  <si>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</si>
  <si>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</si>
  <si>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</si>
  <si>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</si>
  <si>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</si>
  <si>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</si>
  <si>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</si>
  <si>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</si>
  <si>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</si>
  <si>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</si>
  <si>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</si>
  <si>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</si>
  <si>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</si>
  <si>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</si>
  <si>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</si>
  <si>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</si>
  <si>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</si>
  <si>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</si>
  <si>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</si>
  <si>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</si>
  <si>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</si>
  <si>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</si>
  <si>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</si>
  <si>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</si>
  <si>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</si>
  <si>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</si>
  <si>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</si>
  <si>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</si>
  <si>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</si>
  <si>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</si>
  <si>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</si>
  <si>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</si>
  <si>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</si>
  <si>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</si>
  <si>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</si>
  <si>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</si>
  <si>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</si>
  <si>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</si>
  <si>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</si>
  <si>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</si>
  <si>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</si>
  <si>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</si>
  <si>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</si>
  <si>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</si>
  <si>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</si>
  <si>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</si>
  <si>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</si>
  <si>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</si>
  <si>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</si>
  <si>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</si>
  <si>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</si>
  <si>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</si>
  <si>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</si>
  <si>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</si>
  <si>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</si>
  <si>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</si>
  <si>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</si>
  <si>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</si>
  <si>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</si>
  <si>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</si>
  <si>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</si>
  <si>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</si>
  <si>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</si>
  <si>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</si>
  <si>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</si>
  <si>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</si>
  <si>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</si>
  <si>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</si>
  <si>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</si>
  <si>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</si>
  <si>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</si>
  <si>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</si>
  <si>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</si>
  <si>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</si>
  <si>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</si>
  <si>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</si>
  <si>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</si>
  <si>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</si>
  <si>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</si>
  <si>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</si>
  <si>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</si>
  <si>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</si>
  <si>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</si>
  <si>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</si>
  <si>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</si>
  <si>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</si>
  <si>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</si>
  <si>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</si>
  <si>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</si>
  <si>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</si>
  <si>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</si>
  <si>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</si>
  <si>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</si>
  <si>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</si>
  <si>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</si>
  <si>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</si>
  <si>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</si>
  <si>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</si>
  <si>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</si>
  <si>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</si>
  <si>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</si>
  <si>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</si>
  <si>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</si>
  <si>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</si>
  <si>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</si>
  <si>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</si>
  <si>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</si>
  <si>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</si>
  <si>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</si>
  <si>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</si>
  <si>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</si>
  <si>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</si>
  <si>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</si>
  <si>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</si>
  <si>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</si>
  <si>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</si>
  <si>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</si>
  <si>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</si>
  <si>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</si>
  <si>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</si>
  <si>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</si>
  <si>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</si>
  <si>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</si>
  <si>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</si>
  <si>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</si>
  <si>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</si>
  <si>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</si>
  <si>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</si>
  <si>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</si>
  <si>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</si>
  <si>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</si>
  <si>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</si>
  <si>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</si>
  <si>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</si>
  <si>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</si>
  <si>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</si>
  <si>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</si>
  <si>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</si>
  <si>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</si>
  <si>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</si>
  <si>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</si>
  <si>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</si>
  <si>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</si>
  <si>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</si>
  <si>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</si>
  <si>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</si>
  <si>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</si>
  <si>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</si>
  <si>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</si>
  <si>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</si>
  <si>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</si>
  <si>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</si>
  <si>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</si>
  <si>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</si>
  <si>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</si>
  <si>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</si>
  <si>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</si>
  <si>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</si>
  <si>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</si>
  <si>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</si>
  <si>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</si>
  <si>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</si>
  <si>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</si>
  <si>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</si>
  <si>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</si>
  <si>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</si>
  <si>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</si>
  <si>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</si>
  <si>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</si>
  <si>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</si>
  <si>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</si>
  <si>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</si>
  <si>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</si>
  <si>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</si>
  <si>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</si>
  <si>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</si>
  <si>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</si>
  <si>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</si>
  <si>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</si>
  <si>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</si>
  <si>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</si>
  <si>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</si>
  <si>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</si>
  <si>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</si>
  <si>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</si>
  <si>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</si>
  <si>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</si>
  <si>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</si>
  <si>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</si>
  <si>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</si>
  <si>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</si>
  <si>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</si>
  <si>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</si>
  <si>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</si>
  <si>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</si>
  <si>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</si>
  <si>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</si>
  <si>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</si>
  <si>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</si>
  <si>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</si>
  <si>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</si>
  <si>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</si>
  <si>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</si>
  <si>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</si>
  <si>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</si>
  <si>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</si>
  <si>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</si>
  <si>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</si>
  <si>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</si>
  <si>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</si>
  <si>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</si>
  <si>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</si>
  <si>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</si>
  <si>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</si>
  <si>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</si>
  <si>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</si>
  <si>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</si>
  <si>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</si>
  <si>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</si>
  <si>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</si>
  <si>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</si>
  <si>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</si>
  <si>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</si>
  <si>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</si>
  <si>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</si>
  <si>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</si>
  <si>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</si>
  <si>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</si>
  <si>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</si>
  <si>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</si>
  <si>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</si>
  <si>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</si>
  <si>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</si>
  <si>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</si>
  <si>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</si>
  <si>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</si>
  <si>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</si>
  <si>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</si>
  <si>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</si>
  <si>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</si>
  <si>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</si>
  <si>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</si>
  <si>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</si>
  <si>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</si>
  <si>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</si>
  <si>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</si>
  <si>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</si>
  <si>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</si>
  <si>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</si>
  <si>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</si>
  <si>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</si>
  <si>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</si>
  <si>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</si>
  <si>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</si>
  <si>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</si>
  <si>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</si>
  <si>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</si>
  <si>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</si>
  <si>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</si>
  <si>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</si>
  <si>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</si>
  <si>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</si>
  <si>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</si>
  <si>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</si>
  <si>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</si>
  <si>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</si>
  <si>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</si>
  <si>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</si>
  <si>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</si>
  <si>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</si>
  <si>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</si>
  <si>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</si>
  <si>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</si>
  <si>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</si>
  <si>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</si>
  <si>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</si>
  <si>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</si>
  <si>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</si>
  <si>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</si>
  <si>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</si>
  <si>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</si>
  <si>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</si>
  <si>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</si>
  <si>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</si>
  <si>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</si>
  <si>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</si>
  <si>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</si>
  <si>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</si>
  <si>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</si>
  <si>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</si>
  <si>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</si>
  <si>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</si>
  <si>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</si>
  <si>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</si>
  <si>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</si>
  <si>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</si>
  <si>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</si>
  <si>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</si>
  <si>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</si>
  <si>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</si>
  <si>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</si>
  <si>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</si>
  <si>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</si>
  <si>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</si>
  <si>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</si>
  <si>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</si>
  <si>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</si>
  <si>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</si>
  <si>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</si>
  <si>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</si>
  <si>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</si>
  <si>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</si>
  <si>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</si>
  <si>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</si>
  <si>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</si>
  <si>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</si>
  <si>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</si>
  <si>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</si>
  <si>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</si>
  <si>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</si>
  <si>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</si>
  <si>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</si>
  <si>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</si>
  <si>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</si>
  <si>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</si>
  <si>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</si>
  <si>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</si>
  <si>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</si>
  <si>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</si>
  <si>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</si>
  <si>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</si>
  <si>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</si>
  <si>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</si>
  <si>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</si>
  <si>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</si>
  <si>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</si>
  <si>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</si>
  <si>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</si>
  <si>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</si>
  <si>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</si>
  <si>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</si>
  <si>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</si>
  <si>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</si>
  <si>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</si>
  <si>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</si>
  <si>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</si>
  <si>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</si>
  <si>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</si>
  <si>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</si>
  <si>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</si>
  <si>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</si>
  <si>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</si>
  <si>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</si>
  <si>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</si>
  <si>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</si>
  <si>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</si>
  <si>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</si>
  <si>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</si>
  <si>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</si>
  <si>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</si>
  <si>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</si>
  <si>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</si>
  <si>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</si>
  <si>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</si>
  <si>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</si>
  <si>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</si>
  <si>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</si>
  <si>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</si>
  <si>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</si>
  <si>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</si>
  <si>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</si>
  <si>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</si>
  <si>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</si>
  <si>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</si>
  <si>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</si>
  <si>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</si>
  <si>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</si>
  <si>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</si>
  <si>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</si>
  <si>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</si>
  <si>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</si>
  <si>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</si>
  <si>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</si>
  <si>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</si>
  <si>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</si>
  <si>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</si>
  <si>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</si>
  <si>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</si>
  <si>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</si>
  <si>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</si>
  <si>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</si>
  <si>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</si>
  <si>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</si>
  <si>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</si>
  <si>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</si>
  <si>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</si>
  <si>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</si>
  <si>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</si>
  <si>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</si>
  <si>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</si>
  <si>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</si>
  <si>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</si>
  <si>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</si>
  <si>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</si>
  <si>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</si>
  <si>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</si>
  <si>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</si>
  <si>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</si>
  <si>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</si>
  <si>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</si>
  <si>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</si>
  <si>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</si>
  <si>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</si>
  <si>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</si>
  <si>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</si>
  <si>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</si>
  <si>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</si>
  <si>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</si>
  <si>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</si>
  <si>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</si>
  <si>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</si>
  <si>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</si>
  <si>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</si>
  <si>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</si>
  <si>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</si>
  <si>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</si>
  <si>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</si>
  <si>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</si>
  <si>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</si>
  <si>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</si>
  <si>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</si>
  <si>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</si>
  <si>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</si>
  <si>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</si>
  <si>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</si>
  <si>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</si>
  <si>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</si>
  <si>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</si>
  <si>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</si>
  <si>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</si>
  <si>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</si>
  <si>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</si>
  <si>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</si>
  <si>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</si>
  <si>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</si>
  <si>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</si>
  <si>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</si>
  <si>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</si>
  <si>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</si>
  <si>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</si>
  <si>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</si>
  <si>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</si>
  <si>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</si>
  <si>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</si>
  <si>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</si>
  <si>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</si>
  <si>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</si>
  <si>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</si>
  <si>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</si>
  <si>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</si>
  <si>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</si>
  <si>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</si>
  <si>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</si>
  <si>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</si>
  <si>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</si>
  <si>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</si>
  <si>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</si>
  <si>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</si>
  <si>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</si>
  <si>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</si>
  <si>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</si>
  <si>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</si>
  <si>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</si>
  <si>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</si>
  <si>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</si>
  <si>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</si>
  <si>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</si>
  <si>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</si>
  <si>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</si>
  <si>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</si>
  <si>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</si>
  <si>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</si>
  <si>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</si>
  <si>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</si>
  <si>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</si>
  <si>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</si>
  <si>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</si>
  <si>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</si>
  <si>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</si>
  <si>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</si>
  <si>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</si>
  <si>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</si>
  <si>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</si>
  <si>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</si>
  <si>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</si>
  <si>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</si>
  <si>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</si>
  <si>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</si>
  <si>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</si>
  <si>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</si>
  <si>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</si>
  <si>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</si>
  <si>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</si>
  <si>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</si>
  <si>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</si>
  <si>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</si>
  <si>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</si>
  <si>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</si>
  <si>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</si>
  <si>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</si>
  <si>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</si>
  <si>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</si>
  <si>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</si>
  <si>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</si>
  <si>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</si>
  <si>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</si>
  <si>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</si>
  <si>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</si>
  <si>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</si>
  <si>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</si>
  <si>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</si>
  <si>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</si>
  <si>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</si>
  <si>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</si>
  <si>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</si>
  <si>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</si>
  <si>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</si>
  <si>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</si>
  <si>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</si>
  <si>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</si>
  <si>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</si>
  <si>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</si>
  <si>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</si>
  <si>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</si>
  <si>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</si>
  <si>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</si>
  <si>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</si>
  <si>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</si>
  <si>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</si>
  <si>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</si>
  <si>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</si>
  <si>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</si>
  <si>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</si>
  <si>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</si>
  <si>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</si>
  <si>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</si>
  <si>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</si>
  <si>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</si>
  <si>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</si>
  <si>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</si>
  <si>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</si>
  <si>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</si>
  <si>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</si>
  <si>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</si>
  <si>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</si>
  <si>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</si>
  <si>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</si>
  <si>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</si>
  <si>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</si>
  <si>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</si>
  <si>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</si>
  <si>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</si>
  <si>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</si>
  <si>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</si>
  <si>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</si>
  <si>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</si>
  <si>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</si>
  <si>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</si>
  <si>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</si>
  <si>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</si>
  <si>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</si>
  <si>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</si>
  <si>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</si>
  <si>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</si>
  <si>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</si>
  <si>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</si>
  <si>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</si>
  <si>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</si>
  <si>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</si>
  <si>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</si>
  <si>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</si>
  <si>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</si>
  <si>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</si>
  <si>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</si>
  <si>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</si>
  <si>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</si>
  <si>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</si>
  <si>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</si>
  <si>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</si>
  <si>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</si>
  <si>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</si>
  <si>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</si>
  <si>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</si>
  <si>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</si>
  <si>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</si>
  <si>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</si>
  <si>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</si>
  <si>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</si>
  <si>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</si>
  <si>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</si>
  <si>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</si>
  <si>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</si>
  <si>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</si>
  <si>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</si>
  <si>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</si>
  <si>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</si>
  <si>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</si>
  <si>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</si>
  <si>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</si>
  <si>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</si>
  <si>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</si>
  <si>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</si>
  <si>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</si>
  <si>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</si>
  <si>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</si>
  <si>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</si>
  <si>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</si>
  <si>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</si>
  <si>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</si>
  <si>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</si>
  <si>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</si>
  <si>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</si>
  <si>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</si>
  <si>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</si>
  <si>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</si>
  <si>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</si>
  <si>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</si>
  <si>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</si>
  <si>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</si>
  <si>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</si>
  <si>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</si>
  <si>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</si>
  <si>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</si>
  <si>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</si>
  <si>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</si>
  <si>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</si>
  <si>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</si>
  <si>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</si>
  <si>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</si>
  <si>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</si>
  <si>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</si>
  <si>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</si>
  <si>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</si>
  <si>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</si>
  <si>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</si>
  <si>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</si>
  <si>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</si>
  <si>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</si>
  <si>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</si>
  <si>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</si>
  <si>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</si>
  <si>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</si>
  <si>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</si>
  <si>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</si>
  <si>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</si>
  <si>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</si>
  <si>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</si>
  <si>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</si>
  <si>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</si>
  <si>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</si>
  <si>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</si>
  <si>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</si>
  <si>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</si>
  <si>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</si>
  <si>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</si>
  <si>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</si>
  <si>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</si>
  <si>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</si>
  <si>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</si>
  <si>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</si>
  <si>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</si>
  <si>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</si>
  <si>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</si>
  <si>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</si>
  <si>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</si>
  <si>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</si>
  <si>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</si>
  <si>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</si>
  <si>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</si>
  <si>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</si>
  <si>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</si>
  <si>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</si>
  <si>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</si>
  <si>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</si>
  <si>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</si>
  <si>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</si>
  <si>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</si>
  <si>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</si>
  <si>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</si>
  <si>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</si>
  <si>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</si>
  <si>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</si>
  <si>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</si>
  <si>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</si>
  <si>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</si>
  <si>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</si>
  <si>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</si>
  <si>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</si>
  <si>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</si>
  <si>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</si>
  <si>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</si>
  <si>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</si>
  <si>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</si>
  <si>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</si>
  <si>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</si>
  <si>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</si>
  <si>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</si>
  <si>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</si>
  <si>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</si>
  <si>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</si>
  <si>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</si>
  <si>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</si>
  <si>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</si>
  <si>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</si>
  <si>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</si>
  <si>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</si>
  <si>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</si>
  <si>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</si>
  <si>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</si>
  <si>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</si>
  <si>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</si>
  <si>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</si>
  <si>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</si>
  <si>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</si>
  <si>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</si>
  <si>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</si>
  <si>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</si>
  <si>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</si>
  <si>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</si>
  <si>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</si>
  <si>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</si>
  <si>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</si>
  <si>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</si>
  <si>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</si>
  <si>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</si>
  <si>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</si>
  <si>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</si>
  <si>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</si>
  <si>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</si>
  <si>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</si>
  <si>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</si>
  <si>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</si>
  <si>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</si>
  <si>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</si>
  <si>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</si>
  <si>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</si>
  <si>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</si>
  <si>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</si>
  <si>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</si>
  <si>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</si>
  <si>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</si>
  <si>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</si>
  <si>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</si>
  <si>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</si>
  <si>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</si>
  <si>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</si>
  <si>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</si>
  <si>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</si>
  <si>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</si>
  <si>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</si>
  <si>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</si>
  <si>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</si>
  <si>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</si>
  <si>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</si>
  <si>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</si>
  <si>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</si>
  <si>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</si>
  <si>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</si>
  <si>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</si>
  <si>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</si>
  <si>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</si>
  <si>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</si>
  <si>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</si>
  <si>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</si>
  <si>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</si>
  <si>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</si>
  <si>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</si>
  <si>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</si>
  <si>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</si>
  <si>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</si>
  <si>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</si>
  <si>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</si>
  <si>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</si>
  <si>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</si>
  <si>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</si>
  <si>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</si>
  <si>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</si>
  <si>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</si>
  <si>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</si>
  <si>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</si>
  <si>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</si>
  <si>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</si>
  <si>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</si>
  <si>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</si>
  <si>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</si>
  <si>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</si>
  <si>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</si>
  <si>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</si>
  <si>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</si>
  <si>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</si>
  <si>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</si>
  <si>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</si>
  <si>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</si>
  <si>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</si>
  <si>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</si>
  <si>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</si>
  <si>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</si>
  <si>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</si>
  <si>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</si>
  <si>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</si>
  <si>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</si>
  <si>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</si>
  <si>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</si>
  <si>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</si>
  <si>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</si>
  <si>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</si>
  <si>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</si>
  <si>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</si>
  <si>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</si>
  <si>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</si>
  <si>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</si>
  <si>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</si>
  <si>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</si>
  <si>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</si>
  <si>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</si>
  <si>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</si>
  <si>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</si>
  <si>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</si>
  <si>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</si>
  <si>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</si>
  <si>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</si>
  <si>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</si>
  <si>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</si>
  <si>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</si>
  <si>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</si>
  <si>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</si>
  <si>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</si>
  <si>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</si>
  <si>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</si>
  <si>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</si>
  <si>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</si>
  <si>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</si>
  <si>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</si>
  <si>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</si>
  <si>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</si>
  <si>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</si>
  <si>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</si>
  <si>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</si>
  <si>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</si>
  <si>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</si>
  <si>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</si>
  <si>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</si>
  <si>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</si>
  <si>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</si>
  <si>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</si>
  <si>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</si>
  <si>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</si>
  <si>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</si>
  <si>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</si>
  <si>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</si>
  <si>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</si>
  <si>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</si>
  <si>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</si>
  <si>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</si>
  <si>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</si>
  <si>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</si>
  <si>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</si>
  <si>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</si>
  <si>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</si>
  <si>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</si>
  <si>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</si>
  <si>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</si>
  <si>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</si>
  <si>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</si>
  <si>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</si>
  <si>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</si>
  <si>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</si>
  <si>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</si>
  <si>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</si>
  <si>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</si>
  <si>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</si>
  <si>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</si>
  <si>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</si>
  <si>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</si>
  <si>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</si>
  <si>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</si>
  <si>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</si>
  <si>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</si>
  <si>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</si>
  <si>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</si>
  <si>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</si>
  <si>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</si>
  <si>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</si>
  <si>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</si>
  <si>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</si>
  <si>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</si>
  <si>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</si>
  <si>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</si>
  <si>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</si>
  <si>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</si>
  <si>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</si>
  <si>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</si>
  <si>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</si>
  <si>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</si>
  <si>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</si>
  <si>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</si>
  <si>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</si>
  <si>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</si>
  <si>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</si>
  <si>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</si>
  <si>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</si>
  <si>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</si>
  <si>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</si>
  <si>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</si>
  <si>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</si>
  <si>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</si>
  <si>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</si>
  <si>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</si>
  <si>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</si>
  <si>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</si>
  <si>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</si>
  <si>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</si>
  <si>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</si>
  <si>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</si>
  <si>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</si>
  <si>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</si>
  <si>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</si>
  <si>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</si>
  <si>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</si>
  <si>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</si>
  <si>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</si>
  <si>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</si>
  <si>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</si>
  <si>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</si>
  <si>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</si>
  <si>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</si>
  <si>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</si>
  <si>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</si>
  <si>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</si>
  <si>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</si>
  <si>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</si>
  <si>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</si>
  <si>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</si>
  <si>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</si>
  <si>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</si>
  <si>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</si>
  <si>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</si>
  <si>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</si>
  <si>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</si>
  <si>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</si>
  <si>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</si>
  <si>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</si>
  <si>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</si>
  <si>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</si>
  <si>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</si>
  <si>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</si>
  <si>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</si>
  <si>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</si>
  <si>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</si>
  <si>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</si>
  <si>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</si>
  <si>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</si>
  <si>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</si>
  <si>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</si>
  <si>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</si>
  <si>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</si>
  <si>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</si>
  <si>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</si>
  <si>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</si>
  <si>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</si>
  <si>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</si>
  <si>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</si>
  <si>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</si>
  <si>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</si>
  <si>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</si>
  <si>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</si>
  <si>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</si>
  <si>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</si>
  <si>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</si>
  <si>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</si>
  <si>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</si>
  <si>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</si>
  <si>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</si>
  <si>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</si>
  <si>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</si>
  <si>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</si>
  <si>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</si>
  <si>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</si>
  <si>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</si>
  <si>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</si>
  <si>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</si>
  <si>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</si>
  <si>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</si>
  <si>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</si>
  <si>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</si>
  <si>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</si>
  <si>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</si>
  <si>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</si>
  <si>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</si>
  <si>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</si>
  <si>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</si>
  <si>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</si>
  <si>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</si>
  <si>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</si>
  <si>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</si>
  <si>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</si>
  <si>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</si>
  <si>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</si>
  <si>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</si>
  <si>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</si>
  <si>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</si>
  <si>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</si>
  <si>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</si>
  <si>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</si>
  <si>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</si>
  <si>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</si>
  <si>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</si>
  <si>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</si>
  <si>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</si>
  <si>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</si>
  <si>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</si>
  <si>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</si>
  <si>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</si>
  <si>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</si>
  <si>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</si>
  <si>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</si>
  <si>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</si>
  <si>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</si>
  <si>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</si>
  <si>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</si>
  <si>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</si>
  <si>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</si>
  <si>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</si>
  <si>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</si>
  <si>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</si>
  <si>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</si>
  <si>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</si>
  <si>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</si>
  <si>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</si>
  <si>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</si>
  <si>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</si>
  <si>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</si>
  <si>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</si>
  <si>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</si>
  <si>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</si>
  <si>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</si>
  <si>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</si>
  <si>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</si>
  <si>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</si>
  <si>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</si>
  <si>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</si>
  <si>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</si>
  <si>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</si>
  <si>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</si>
  <si>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</si>
  <si>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</si>
  <si>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</si>
  <si>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</si>
  <si>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</si>
  <si>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</si>
  <si>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</si>
  <si>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</si>
  <si>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</si>
  <si>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</si>
  <si>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</si>
  <si>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</si>
  <si>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</si>
  <si>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</si>
  <si>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</si>
  <si>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</si>
  <si>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</si>
  <si>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</si>
  <si>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</si>
  <si>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</si>
  <si>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</si>
  <si>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</si>
  <si>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</si>
  <si>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</si>
  <si>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</si>
  <si>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</si>
  <si>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</si>
  <si>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</si>
  <si>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</si>
  <si>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</si>
  <si>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</si>
  <si>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</si>
  <si>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</si>
  <si>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</si>
  <si>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</si>
  <si>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</si>
  <si>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</si>
  <si>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</si>
  <si>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</si>
  <si>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</si>
  <si>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</si>
  <si>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</si>
  <si>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</si>
  <si>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</si>
  <si>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</si>
  <si>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</si>
  <si>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</si>
  <si>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</si>
  <si>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</si>
  <si>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</si>
  <si>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</si>
  <si>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</si>
  <si>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</si>
  <si>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</si>
  <si>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</si>
  <si>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</si>
  <si>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</si>
  <si>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</si>
  <si>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</si>
  <si>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</si>
  <si>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</si>
  <si>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</si>
  <si>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</si>
  <si>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</si>
  <si>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</si>
  <si>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</si>
  <si>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</si>
  <si>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</si>
  <si>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</si>
  <si>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</si>
  <si>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</si>
  <si>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</si>
  <si>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</si>
  <si>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</si>
  <si>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</si>
  <si>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</si>
  <si>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</si>
  <si>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</si>
  <si>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</si>
  <si>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</si>
  <si>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</si>
  <si>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</si>
  <si>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</si>
  <si>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</si>
  <si>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</si>
  <si>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</si>
  <si>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</si>
  <si>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</si>
  <si>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</si>
  <si>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</si>
  <si>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</si>
  <si>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</si>
  <si>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</si>
  <si>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</si>
  <si>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</si>
  <si>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</si>
  <si>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</si>
  <si>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</si>
  <si>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</si>
  <si>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</si>
  <si>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</si>
  <si>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</si>
  <si>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</si>
  <si>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</si>
  <si>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</si>
  <si>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</si>
  <si>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</si>
  <si>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</si>
  <si>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</si>
  <si>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</si>
  <si>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</si>
  <si>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</si>
  <si>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</si>
  <si>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</si>
  <si>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</si>
  <si>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</si>
  <si>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</si>
  <si>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</si>
  <si>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</si>
  <si>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</si>
  <si>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</si>
  <si>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</si>
  <si>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</si>
  <si>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</si>
  <si>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</si>
  <si>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</si>
  <si>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</si>
  <si>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</si>
  <si>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</si>
  <si>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</si>
  <si>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</si>
  <si>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</si>
  <si>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</si>
  <si>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</si>
  <si>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</si>
  <si>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</si>
  <si>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</si>
  <si>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</si>
  <si>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</si>
  <si>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</si>
  <si>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</si>
  <si>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</si>
  <si>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</si>
  <si>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</si>
  <si>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</si>
  <si>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</si>
  <si>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</si>
  <si>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</si>
  <si>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</si>
  <si>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</si>
  <si>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</si>
  <si>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</si>
  <si>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</si>
  <si>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</si>
  <si>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</si>
  <si>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</si>
  <si>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</si>
  <si>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</si>
  <si>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</si>
  <si>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</si>
  <si>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</si>
  <si>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</si>
  <si>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</si>
  <si>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</si>
  <si>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</si>
  <si>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</si>
  <si>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</si>
  <si>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</si>
  <si>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</si>
  <si>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</si>
  <si>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</si>
  <si>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</si>
  <si>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</si>
  <si>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</si>
  <si>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</si>
  <si>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</si>
  <si>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</si>
  <si>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</si>
  <si>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</si>
  <si>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</si>
  <si>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</si>
  <si>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</si>
  <si>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</si>
  <si>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</si>
  <si>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</si>
  <si>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</si>
  <si>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</si>
  <si>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</si>
  <si>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</si>
  <si>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</si>
  <si>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</si>
  <si>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</si>
  <si>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</si>
  <si>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</si>
  <si>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</si>
  <si>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</si>
  <si>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</si>
  <si>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</si>
  <si>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</si>
  <si>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</si>
  <si>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</si>
  <si>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</si>
  <si>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</si>
  <si>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</si>
  <si>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</si>
  <si>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</si>
  <si>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</si>
  <si>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</si>
  <si>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</si>
  <si>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</si>
  <si>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</si>
  <si>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</si>
  <si>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</si>
  <si>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</si>
  <si>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</si>
  <si>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</si>
  <si>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</si>
  <si>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</si>
  <si>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</si>
  <si>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</si>
  <si>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</si>
  <si>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</si>
  <si>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</si>
  <si>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</si>
  <si>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</si>
  <si>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</si>
  <si>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</si>
  <si>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</si>
  <si>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</si>
  <si>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</si>
  <si>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</si>
  <si>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</si>
  <si>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</si>
  <si>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</si>
  <si>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</si>
  <si>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</si>
  <si>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</si>
  <si>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</si>
  <si>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</si>
  <si>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</si>
  <si>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</si>
  <si>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</si>
  <si>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</si>
  <si>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</si>
  <si>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</si>
  <si>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</si>
  <si>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</si>
  <si>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</si>
  <si>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</si>
  <si>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</si>
  <si>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</si>
  <si>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</si>
  <si>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</si>
  <si>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</si>
  <si>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</si>
  <si>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</si>
  <si>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</si>
  <si>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</si>
  <si>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</si>
  <si>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</si>
  <si>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</si>
  <si>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</si>
  <si>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</si>
  <si>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</si>
  <si>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</si>
  <si>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</si>
  <si>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</si>
  <si>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</si>
  <si>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</si>
  <si>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</si>
  <si>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</si>
  <si>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</si>
  <si>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</si>
  <si>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</si>
  <si>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</si>
  <si>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</si>
  <si>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</si>
  <si>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</si>
  <si>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</si>
  <si>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</si>
  <si>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</si>
  <si>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</si>
  <si>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</si>
  <si>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</si>
  <si>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</si>
  <si>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</si>
  <si>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</si>
  <si>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</si>
  <si>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</si>
  <si>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</si>
  <si>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</si>
  <si>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</si>
  <si>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</si>
  <si>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</si>
  <si>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</si>
  <si>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</si>
  <si>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</si>
  <si>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</si>
  <si>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</si>
  <si>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</si>
  <si>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</si>
  <si>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</si>
  <si>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</si>
  <si>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</si>
  <si>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</si>
  <si>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</si>
  <si>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</si>
  <si>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</si>
  <si>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</si>
  <si>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</si>
  <si>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</si>
  <si>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</si>
  <si>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</si>
  <si>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</si>
  <si>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</si>
  <si>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</si>
  <si>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</si>
  <si>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</si>
  <si>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</si>
  <si>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</si>
  <si>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</si>
  <si>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</si>
  <si>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</si>
  <si>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</si>
  <si>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</si>
  <si>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</si>
  <si>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</si>
  <si>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</si>
  <si>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</si>
  <si>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</si>
  <si>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</si>
  <si>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</si>
  <si>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</si>
  <si>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</si>
  <si>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</si>
  <si>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</si>
  <si>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</si>
  <si>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</si>
  <si>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</si>
  <si>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</si>
  <si>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</si>
  <si>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</si>
  <si>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</si>
  <si>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</si>
  <si>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</si>
  <si>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</si>
  <si>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</si>
  <si>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</si>
  <si>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</si>
  <si>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</si>
  <si>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</si>
  <si>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</si>
  <si>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</si>
  <si>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</si>
  <si>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</si>
  <si>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</si>
  <si>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</si>
  <si>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</si>
  <si>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</si>
  <si>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</si>
  <si>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</si>
  <si>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</si>
  <si>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</si>
  <si>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</si>
  <si>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</si>
  <si>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</si>
  <si>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</si>
  <si>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</si>
  <si>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</si>
  <si>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</si>
  <si>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</si>
  <si>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</si>
  <si>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</si>
  <si>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</si>
  <si>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</si>
  <si>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</si>
  <si>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</si>
  <si>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</si>
  <si>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</si>
  <si>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</si>
  <si>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</si>
  <si>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</si>
  <si>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</si>
  <si>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</si>
  <si>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</si>
  <si>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</si>
  <si>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</si>
  <si>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</si>
  <si>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</si>
  <si>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</si>
  <si>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</si>
  <si>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</si>
  <si>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</si>
  <si>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</si>
  <si>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</si>
  <si>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</si>
  <si>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</si>
  <si>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</si>
  <si>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</si>
  <si>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</si>
  <si>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</si>
  <si>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</si>
  <si>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</si>
  <si>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</si>
  <si>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</si>
  <si>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</si>
  <si>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</si>
  <si>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</si>
  <si>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</si>
  <si>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</si>
  <si>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</si>
  <si>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</si>
  <si>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</si>
  <si>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</si>
  <si>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</si>
  <si>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</si>
  <si>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</si>
  <si>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</si>
  <si>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</si>
  <si>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</si>
  <si>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</si>
  <si>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</si>
  <si>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</si>
  <si>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</si>
  <si>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</si>
  <si>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</si>
  <si>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</si>
  <si>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</si>
  <si>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</si>
  <si>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</si>
  <si>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</si>
  <si>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</si>
  <si>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</si>
  <si>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</si>
  <si>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</si>
  <si>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</si>
  <si>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</si>
  <si>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</si>
  <si>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</si>
  <si>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</si>
  <si>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</si>
  <si>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</si>
  <si>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</si>
  <si>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</si>
  <si>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</si>
  <si>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</si>
  <si>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</si>
  <si>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</si>
  <si>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</si>
  <si>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</si>
  <si>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</si>
  <si>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</si>
  <si>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</si>
  <si>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</si>
  <si>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</si>
  <si>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</si>
  <si>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</si>
  <si>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</si>
  <si>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</si>
  <si>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</si>
  <si>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</si>
  <si>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</si>
  <si>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</si>
  <si>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</si>
  <si>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</si>
  <si>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</si>
  <si>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</si>
  <si>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</si>
  <si>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</si>
  <si>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</si>
  <si>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</si>
  <si>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</si>
  <si>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</si>
  <si>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</si>
  <si>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</si>
  <si>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</si>
  <si>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</si>
  <si>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</si>
  <si>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</si>
  <si>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</si>
  <si>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</si>
  <si>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</si>
  <si>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</si>
  <si>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</si>
  <si>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</si>
  <si>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</si>
  <si>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</si>
  <si>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</si>
  <si>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</si>
  <si>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</si>
  <si>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</si>
  <si>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</si>
  <si>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</si>
  <si>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</si>
  <si>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</si>
  <si>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</si>
  <si>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</si>
  <si>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</si>
  <si>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</si>
  <si>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</si>
  <si>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</si>
  <si>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</si>
  <si>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</si>
  <si>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</si>
  <si>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</si>
  <si>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</si>
  <si>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</si>
  <si>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</si>
  <si>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</si>
  <si>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</si>
  <si>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</si>
  <si>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</si>
  <si>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</si>
  <si>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</si>
  <si>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</si>
  <si>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</si>
  <si>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</si>
  <si>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</si>
  <si>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</si>
  <si>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</si>
  <si>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</si>
  <si>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</si>
  <si>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</si>
  <si>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</si>
  <si>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</si>
  <si>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</si>
  <si>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</si>
  <si>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</si>
  <si>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</si>
  <si>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</si>
  <si>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</si>
  <si>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</si>
  <si>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</si>
  <si>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</si>
  <si>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</si>
  <si>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</si>
  <si>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</si>
  <si>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</si>
  <si>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</si>
  <si>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</si>
  <si>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</si>
  <si>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</si>
  <si>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</si>
  <si>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</si>
  <si>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</si>
  <si>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</si>
  <si>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</si>
  <si>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</si>
  <si>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</si>
  <si>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</si>
  <si>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</si>
  <si>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</si>
  <si>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</si>
  <si>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</si>
  <si>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</si>
  <si>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</si>
  <si>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</si>
  <si>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</si>
  <si>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</si>
  <si>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</si>
  <si>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</si>
  <si>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</si>
  <si>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</si>
  <si>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</si>
  <si>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</si>
  <si>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</si>
  <si>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</si>
  <si>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</si>
  <si>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</si>
  <si>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</si>
  <si>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</si>
  <si>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</si>
  <si>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</si>
  <si>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</si>
  <si>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</si>
  <si>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</si>
  <si>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</si>
  <si>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</si>
  <si>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</si>
  <si>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</si>
  <si>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</si>
  <si>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</si>
  <si>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</si>
  <si>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</si>
  <si>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</si>
  <si>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</si>
  <si>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</si>
  <si>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</si>
  <si>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</si>
  <si>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</si>
  <si>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</si>
  <si>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</si>
  <si>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</si>
  <si>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</si>
  <si>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</si>
  <si>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</si>
  <si>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</si>
  <si>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</si>
  <si>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</si>
  <si>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</si>
  <si>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</si>
  <si>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</si>
  <si>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</si>
  <si>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</si>
  <si>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</si>
  <si>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</si>
  <si>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</si>
  <si>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</si>
  <si>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</si>
  <si>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</si>
  <si>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</si>
  <si>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</si>
  <si>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</si>
  <si>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</si>
  <si>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</si>
  <si>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</si>
  <si>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</si>
  <si>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</si>
  <si>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</si>
  <si>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</si>
  <si>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</si>
  <si>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</si>
  <si>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</si>
  <si>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</si>
  <si>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</si>
  <si>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</si>
  <si>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</si>
  <si>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</si>
  <si>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</si>
  <si>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</si>
  <si>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</si>
  <si>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</si>
  <si>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</si>
  <si>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</si>
  <si>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</si>
  <si>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</si>
  <si>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</si>
  <si>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</si>
  <si>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</si>
  <si>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</si>
  <si>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</si>
  <si>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</si>
  <si>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</si>
  <si>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</si>
  <si>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</si>
  <si>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</si>
  <si>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</si>
  <si>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</si>
  <si>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</si>
  <si>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</si>
  <si>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</si>
  <si>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</si>
  <si>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</si>
  <si>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</si>
  <si>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</si>
  <si>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</si>
  <si>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</si>
  <si>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</si>
  <si>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</si>
  <si>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</si>
  <si>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</si>
  <si>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</si>
  <si>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</si>
  <si>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</si>
  <si>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</si>
  <si>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</si>
  <si>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</si>
  <si>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</si>
  <si>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</si>
  <si>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</si>
  <si>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</si>
  <si>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</si>
  <si>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</si>
  <si>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</si>
  <si>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</si>
  <si>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</si>
  <si>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</si>
  <si>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</si>
  <si>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</si>
  <si>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</si>
  <si>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</si>
  <si>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</si>
  <si>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</si>
  <si>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</si>
  <si>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</si>
  <si>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</si>
  <si>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</si>
  <si>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</si>
  <si>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</si>
  <si>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</si>
  <si>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</si>
  <si>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</si>
  <si>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</si>
  <si>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</si>
  <si>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</si>
  <si>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</si>
  <si>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</si>
  <si>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</si>
  <si>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</si>
  <si>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</si>
  <si>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</si>
  <si>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</si>
  <si>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</si>
  <si>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</si>
  <si>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</si>
  <si>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</si>
  <si>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</si>
  <si>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</si>
  <si>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</si>
  <si>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</si>
  <si>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</si>
  <si>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</si>
  <si>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</si>
  <si>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</si>
  <si>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</si>
  <si>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</si>
  <si>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</si>
  <si>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</si>
  <si>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</si>
  <si>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</si>
  <si>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</si>
  <si>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</si>
  <si>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</si>
  <si>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</si>
  <si>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</si>
  <si>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</si>
  <si>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</si>
  <si>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</si>
  <si>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</si>
  <si>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</si>
  <si>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</si>
  <si>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</si>
  <si>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</si>
  <si>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</si>
  <si>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</si>
  <si>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</si>
  <si>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</si>
  <si>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</si>
  <si>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</si>
  <si>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</si>
  <si>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</si>
  <si>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</si>
  <si>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</si>
  <si>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</si>
  <si>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</si>
  <si>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</si>
  <si>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</si>
  <si>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</si>
  <si>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</si>
  <si>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</si>
  <si>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</si>
  <si>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</si>
  <si>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</si>
  <si>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</si>
  <si>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</si>
  <si>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</si>
  <si>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</si>
  <si>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</si>
  <si>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</si>
  <si>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</si>
  <si>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</si>
  <si>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</si>
  <si>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</si>
  <si>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</si>
  <si>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</si>
  <si>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</si>
  <si>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</si>
  <si>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</si>
  <si>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</si>
  <si>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</si>
  <si>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</si>
  <si>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</si>
  <si>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</si>
  <si>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</si>
  <si>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</si>
  <si>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</si>
  <si>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</si>
  <si>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</si>
  <si>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</si>
  <si>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</si>
  <si>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</si>
  <si>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</si>
  <si>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</si>
  <si>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</si>
  <si>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</si>
  <si>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</si>
  <si>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</si>
  <si>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</si>
  <si>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</si>
  <si>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</si>
  <si>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</si>
  <si>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</si>
  <si>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</si>
  <si>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</si>
  <si>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</si>
  <si>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</si>
  <si>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</si>
  <si>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</si>
  <si>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</si>
  <si>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</si>
  <si>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</si>
  <si>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</si>
  <si>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</si>
  <si>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</si>
  <si>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</si>
  <si>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</si>
  <si>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</si>
  <si>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</si>
  <si>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</si>
  <si>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</si>
  <si>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</si>
  <si>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</si>
  <si>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</si>
  <si>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</si>
  <si>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</si>
  <si>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</si>
  <si>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</si>
  <si>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</si>
  <si>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</si>
  <si>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</si>
  <si>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</si>
  <si>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</si>
  <si>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</si>
  <si>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</si>
  <si>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</si>
  <si>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</si>
  <si>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</si>
  <si>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</si>
  <si>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</si>
  <si>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</si>
  <si>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</si>
  <si>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</si>
  <si>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</si>
  <si>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</si>
  <si>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</si>
  <si>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</si>
  <si>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</si>
  <si>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</si>
  <si>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</si>
  <si>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</si>
  <si>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</si>
  <si>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</si>
  <si>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</si>
  <si>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</si>
  <si>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</si>
  <si>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</si>
  <si>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</si>
  <si>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</si>
  <si>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</si>
  <si>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</si>
  <si>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</si>
  <si>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</si>
  <si>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</si>
  <si>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</si>
  <si>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</si>
  <si>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</si>
  <si>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</si>
  <si>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</si>
  <si>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</si>
  <si>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</si>
  <si>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</si>
  <si>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</si>
  <si>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</si>
  <si>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</si>
  <si>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</si>
  <si>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</si>
  <si>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</si>
  <si>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</si>
  <si>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</si>
  <si>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</si>
  <si>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</si>
  <si>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</si>
  <si>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</si>
  <si>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</si>
  <si>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</si>
  <si>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</si>
  <si>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</si>
  <si>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</si>
  <si>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</si>
  <si>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</si>
  <si>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</si>
  <si>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</si>
  <si>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</si>
  <si>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</si>
  <si>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</si>
  <si>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</si>
  <si>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</si>
  <si>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</si>
  <si>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</si>
  <si>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</si>
  <si>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</si>
  <si>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</si>
  <si>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</si>
  <si>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</si>
  <si>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</si>
  <si>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</si>
  <si>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</si>
  <si>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</si>
  <si>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</si>
  <si>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</si>
  <si>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</si>
  <si>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</si>
  <si>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</si>
  <si>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</si>
  <si>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</si>
  <si>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</si>
  <si>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</si>
  <si>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</si>
  <si>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</si>
  <si>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</si>
  <si>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</si>
  <si>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</si>
  <si>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</si>
  <si>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</si>
  <si>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</si>
  <si>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</si>
  <si>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</si>
  <si>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</si>
  <si>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</si>
  <si>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</si>
  <si>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</si>
  <si>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</si>
  <si>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</si>
  <si>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</si>
  <si>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</si>
  <si>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</si>
  <si>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</si>
  <si>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</si>
  <si>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</si>
  <si>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</si>
  <si>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</si>
  <si>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</si>
  <si>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</si>
  <si>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</si>
  <si>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</si>
  <si>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</si>
  <si>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</si>
  <si>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</si>
  <si>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</si>
  <si>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</si>
  <si>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</si>
  <si>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</si>
  <si>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</si>
  <si>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</si>
  <si>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</si>
  <si>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</si>
  <si>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</si>
  <si>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</si>
  <si>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</si>
  <si>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</si>
  <si>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</si>
  <si>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</si>
  <si>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</si>
  <si>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</si>
  <si>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</si>
  <si>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</si>
  <si>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</si>
  <si>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</si>
  <si>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</si>
  <si>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</si>
  <si>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</si>
  <si>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</si>
  <si>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</si>
  <si>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</si>
  <si>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</si>
  <si>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</si>
  <si>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</si>
  <si>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</si>
  <si>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</si>
  <si>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</si>
  <si>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</si>
  <si>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</si>
  <si>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</si>
  <si>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</si>
  <si>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</si>
  <si>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</si>
  <si>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</si>
  <si>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</si>
  <si>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</si>
  <si>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</si>
  <si>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</si>
  <si>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</si>
  <si>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</si>
  <si>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</si>
  <si>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</si>
  <si>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</si>
  <si>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</si>
  <si>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</si>
  <si>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</si>
  <si>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</si>
  <si>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</si>
  <si>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</si>
  <si>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</si>
  <si>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</si>
  <si>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</si>
  <si>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</si>
  <si>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</si>
  <si>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</si>
  <si>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</si>
  <si>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</si>
  <si>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</si>
  <si>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</si>
  <si>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</si>
  <si>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</si>
  <si>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</si>
  <si>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</si>
  <si>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</si>
  <si>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</si>
  <si>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</si>
  <si>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</si>
  <si>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</si>
  <si>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</si>
  <si>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</si>
  <si>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</si>
  <si>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</si>
  <si>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</si>
  <si>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</si>
  <si>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</si>
  <si>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</si>
  <si>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</si>
  <si>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</si>
  <si>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</si>
  <si>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</si>
  <si>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</si>
  <si>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</si>
  <si>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</si>
  <si>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</si>
  <si>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</si>
  <si>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</si>
  <si>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</si>
  <si>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</si>
  <si>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</si>
  <si>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</si>
  <si>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</si>
  <si>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</si>
  <si>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</si>
  <si>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</si>
  <si>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</si>
  <si>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</si>
  <si>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</si>
  <si>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</si>
  <si>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</si>
  <si>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</si>
  <si>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</si>
  <si>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</si>
  <si>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</si>
  <si>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</si>
  <si>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</si>
  <si>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</si>
  <si>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</si>
  <si>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</si>
  <si>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</si>
  <si>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</si>
  <si>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</si>
  <si>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</si>
  <si>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</si>
  <si>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</si>
  <si>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</si>
  <si>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</si>
  <si>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</si>
  <si>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</si>
  <si>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</si>
  <si>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</si>
  <si>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</si>
  <si>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</si>
  <si>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</si>
  <si>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</si>
  <si>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</si>
  <si>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</si>
  <si>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</si>
  <si>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</si>
  <si>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</si>
  <si>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</si>
  <si>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</si>
  <si>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</si>
  <si>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</si>
  <si>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</si>
  <si>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</si>
  <si>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</si>
  <si>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</si>
  <si>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</si>
  <si>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</si>
  <si>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</si>
  <si>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</si>
  <si>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</si>
  <si>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</si>
  <si>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</si>
  <si>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</si>
  <si>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</si>
  <si>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</si>
  <si>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</si>
  <si>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</si>
  <si>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</si>
  <si>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</si>
  <si>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</si>
  <si>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</si>
  <si>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</si>
  <si>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</si>
  <si>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</si>
  <si>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</si>
  <si>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</si>
  <si>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</si>
  <si>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</si>
  <si>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</si>
  <si>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</si>
  <si>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</si>
  <si>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</si>
  <si>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</si>
  <si>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</si>
  <si>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</si>
  <si>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</si>
  <si>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</si>
  <si>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</si>
  <si>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</si>
  <si>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</si>
  <si>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</si>
  <si>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</si>
  <si>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</si>
  <si>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</si>
  <si>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</si>
  <si>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</si>
  <si>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</si>
  <si>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</si>
  <si>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</si>
  <si>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</si>
  <si>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</si>
  <si>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</si>
  <si>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</si>
  <si>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</si>
  <si>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</si>
  <si>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</si>
  <si>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</si>
  <si>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</si>
  <si>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</si>
  <si>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</si>
  <si>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</si>
  <si>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</si>
  <si>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</si>
  <si>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</si>
  <si>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</si>
  <si>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</si>
  <si>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</si>
  <si>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</si>
  <si>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</si>
  <si>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</si>
  <si>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</si>
  <si>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</si>
  <si>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</si>
  <si>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</si>
  <si>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</si>
  <si>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</si>
  <si>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</si>
  <si>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</si>
  <si>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</si>
  <si>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</si>
  <si>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</si>
  <si>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</si>
  <si>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</si>
  <si>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</si>
  <si>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</si>
  <si>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</si>
  <si>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</si>
  <si>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</si>
  <si>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</si>
  <si>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</si>
  <si>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</si>
  <si>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</si>
  <si>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</si>
  <si>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</si>
  <si>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</si>
  <si>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</si>
  <si>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</si>
  <si>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</si>
  <si>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</si>
  <si>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</si>
  <si>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</si>
  <si>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</si>
  <si>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Goal</t>
  </si>
  <si>
    <t>Pledged</t>
  </si>
  <si>
    <t>Average Donation</t>
  </si>
  <si>
    <t>Number of Brackers</t>
  </si>
  <si>
    <t>Da</t>
  </si>
  <si>
    <t>Jan</t>
  </si>
  <si>
    <t>Jul</t>
  </si>
  <si>
    <t>May</t>
  </si>
  <si>
    <t>Jun</t>
  </si>
  <si>
    <t>Aug</t>
  </si>
  <si>
    <t>Sep</t>
  </si>
  <si>
    <t>Oct</t>
  </si>
  <si>
    <t>Nov</t>
  </si>
  <si>
    <t>Mar</t>
  </si>
  <si>
    <t>Apr</t>
  </si>
  <si>
    <t>Dec</t>
  </si>
  <si>
    <t>Years</t>
  </si>
  <si>
    <t>Feb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</si>
  <si>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</si>
  <si>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</si>
  <si>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</si>
  <si>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</si>
  <si>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</si>
  <si>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</si>
  <si>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</si>
  <si>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</si>
  <si>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</si>
  <si>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</si>
  <si>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</si>
  <si>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</si>
  <si>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</si>
  <si>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</si>
  <si>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</si>
  <si>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</si>
  <si>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</si>
  <si>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Less than 1000</t>
  </si>
  <si>
    <t>Greater than 50000</t>
  </si>
  <si>
    <t>SUM</t>
  </si>
  <si>
    <t>SUM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</si>
</sst>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Monaco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0" fontId="1" fillId="0" borderId="0" xfId="0" applyFont="1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A5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3092FF"/>
      <color rgb="FFFF687A"/>
      <color rgb="FFFF5143"/>
      <color rgb="FFFF6A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[Kickstarter_Challenge.xlsx]Categories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of Theater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73908032357788E-2"/>
          <c:y val="0.12307692307692308"/>
          <c:w val="0.73899910595990814"/>
          <c:h val="0.76020866141732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1-364C-AEAA-C187A5CFE828}"/>
            </c:ext>
          </c:extLst>
        </c:ser>
        <c:ser>
          <c:idx val="1"/>
          <c:order val="1"/>
          <c:tx>
            <c:strRef>
              <c:f>'Categories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31-364C-AEAA-C187A5CFE828}"/>
            </c:ext>
          </c:extLst>
        </c:ser>
        <c:ser>
          <c:idx val="2"/>
          <c:order val="2"/>
          <c:tx>
            <c:strRef>
              <c:f>'Categories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31-364C-AEAA-C187A5CFE828}"/>
            </c:ext>
          </c:extLst>
        </c:ser>
        <c:ser>
          <c:idx val="3"/>
          <c:order val="3"/>
          <c:tx>
            <c:strRef>
              <c:f>'Categories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31-364C-AEAA-C187A5CF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6788287"/>
        <c:axId val="1757190879"/>
      </c:barChart>
      <c:catAx>
        <c:axId val="16667882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57190879"/>
        <c:crosses val="autoZero"/>
        <c:auto val="1"/>
        <c:lblAlgn val="ctr"/>
        <c:lblOffset val="100"/>
        <c:noMultiLvlLbl val="0"/>
      </c:catAx>
      <c:valAx>
        <c:axId val="175719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8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0-5843-AB4F-54DB4350864A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B60-5843-AB4F-54DB4350864A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B60-5843-AB4F-54DB43508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8112639"/>
        <c:axId val="1348881471"/>
      </c:barChart>
      <c:catAx>
        <c:axId val="16681126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48881471"/>
        <c:crosses val="autoZero"/>
        <c:auto val="1"/>
        <c:lblAlgn val="ctr"/>
        <c:lblOffset val="100"/>
        <c:noMultiLvlLbl val="0"/>
      </c:catAx>
      <c:valAx>
        <c:axId val="134888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11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Theater Kickstarters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2-8941-9EFA-5746B43B9E9A}"/>
            </c:ext>
          </c:extLst>
        </c:ser>
        <c:ser>
          <c:idx val="1"/>
          <c:order val="1"/>
          <c:tx>
            <c:strRef>
              <c:f>'Outcomes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22-8941-9EFA-5746B43B9E9A}"/>
            </c:ext>
          </c:extLst>
        </c:ser>
        <c:ser>
          <c:idx val="2"/>
          <c:order val="2"/>
          <c:tx>
            <c:strRef>
              <c:f>'Outcomes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22-8941-9EFA-5746B43B9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5693631"/>
        <c:axId val="1735670847"/>
      </c:lineChart>
      <c:catAx>
        <c:axId val="173569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670847"/>
        <c:crosses val="autoZero"/>
        <c:auto val="1"/>
        <c:lblAlgn val="ctr"/>
        <c:lblOffset val="100"/>
        <c:noMultiLvlLbl val="0"/>
      </c:catAx>
      <c:valAx>
        <c:axId val="17356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6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0.75806451612903236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0.66666666666666652</c:v>
                </c:pt>
                <c:pt idx="9">
                  <c:v>0.66666666666666652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1-6A4F-86AF-15D615FEDA7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0.44970414201183428</c:v>
                </c:pt>
                <c:pt idx="3">
                  <c:v>0.45833333333333326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0.33333333333333326</c:v>
                </c:pt>
                <c:pt idx="9">
                  <c:v>0.33333333333333326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1-6A4F-86AF-15D615FEDA7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1-6A4F-86AF-15D615FED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4112095"/>
        <c:axId val="1749500927"/>
      </c:lineChart>
      <c:catAx>
        <c:axId val="17541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00927"/>
        <c:crosses val="autoZero"/>
        <c:auto val="1"/>
        <c:lblAlgn val="ctr"/>
        <c:lblOffset val="100"/>
        <c:noMultiLvlLbl val="0"/>
      </c:catAx>
      <c:valAx>
        <c:axId val="174950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1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8</xdr:row>
      <xdr:rowOff>50800</xdr:rowOff>
    </xdr:from>
    <xdr:to>
      <xdr:col>6</xdr:col>
      <xdr:colOff>215900</xdr:colOff>
      <xdr:row>25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74A1AD-3859-5348-8DDF-1147D8019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8</xdr:row>
      <xdr:rowOff>63500</xdr:rowOff>
    </xdr:from>
    <xdr:to>
      <xdr:col>6</xdr:col>
      <xdr:colOff>133350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06385-E7B5-4C45-AF1C-AFD06A629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158750</xdr:rowOff>
    </xdr:from>
    <xdr:to>
      <xdr:col>12</xdr:col>
      <xdr:colOff>533400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88CF8-C363-6347-A7A1-612ADA7E9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844550</xdr:colOff>
      <xdr:row>15</xdr:row>
      <xdr:rowOff>31750</xdr:rowOff>
    </xdr:from>
    <xdr:to>
      <xdr:col>8</xdr:col>
      <xdr:colOff>793750</xdr:colOff>
      <xdr:row>29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12245-638A-4F4A-AB88-2E3DA058E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2.649648842591" createdVersion="6" refreshedVersion="6" minRefreshableVersion="3" recordCount="4114" xr:uid="{369D9A68-FC80-A643-989E-B76B67EE31BE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4.689346643521" createdVersion="6" refreshedVersion="6" minRefreshableVersion="3" recordCount="4115" xr:uid="{A3AAB14E-67AA-5B4F-BFC6-660C853F9C5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s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4"/>
        <n v="2015"/>
        <n v="2016"/>
        <n v="2017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x v="0"/>
    <x v="0"/>
    <n v="63.9176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x v="0"/>
    <x v="0"/>
    <n v="185.48099999999999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x v="0"/>
    <x v="0"/>
    <n v="69.266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x v="0"/>
    <x v="0"/>
    <n v="190.55029999999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x v="0"/>
    <x v="0"/>
    <n v="93.404300000000006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x v="0"/>
    <x v="0"/>
    <n v="146.879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x v="0"/>
    <x v="0"/>
    <n v="159.8246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x v="0"/>
    <x v="0"/>
    <n v="291.7932999999999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x v="0"/>
    <x v="0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x v="0"/>
    <x v="0"/>
    <n v="158.684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x v="0"/>
    <x v="0"/>
    <n v="80.33329999999999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x v="0"/>
    <x v="0"/>
    <n v="59.961300000000001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x v="0"/>
    <x v="0"/>
    <n v="109.7843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x v="0"/>
    <x v="0"/>
    <n v="147.7073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x v="0"/>
    <x v="0"/>
    <n v="21.755099999999999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x v="0"/>
    <x v="0"/>
    <n v="171.84289999999999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x v="0"/>
    <x v="0"/>
    <n v="41.944400000000002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x v="0"/>
    <x v="0"/>
    <n v="93.264099999999999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x v="0"/>
    <x v="0"/>
    <n v="56.136400000000002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x v="0"/>
    <x v="0"/>
    <n v="199.90100000000001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x v="0"/>
    <x v="0"/>
    <n v="103.04349999999999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x v="0"/>
    <x v="0"/>
    <n v="66.34610000000000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x v="0"/>
    <x v="0"/>
    <n v="57.142899999999997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x v="0"/>
    <x v="0"/>
    <n v="102.1053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x v="0"/>
    <x v="0"/>
    <n v="148.9667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x v="0"/>
    <x v="0"/>
    <n v="169.60560000000001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x v="0"/>
    <x v="0"/>
    <n v="31.623899999999999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x v="0"/>
    <x v="0"/>
    <n v="76.452600000000004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x v="0"/>
    <x v="0"/>
    <n v="320.44940000000003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x v="0"/>
    <x v="0"/>
    <n v="49.882399999999997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x v="0"/>
    <x v="0"/>
    <n v="59.464300000000001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x v="0"/>
    <x v="0"/>
    <n v="193.8409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x v="0"/>
    <x v="0"/>
    <n v="159.5138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x v="0"/>
    <x v="0"/>
    <n v="41.681800000000003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x v="0"/>
    <x v="0"/>
    <n v="150.89859999999999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x v="0"/>
    <x v="0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x v="0"/>
    <x v="0"/>
    <n v="105.2632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x v="0"/>
    <x v="0"/>
    <n v="117.514799999999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x v="0"/>
    <x v="0"/>
    <n v="117.3612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x v="0"/>
    <x v="0"/>
    <n v="133.33330000000001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x v="0"/>
    <x v="0"/>
    <n v="98.360699999999994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x v="0"/>
    <x v="0"/>
    <n v="194.44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x v="0"/>
    <x v="0"/>
    <n v="76.86499999999999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x v="0"/>
    <x v="0"/>
    <n v="56.815800000000003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x v="0"/>
    <x v="0"/>
    <n v="137.93100000000001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x v="0"/>
    <x v="0"/>
    <n v="27.2727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x v="0"/>
    <x v="0"/>
    <n v="118.3361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x v="0"/>
    <x v="0"/>
    <n v="223.48079999999999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x v="0"/>
    <x v="0"/>
    <n v="28.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x v="0"/>
    <x v="0"/>
    <n v="194.23079999999999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x v="0"/>
    <x v="0"/>
    <n v="128.95349999999999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x v="0"/>
    <x v="0"/>
    <n v="49.31609999999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x v="0"/>
    <x v="0"/>
    <n v="221.52170000000001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x v="0"/>
    <x v="0"/>
    <n v="137.21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x v="0"/>
    <x v="0"/>
    <n v="606.82240000000002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x v="0"/>
    <x v="1"/>
    <n v="43.040100000000002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x v="0"/>
    <x v="1"/>
    <n v="322.39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x v="0"/>
    <x v="1"/>
    <n v="96.708299999999994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x v="0"/>
    <x v="1"/>
    <n v="35.474499999999999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x v="0"/>
    <x v="1"/>
    <n v="86.666700000000006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x v="0"/>
    <x v="1"/>
    <n v="132.0526000000000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x v="0"/>
    <x v="1"/>
    <n v="91.230800000000002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x v="0"/>
    <x v="1"/>
    <n v="21.19440000000000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x v="0"/>
    <x v="1"/>
    <n v="62.327100000000002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x v="0"/>
    <x v="1"/>
    <n v="37.41179999999999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x v="0"/>
    <x v="1"/>
    <n v="69.718800000000002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x v="0"/>
    <x v="1"/>
    <n v="58.17069999999999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x v="0"/>
    <x v="1"/>
    <n v="19.47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x v="0"/>
    <x v="1"/>
    <n v="85.957400000000007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x v="0"/>
    <x v="1"/>
    <n v="30.666699999999999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x v="0"/>
    <x v="1"/>
    <n v="60.38459999999999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x v="0"/>
    <x v="1"/>
    <n v="40.268300000000004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x v="0"/>
    <x v="1"/>
    <n v="273.8297999999999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x v="0"/>
    <x v="1"/>
    <n v="53.03569999999999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x v="0"/>
    <x v="1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x v="0"/>
    <x v="1"/>
    <n v="15.7692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x v="0"/>
    <x v="1"/>
    <n v="71.428600000000003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x v="0"/>
    <x v="1"/>
    <n v="71.7142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x v="0"/>
    <x v="1"/>
    <n v="375.7647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x v="0"/>
    <x v="1"/>
    <n v="123.2857000000000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x v="0"/>
    <x v="1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x v="0"/>
    <x v="1"/>
    <n v="78.260900000000007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x v="0"/>
    <x v="1"/>
    <n v="122.325599999999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x v="0"/>
    <x v="1"/>
    <n v="73.73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x v="0"/>
    <x v="1"/>
    <n v="21.66669999999999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x v="0"/>
    <x v="1"/>
    <n v="21.904800000000002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x v="0"/>
    <x v="1"/>
    <n v="50.5882000000000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x v="0"/>
    <x v="1"/>
    <n v="53.125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x v="0"/>
    <x v="1"/>
    <n v="56.666699999999999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x v="0"/>
    <x v="1"/>
    <n v="40.776699999999998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x v="0"/>
    <x v="1"/>
    <n v="192.307700000000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x v="0"/>
    <x v="1"/>
    <n v="117.9231000000000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x v="0"/>
    <x v="1"/>
    <n v="27.898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x v="0"/>
    <x v="1"/>
    <n v="39.383299999999998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x v="0"/>
    <x v="1"/>
    <n v="186.1110999999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x v="0"/>
    <x v="1"/>
    <n v="111.3768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x v="0"/>
    <x v="1"/>
    <n v="78.72339999999999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x v="0"/>
    <x v="1"/>
    <n v="46.702100000000002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x v="0"/>
    <x v="1"/>
    <n v="65.384600000000006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x v="0"/>
    <x v="1"/>
    <n v="102.0755000000000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x v="0"/>
    <x v="1"/>
    <n v="64.197500000000005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x v="0"/>
    <x v="1"/>
    <n v="90.3846000000000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x v="0"/>
    <x v="1"/>
    <n v="88.571399999999997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x v="0"/>
    <x v="1"/>
    <n v="28.7273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x v="0"/>
    <x v="1"/>
    <n v="69.7895000000000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x v="0"/>
    <x v="1"/>
    <n v="167.4896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x v="0"/>
    <x v="1"/>
    <n v="144.9122999999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x v="0"/>
    <x v="1"/>
    <n v="91.84050000000000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x v="0"/>
    <x v="2"/>
    <n v="25.166699999999999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x v="0"/>
    <x v="2"/>
    <n v="11.6667000000000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x v="0"/>
    <x v="2"/>
    <n v="106.69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x v="0"/>
    <x v="2"/>
    <n v="311.1666999999999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n v="0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x v="0"/>
    <x v="2"/>
    <n v="94.506200000000007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x v="0"/>
    <x v="2"/>
    <n v="81.241399999999999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x v="0"/>
    <x v="2"/>
    <n v="46.178600000000003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x v="0"/>
    <x v="2"/>
    <n v="55.94590000000000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x v="0"/>
    <x v="2"/>
    <n v="37.55559999999999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x v="0"/>
    <x v="2"/>
    <n v="38.333300000000001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x v="0"/>
    <x v="2"/>
    <n v="15.333299999999999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x v="0"/>
    <x v="2"/>
    <n v="449.4327999999999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x v="0"/>
    <x v="2"/>
    <n v="13.3332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x v="0"/>
    <x v="3"/>
    <n v="91.42860000000000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x v="0"/>
    <x v="3"/>
    <n v="108.33329999999999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x v="0"/>
    <x v="3"/>
    <n v="49.884599999999999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x v="0"/>
    <x v="3"/>
    <n v="25.714300000000001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x v="0"/>
    <x v="3"/>
    <n v="30.8462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x v="0"/>
    <x v="3"/>
    <n v="83.33329999999999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x v="0"/>
    <x v="3"/>
    <n v="5.666699999999999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x v="0"/>
    <x v="3"/>
    <n v="77.105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x v="0"/>
    <x v="3"/>
    <n v="87.30830000000000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x v="0"/>
    <x v="3"/>
    <n v="54.285699999999999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x v="0"/>
    <x v="3"/>
    <n v="117.68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x v="0"/>
    <x v="3"/>
    <n v="76.470600000000005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x v="0"/>
    <x v="3"/>
    <n v="163.84620000000001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x v="0"/>
    <x v="3"/>
    <n v="91.8182000000000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x v="0"/>
    <x v="3"/>
    <n v="185.83330000000001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x v="0"/>
    <x v="3"/>
    <n v="331.53829999999999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x v="0"/>
    <x v="3"/>
    <n v="314.2894999999999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x v="0"/>
    <x v="3"/>
    <n v="115.9868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x v="0"/>
    <x v="3"/>
    <n v="15.714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x v="0"/>
    <x v="4"/>
    <n v="117.84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x v="0"/>
    <x v="4"/>
    <n v="109.04259999999999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x v="0"/>
    <x v="4"/>
    <n v="73.01980000000000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x v="0"/>
    <x v="4"/>
    <n v="78.19509999999999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x v="0"/>
    <x v="4"/>
    <n v="47.3988000000000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x v="0"/>
    <x v="4"/>
    <n v="54.020800000000001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x v="0"/>
    <x v="4"/>
    <n v="68.488799999999998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x v="0"/>
    <x v="4"/>
    <n v="108.14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x v="0"/>
    <x v="4"/>
    <n v="589.9520999999999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x v="0"/>
    <x v="4"/>
    <n v="48.051099999999998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x v="0"/>
    <x v="4"/>
    <n v="72.48279999999999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x v="0"/>
    <x v="4"/>
    <n v="57.07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x v="0"/>
    <x v="4"/>
    <n v="85.44440000000000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x v="0"/>
    <x v="4"/>
    <n v="215.8571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x v="0"/>
    <x v="4"/>
    <n v="89.386399999999995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x v="0"/>
    <x v="4"/>
    <n v="45.41839999999999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x v="0"/>
    <x v="4"/>
    <n v="65.756399999999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x v="0"/>
    <x v="4"/>
    <n v="66.70409999999999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x v="0"/>
    <x v="4"/>
    <n v="83.34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x v="0"/>
    <x v="4"/>
    <n v="105.04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x v="0"/>
    <x v="4"/>
    <n v="120.9091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x v="0"/>
    <x v="4"/>
    <n v="97.636399999999995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x v="0"/>
    <x v="4"/>
    <n v="41.3793000000000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x v="0"/>
    <x v="4"/>
    <n v="30.65449999999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x v="0"/>
    <x v="4"/>
    <n v="64.94509999999999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x v="0"/>
    <x v="4"/>
    <n v="95.77589999999999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x v="0"/>
    <x v="4"/>
    <n v="40.416699999999999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x v="0"/>
    <x v="4"/>
    <n v="78.578400000000002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x v="0"/>
    <x v="4"/>
    <n v="50.1801999999999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x v="0"/>
    <x v="4"/>
    <n v="92.25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x v="0"/>
    <x v="4"/>
    <n v="57.540999999999997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x v="0"/>
    <x v="4"/>
    <n v="109.42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x v="0"/>
    <x v="4"/>
    <n v="81.89249999999999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x v="0"/>
    <x v="4"/>
    <n v="45.6677000000000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x v="0"/>
    <x v="4"/>
    <n v="55.221200000000003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x v="0"/>
    <x v="4"/>
    <n v="65.29819999999999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x v="0"/>
    <x v="4"/>
    <n v="95.22580000000000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x v="0"/>
    <x v="4"/>
    <n v="75.444800000000001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x v="0"/>
    <x v="4"/>
    <n v="97.8169000000000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x v="0"/>
    <x v="4"/>
    <n v="87.68559999999999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x v="0"/>
    <x v="4"/>
    <n v="54.74889999999999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x v="0"/>
    <x v="4"/>
    <n v="83.953400000000002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x v="0"/>
    <x v="4"/>
    <n v="254.38550000000001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x v="0"/>
    <x v="4"/>
    <n v="101.827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x v="0"/>
    <x v="4"/>
    <n v="55.0664000000000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x v="0"/>
    <x v="4"/>
    <n v="56.901400000000002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x v="0"/>
    <x v="4"/>
    <n v="121.28149999999999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x v="0"/>
    <x v="4"/>
    <n v="91.1897000000000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x v="0"/>
    <x v="4"/>
    <n v="115.448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x v="0"/>
    <x v="4"/>
    <n v="67.771600000000007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x v="0"/>
    <x v="4"/>
    <n v="28.576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x v="0"/>
    <x v="4"/>
    <n v="46.882800000000003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x v="0"/>
    <x v="4"/>
    <n v="154.422300000000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x v="0"/>
    <x v="4"/>
    <n v="201.2213999999999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x v="0"/>
    <x v="4"/>
    <n v="100.08199999999999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x v="0"/>
    <x v="4"/>
    <n v="230.08949999999999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x v="0"/>
    <x v="4"/>
    <n v="141.7465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x v="0"/>
    <x v="4"/>
    <n v="56.3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x v="0"/>
    <x v="4"/>
    <n v="73.341200000000001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x v="0"/>
    <x v="4"/>
    <n v="85.337800000000001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x v="0"/>
    <x v="4"/>
    <n v="61.49620000000000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x v="0"/>
    <x v="4"/>
    <n v="93.018500000000003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x v="0"/>
    <x v="4"/>
    <n v="50.29270000000000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x v="0"/>
    <x v="4"/>
    <n v="106.432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x v="0"/>
    <x v="4"/>
    <n v="51.7196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x v="0"/>
    <x v="4"/>
    <n v="36.612499999999997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x v="0"/>
    <x v="4"/>
    <n v="42.5174000000000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x v="0"/>
    <x v="4"/>
    <n v="62.71289999999999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x v="0"/>
    <x v="4"/>
    <n v="89.957999999999998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x v="0"/>
    <x v="4"/>
    <n v="28.924700000000001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x v="0"/>
    <x v="4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x v="0"/>
    <x v="4"/>
    <n v="61.3014000000000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x v="0"/>
    <x v="4"/>
    <n v="80.20269999999999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x v="0"/>
    <x v="4"/>
    <n v="32.095799999999997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x v="0"/>
    <x v="4"/>
    <n v="200.88890000000001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x v="0"/>
    <x v="4"/>
    <n v="108.0127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x v="0"/>
    <x v="4"/>
    <n v="95.699399999999997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x v="0"/>
    <x v="4"/>
    <n v="49.88029999999999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x v="0"/>
    <x v="4"/>
    <n v="110.47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x v="0"/>
    <x v="4"/>
    <n v="134.91139999999999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x v="0"/>
    <x v="4"/>
    <n v="106.62309999999999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x v="0"/>
    <x v="4"/>
    <n v="145.043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x v="0"/>
    <x v="4"/>
    <n v="114.58620000000001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x v="0"/>
    <x v="4"/>
    <n v="105.317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x v="0"/>
    <x v="4"/>
    <n v="70.92119999999999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x v="0"/>
    <x v="4"/>
    <n v="147.1716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x v="0"/>
    <x v="4"/>
    <n v="160.47059999999999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x v="0"/>
    <x v="4"/>
    <n v="156.0458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x v="0"/>
    <x v="4"/>
    <n v="63.173699999999997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x v="0"/>
    <x v="4"/>
    <n v="104.8235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x v="0"/>
    <x v="4"/>
    <n v="97.356200000000001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x v="0"/>
    <x v="4"/>
    <n v="203.6305999999999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x v="0"/>
    <x v="4"/>
    <n v="188.312000000000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x v="0"/>
    <x v="4"/>
    <n v="146.65219999999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x v="0"/>
    <x v="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x v="0"/>
    <x v="4"/>
    <n v="59.24900000000000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x v="0"/>
    <x v="4"/>
    <n v="97.90479999999999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x v="0"/>
    <x v="4"/>
    <n v="70.000200000000007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x v="0"/>
    <x v="4"/>
    <n v="72.865200000000002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x v="0"/>
    <x v="4"/>
    <n v="146.347800000000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x v="0"/>
    <x v="4"/>
    <n v="67.909099999999995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x v="0"/>
    <x v="4"/>
    <n v="169.8507999999999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x v="0"/>
    <x v="4"/>
    <n v="58.41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x v="0"/>
    <x v="4"/>
    <n v="119.992999999999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x v="0"/>
    <x v="4"/>
    <n v="99.86029999999999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x v="0"/>
    <x v="4"/>
    <n v="90.57909999999999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x v="0"/>
    <x v="4"/>
    <n v="117.77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x v="0"/>
    <x v="4"/>
    <n v="86.55459999999999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x v="0"/>
    <x v="4"/>
    <n v="71.89929999999999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x v="0"/>
    <x v="4"/>
    <n v="129.8189999999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x v="0"/>
    <x v="4"/>
    <n v="44.91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x v="0"/>
    <x v="4"/>
    <n v="40.75520000000000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x v="0"/>
    <x v="4"/>
    <n v="103.52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x v="0"/>
    <x v="4"/>
    <n v="125.4483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x v="0"/>
    <x v="4"/>
    <n v="246.6061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x v="0"/>
    <x v="4"/>
    <n v="79.4013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x v="0"/>
    <x v="4"/>
    <n v="86.13859999999999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x v="0"/>
    <x v="4"/>
    <n v="193.048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x v="0"/>
    <x v="4"/>
    <n v="84.02320000000000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x v="0"/>
    <x v="4"/>
    <n v="139.82759999999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x v="0"/>
    <x v="4"/>
    <n v="109.8219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x v="0"/>
    <x v="4"/>
    <n v="139.5348999999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x v="0"/>
    <x v="4"/>
    <n v="347.846200000000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x v="0"/>
    <x v="4"/>
    <n v="68.241600000000005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x v="0"/>
    <x v="4"/>
    <n v="239.9385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x v="0"/>
    <x v="4"/>
    <n v="287.313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x v="0"/>
    <x v="4"/>
    <n v="86.84879999999999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x v="0"/>
    <x v="4"/>
    <n v="81.849100000000007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x v="0"/>
    <x v="4"/>
    <n v="42.87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x v="0"/>
    <x v="4"/>
    <n v="709.41859999999997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x v="0"/>
    <x v="4"/>
    <n v="161.2552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x v="0"/>
    <x v="4"/>
    <n v="41.777799999999999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x v="0"/>
    <x v="4"/>
    <n v="89.88760000000000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x v="0"/>
    <x v="4"/>
    <n v="45.0516999999999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x v="0"/>
    <x v="4"/>
    <n v="42.85710000000000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x v="0"/>
    <x v="4"/>
    <n v="54.08330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x v="0"/>
    <x v="4"/>
    <n v="103.218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x v="0"/>
    <x v="4"/>
    <n v="40.397599999999997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x v="0"/>
    <x v="4"/>
    <n v="116.859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x v="0"/>
    <x v="4"/>
    <n v="115.5102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x v="0"/>
    <x v="4"/>
    <n v="104.31270000000001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x v="0"/>
    <x v="4"/>
    <n v="69.772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x v="0"/>
    <x v="4"/>
    <n v="43.020800000000001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x v="0"/>
    <x v="4"/>
    <n v="58.540500000000002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x v="0"/>
    <x v="4"/>
    <n v="111.795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x v="0"/>
    <x v="4"/>
    <n v="46.23080000000000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x v="0"/>
    <x v="4"/>
    <n v="144.69040000000001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x v="0"/>
    <x v="4"/>
    <n v="88.845100000000002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x v="0"/>
    <x v="4"/>
    <n v="81.75109999999999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x v="0"/>
    <x v="4"/>
    <n v="71.428600000000003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x v="0"/>
    <x v="4"/>
    <n v="104.25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x v="0"/>
    <x v="4"/>
    <n v="90.616500000000002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x v="0"/>
    <x v="4"/>
    <n v="157.33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x v="0"/>
    <x v="4"/>
    <n v="58.719799999999999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x v="0"/>
    <x v="4"/>
    <n v="81.63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x v="0"/>
    <x v="4"/>
    <n v="140.10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x v="0"/>
    <x v="4"/>
    <n v="224.85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x v="0"/>
    <x v="4"/>
    <n v="181.1331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x v="0"/>
    <x v="4"/>
    <n v="711.041100000000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x v="0"/>
    <x v="4"/>
    <n v="65.883700000000005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x v="0"/>
    <x v="4"/>
    <n v="75.185699999999997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x v="0"/>
    <x v="4"/>
    <n v="133.1439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x v="0"/>
    <x v="4"/>
    <n v="86.163700000000006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x v="0"/>
    <x v="4"/>
    <n v="92.31820000000000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x v="0"/>
    <x v="4"/>
    <n v="160.16470000000001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x v="0"/>
    <x v="4"/>
    <n v="183.28569999999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x v="0"/>
    <x v="4"/>
    <n v="125.788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x v="0"/>
    <x v="4"/>
    <n v="57.654499999999999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x v="0"/>
    <x v="4"/>
    <n v="78.66079999999999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x v="0"/>
    <x v="4"/>
    <n v="91.48080000000000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x v="0"/>
    <x v="4"/>
    <n v="68.098100000000002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x v="0"/>
    <x v="4"/>
    <n v="48.086799999999997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x v="0"/>
    <x v="4"/>
    <n v="202.42310000000001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x v="0"/>
    <x v="4"/>
    <n v="110.068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x v="0"/>
    <x v="5"/>
    <n v="4.8333000000000004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x v="0"/>
    <x v="5"/>
    <n v="50.1666999999999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x v="0"/>
    <x v="5"/>
    <n v="35.83330000000000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x v="0"/>
    <x v="5"/>
    <n v="11.7692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x v="0"/>
    <x v="5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x v="0"/>
    <x v="5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x v="0"/>
    <x v="5"/>
    <n v="170.545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x v="0"/>
    <x v="5"/>
    <n v="393.58819999999997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x v="0"/>
    <x v="5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x v="0"/>
    <x v="5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x v="0"/>
    <x v="5"/>
    <n v="56.571399999999997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x v="0"/>
    <x v="5"/>
    <n v="20.333300000000001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x v="0"/>
    <x v="5"/>
    <n v="16.7550999999999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x v="0"/>
    <x v="5"/>
    <n v="113.63639999999999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x v="0"/>
    <x v="5"/>
    <n v="110.6410000000000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x v="0"/>
    <x v="5"/>
    <n v="38.4765000000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x v="0"/>
    <x v="5"/>
    <n v="39.569299999999998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x v="0"/>
    <x v="5"/>
    <n v="55.457099999999997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x v="0"/>
    <x v="5"/>
    <n v="87.142899999999997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x v="0"/>
    <x v="5"/>
    <n v="51.22449999999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x v="0"/>
    <x v="5"/>
    <n v="13.545500000000001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x v="0"/>
    <x v="5"/>
    <n v="66.5200999999999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x v="0"/>
    <x v="5"/>
    <n v="71.666700000000006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x v="0"/>
    <x v="5"/>
    <n v="10.333299999999999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x v="0"/>
    <x v="5"/>
    <n v="136.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x v="0"/>
    <x v="5"/>
    <n v="73.46150000000000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x v="0"/>
    <x v="5"/>
    <n v="12.6667000000000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x v="0"/>
    <x v="5"/>
    <n v="3.7143000000000002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x v="0"/>
    <x v="5"/>
    <n v="133.33330000000001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x v="0"/>
    <x v="5"/>
    <n v="102.3824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x v="0"/>
    <x v="5"/>
    <n v="16.666699999999999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x v="0"/>
    <x v="5"/>
    <n v="725.02940000000001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x v="0"/>
    <x v="5"/>
    <n v="68.333299999999994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x v="0"/>
    <x v="5"/>
    <n v="39.2286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x v="1"/>
    <x v="6"/>
    <n v="150.1470999999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x v="1"/>
    <x v="6"/>
    <n v="93.428600000000003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x v="1"/>
    <x v="6"/>
    <n v="110.967699999999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x v="1"/>
    <x v="6"/>
    <n v="71.78570000000000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x v="1"/>
    <x v="6"/>
    <n v="29.258099999999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x v="1"/>
    <x v="6"/>
    <n v="74.34780000000000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x v="1"/>
    <x v="6"/>
    <n v="63.829099999999997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x v="1"/>
    <x v="6"/>
    <n v="44.33330000000000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x v="1"/>
    <x v="6"/>
    <n v="86.944400000000002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x v="1"/>
    <x v="6"/>
    <n v="126.55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x v="1"/>
    <x v="6"/>
    <n v="129.03229999999999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x v="1"/>
    <x v="6"/>
    <n v="71.242800000000003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x v="1"/>
    <x v="6"/>
    <n v="117.88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x v="1"/>
    <x v="6"/>
    <n v="327.08330000000001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x v="1"/>
    <x v="6"/>
    <n v="34.7458000000000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x v="1"/>
    <x v="6"/>
    <n v="100.06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x v="1"/>
    <x v="6"/>
    <n v="40.84749999999999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x v="1"/>
    <x v="6"/>
    <n v="252.0166999999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x v="1"/>
    <x v="6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x v="2"/>
    <x v="7"/>
    <n v="402.7058999999999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x v="2"/>
    <x v="7"/>
    <n v="135.03569999999999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x v="2"/>
    <x v="7"/>
    <n v="64.36360000000000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x v="2"/>
    <x v="7"/>
    <n v="38.44440000000000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x v="2"/>
    <x v="7"/>
    <n v="389.2857000000000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x v="2"/>
    <x v="7"/>
    <n v="24.7777999999999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x v="2"/>
    <x v="7"/>
    <n v="16.428599999999999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x v="2"/>
    <x v="7"/>
    <n v="121.4286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x v="2"/>
    <x v="7"/>
    <n v="23.3333000000000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x v="2"/>
    <x v="7"/>
    <n v="45.3862000000000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x v="2"/>
    <x v="7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x v="2"/>
    <x v="7"/>
    <n v="105.9338999999999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x v="2"/>
    <x v="7"/>
    <n v="37.88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x v="2"/>
    <x v="7"/>
    <n v="111.4103000000000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x v="2"/>
    <x v="7"/>
    <n v="116.66670000000001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x v="2"/>
    <x v="7"/>
    <n v="76.666700000000006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n v="0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x v="2"/>
    <x v="8"/>
    <n v="151.31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x v="2"/>
    <x v="8"/>
    <n v="134.35919999999999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x v="2"/>
    <x v="8"/>
    <n v="174.0262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x v="2"/>
    <x v="8"/>
    <n v="73.4863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x v="2"/>
    <x v="8"/>
    <n v="23.51899999999999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x v="2"/>
    <x v="8"/>
    <n v="39.0743999999999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x v="2"/>
    <x v="8"/>
    <n v="125.94119999999999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x v="2"/>
    <x v="8"/>
    <n v="42.6706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x v="2"/>
    <x v="8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x v="2"/>
    <x v="8"/>
    <n v="239.35239999999999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x v="2"/>
    <x v="8"/>
    <n v="107.64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x v="2"/>
    <x v="8"/>
    <n v="95.83060000000000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x v="2"/>
    <x v="8"/>
    <n v="31.663399999999999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x v="2"/>
    <x v="8"/>
    <n v="42.88689999999999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x v="2"/>
    <x v="8"/>
    <n v="122.7356000000000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x v="2"/>
    <x v="8"/>
    <n v="190.45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x v="2"/>
    <x v="8"/>
    <n v="109.337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x v="2"/>
    <x v="8"/>
    <n v="143.6666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x v="2"/>
    <x v="8"/>
    <n v="84.944400000000002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x v="2"/>
    <x v="8"/>
    <n v="10.5556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x v="2"/>
    <x v="8"/>
    <n v="31.17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x v="2"/>
    <x v="8"/>
    <n v="155.33330000000001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x v="2"/>
    <x v="8"/>
    <n v="178.9285999999999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x v="2"/>
    <x v="8"/>
    <n v="84.99679999999999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x v="2"/>
    <x v="8"/>
    <n v="788.5333000000000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x v="2"/>
    <x v="8"/>
    <n v="50.29769999999999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x v="2"/>
    <x v="8"/>
    <n v="68.333299999999994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x v="2"/>
    <x v="8"/>
    <n v="34.2691999999999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x v="2"/>
    <x v="8"/>
    <n v="61.29169999999999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x v="2"/>
    <x v="8"/>
    <n v="65.176500000000004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x v="2"/>
    <x v="8"/>
    <n v="93.9043000000000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x v="2"/>
    <x v="8"/>
    <n v="150.6511999999999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x v="2"/>
    <x v="8"/>
    <n v="99.333299999999994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x v="2"/>
    <x v="8"/>
    <n v="177.3925999999999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x v="2"/>
    <x v="8"/>
    <n v="591.6666999999999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x v="2"/>
    <x v="8"/>
    <n v="343.14729999999997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x v="2"/>
    <x v="8"/>
    <n v="72.5882000000000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x v="2"/>
    <x v="8"/>
    <n v="6.4974999999999996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x v="2"/>
    <x v="8"/>
    <n v="119.38509999999999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x v="2"/>
    <x v="8"/>
    <n v="84.28570000000000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x v="2"/>
    <x v="8"/>
    <n v="90.857100000000003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x v="2"/>
    <x v="8"/>
    <n v="20.34209999999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x v="2"/>
    <x v="8"/>
    <n v="530.689700000000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x v="2"/>
    <x v="8"/>
    <n v="120.39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x v="2"/>
    <x v="8"/>
    <n v="291.333300000000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x v="2"/>
    <x v="8"/>
    <n v="124.91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x v="2"/>
    <x v="8"/>
    <n v="119.5714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x v="2"/>
    <x v="8"/>
    <n v="117.69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x v="2"/>
    <x v="8"/>
    <n v="23.948499999999999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x v="2"/>
    <x v="8"/>
    <n v="99.97339999999999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x v="2"/>
    <x v="8"/>
    <n v="80.321399999999997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x v="2"/>
    <x v="8"/>
    <n v="44.6875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x v="3"/>
    <x v="9"/>
    <n v="66.70730000000000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x v="3"/>
    <x v="9"/>
    <n v="84.14289999999999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x v="3"/>
    <x v="9"/>
    <n v="215.72550000000001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x v="3"/>
    <x v="9"/>
    <n v="51.629399999999997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x v="3"/>
    <x v="9"/>
    <n v="143.357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x v="3"/>
    <x v="9"/>
    <n v="72.4286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x v="3"/>
    <x v="9"/>
    <n v="36.530200000000001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x v="3"/>
    <x v="9"/>
    <n v="60.90350000000000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x v="3"/>
    <x v="9"/>
    <n v="99.766000000000005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x v="3"/>
    <x v="9"/>
    <n v="88.73239999999999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x v="3"/>
    <x v="9"/>
    <n v="4.92309999999999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x v="3"/>
    <x v="9"/>
    <n v="17.822500000000002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x v="3"/>
    <x v="9"/>
    <n v="187.1930000000000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x v="3"/>
    <x v="9"/>
    <n v="234.8078999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x v="3"/>
    <x v="9"/>
    <n v="105.046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x v="3"/>
    <x v="9"/>
    <n v="56.66669999999999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x v="3"/>
    <x v="9"/>
    <n v="39.04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x v="3"/>
    <x v="9"/>
    <n v="68.34529999999999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x v="3"/>
    <x v="9"/>
    <n v="169.578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x v="3"/>
    <x v="9"/>
    <n v="141.4233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x v="3"/>
    <x v="9"/>
    <n v="67.3913000000000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x v="3"/>
    <x v="9"/>
    <n v="54.2667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x v="3"/>
    <x v="9"/>
    <n v="82.51609999999999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x v="3"/>
    <x v="9"/>
    <n v="53.729700000000001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x v="3"/>
    <x v="9"/>
    <n v="34.206200000000003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x v="3"/>
    <x v="9"/>
    <n v="127.3272999999999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x v="3"/>
    <x v="9"/>
    <n v="45.568199999999997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x v="3"/>
    <x v="9"/>
    <n v="95.96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x v="3"/>
    <x v="9"/>
    <n v="77.271199999999993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x v="3"/>
    <x v="9"/>
    <n v="57.3387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x v="3"/>
    <x v="9"/>
    <n v="53.19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x v="3"/>
    <x v="9"/>
    <n v="492.3077000000000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x v="3"/>
    <x v="9"/>
    <n v="42.34689999999999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x v="3"/>
    <x v="9"/>
    <n v="37.46600000000000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x v="3"/>
    <x v="9"/>
    <n v="37.4545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x v="3"/>
    <x v="9"/>
    <n v="33.055599999999998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x v="3"/>
    <x v="9"/>
    <n v="134.2105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x v="3"/>
    <x v="9"/>
    <n v="51.47469999999999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x v="3"/>
    <x v="10"/>
    <n v="39.166699999999999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x v="3"/>
    <x v="10"/>
    <n v="57.29549999999999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x v="3"/>
    <x v="10"/>
    <n v="31.846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x v="3"/>
    <x v="10"/>
    <n v="63.12279999999999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x v="3"/>
    <x v="10"/>
    <n v="66.666700000000006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x v="4"/>
    <x v="11"/>
    <n v="38.518500000000003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x v="4"/>
    <x v="11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x v="4"/>
    <x v="11"/>
    <n v="63.4857000000000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x v="4"/>
    <x v="11"/>
    <n v="31.14280000000000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x v="4"/>
    <x v="11"/>
    <n v="162.27269999999999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x v="4"/>
    <x v="11"/>
    <n v="80.58820000000000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x v="4"/>
    <x v="11"/>
    <n v="59.8543999999999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x v="4"/>
    <x v="11"/>
    <n v="132.857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x v="4"/>
    <x v="11"/>
    <n v="92.54779999999999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x v="4"/>
    <x v="11"/>
    <n v="60.85940000000000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x v="4"/>
    <x v="11"/>
    <n v="41.85179999999999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x v="4"/>
    <x v="11"/>
    <n v="88.325900000000004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x v="4"/>
    <x v="11"/>
    <n v="158.96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x v="4"/>
    <x v="11"/>
    <n v="85.054299999999998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x v="4"/>
    <x v="11"/>
    <n v="112.61109999999999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x v="4"/>
    <x v="11"/>
    <n v="45.4365999999999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x v="4"/>
    <x v="11"/>
    <n v="46.2184000000000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x v="4"/>
    <x v="11"/>
    <n v="178.607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x v="4"/>
    <x v="11"/>
    <n v="43.73389999999999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x v="4"/>
    <x v="11"/>
    <n v="81.06669999999999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x v="4"/>
    <x v="11"/>
    <n v="74.605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x v="4"/>
    <x v="11"/>
    <n v="305.555600000000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x v="4"/>
    <x v="11"/>
    <n v="58.33330000000000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x v="4"/>
    <x v="11"/>
    <n v="117.6761000000000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x v="4"/>
    <x v="11"/>
    <n v="73.77190000000000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x v="4"/>
    <x v="11"/>
    <n v="104.6512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x v="4"/>
    <x v="11"/>
    <n v="79.82689999999999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x v="4"/>
    <x v="11"/>
    <n v="58.33330000000000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x v="4"/>
    <x v="11"/>
    <n v="86.66670000000000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x v="4"/>
    <x v="11"/>
    <n v="27.60610000000000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x v="4"/>
    <x v="11"/>
    <n v="24.999400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x v="4"/>
    <x v="11"/>
    <n v="45.46430000000000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x v="4"/>
    <x v="11"/>
    <n v="99.534899999999993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x v="4"/>
    <x v="11"/>
    <n v="28.68420000000000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x v="4"/>
    <x v="11"/>
    <n v="31.07140000000000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x v="4"/>
    <x v="11"/>
    <n v="70.5525999999999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x v="4"/>
    <x v="11"/>
    <n v="224.12819999999999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x v="4"/>
    <x v="11"/>
    <n v="51.811599999999999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x v="4"/>
    <x v="11"/>
    <n v="43.51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x v="4"/>
    <x v="11"/>
    <n v="39.816699999999997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x v="4"/>
    <x v="11"/>
    <n v="126.808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x v="4"/>
    <x v="11"/>
    <n v="113.877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x v="4"/>
    <x v="11"/>
    <n v="28.18179999999999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x v="4"/>
    <x v="11"/>
    <n v="36.6053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x v="4"/>
    <x v="11"/>
    <n v="60.656300000000002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x v="4"/>
    <x v="11"/>
    <n v="97.993899999999996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x v="4"/>
    <x v="11"/>
    <n v="148.78049999999999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x v="4"/>
    <x v="11"/>
    <n v="58.625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x v="4"/>
    <x v="11"/>
    <n v="109.70699999999999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x v="4"/>
    <x v="11"/>
    <n v="49.11290000000000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x v="4"/>
    <x v="11"/>
    <n v="47.672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x v="4"/>
    <x v="11"/>
    <n v="60.737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x v="4"/>
    <x v="12"/>
    <n v="63.37720000000000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x v="4"/>
    <x v="12"/>
    <n v="53.89359999999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x v="4"/>
    <x v="12"/>
    <n v="66.87179999999999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x v="4"/>
    <x v="12"/>
    <n v="63.1024000000000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x v="4"/>
    <x v="12"/>
    <n v="36.62890000000000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x v="4"/>
    <x v="12"/>
    <n v="34.005699999999997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x v="4"/>
    <x v="12"/>
    <n v="28.5534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x v="4"/>
    <x v="12"/>
    <n v="41.704300000000003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x v="4"/>
    <x v="12"/>
    <n v="46.669199999999996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x v="4"/>
    <x v="12"/>
    <n v="37.2714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x v="4"/>
    <x v="12"/>
    <n v="59.258099999999999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x v="4"/>
    <x v="12"/>
    <n v="65.862300000000005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x v="4"/>
    <x v="12"/>
    <n v="31.91489999999999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x v="4"/>
    <x v="12"/>
    <n v="19.464300000000001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x v="4"/>
    <x v="12"/>
    <n v="22.7378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x v="4"/>
    <x v="12"/>
    <n v="42.7244999999999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x v="4"/>
    <x v="13"/>
    <n v="52.916699999999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x v="4"/>
    <x v="13"/>
    <n v="34.1771999999999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x v="4"/>
    <x v="13"/>
    <n v="58.18180000000000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x v="4"/>
    <x v="13"/>
    <n v="109.18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x v="4"/>
    <x v="13"/>
    <n v="346.6666999999999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x v="4"/>
    <x v="13"/>
    <n v="27.0833000000000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x v="4"/>
    <x v="13"/>
    <n v="34.76189999999999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x v="4"/>
    <x v="13"/>
    <n v="28.57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x v="4"/>
    <x v="13"/>
    <n v="46.586199999999998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x v="4"/>
    <x v="13"/>
    <n v="21.46669999999999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x v="4"/>
    <x v="14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x v="4"/>
    <x v="14"/>
    <n v="21.571400000000001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x v="4"/>
    <x v="14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x v="4"/>
    <x v="14"/>
    <n v="35.71430000000000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x v="4"/>
    <x v="14"/>
    <n v="29.28569999999999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x v="4"/>
    <x v="14"/>
    <n v="28.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x v="4"/>
    <x v="14"/>
    <n v="143.8235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x v="4"/>
    <x v="14"/>
    <n v="147.81129999999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x v="4"/>
    <x v="14"/>
    <n v="27.857099999999999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x v="4"/>
    <x v="14"/>
    <n v="44.444400000000002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x v="4"/>
    <x v="13"/>
    <n v="50.333300000000001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x v="4"/>
    <x v="13"/>
    <n v="32.666699999999999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x v="4"/>
    <x v="13"/>
    <n v="82.583299999999994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x v="4"/>
    <x v="13"/>
    <n v="41.6666999999999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x v="4"/>
    <x v="13"/>
    <n v="189.3333000000000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x v="4"/>
    <x v="13"/>
    <n v="18.714300000000001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x v="4"/>
    <x v="13"/>
    <n v="46.0332999999999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x v="4"/>
    <x v="13"/>
    <n v="50.666699999999999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x v="2"/>
    <x v="8"/>
    <n v="110.285700000000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x v="2"/>
    <x v="8"/>
    <n v="37.45159999999999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x v="2"/>
    <x v="8"/>
    <n v="24.083300000000001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x v="2"/>
    <x v="8"/>
    <n v="69.406300000000002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x v="2"/>
    <x v="8"/>
    <n v="58.416699999999999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x v="2"/>
    <x v="8"/>
    <n v="158.63640000000001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x v="2"/>
    <x v="8"/>
    <n v="99.85710000000000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x v="2"/>
    <x v="8"/>
    <n v="89.1918000000000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x v="2"/>
    <x v="8"/>
    <n v="182.62370000000001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x v="2"/>
    <x v="8"/>
    <n v="50.647100000000002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x v="2"/>
    <x v="8"/>
    <n v="33.28569999999999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x v="2"/>
    <x v="8"/>
    <n v="51.8235000000000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x v="2"/>
    <x v="8"/>
    <n v="113.6256999999999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x v="2"/>
    <x v="8"/>
    <n v="136.46279999999999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x v="2"/>
    <x v="8"/>
    <n v="364.354499999999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x v="2"/>
    <x v="8"/>
    <n v="19.243200000000002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x v="2"/>
    <x v="8"/>
    <n v="41.88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x v="2"/>
    <x v="8"/>
    <n v="30.3103000000000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x v="2"/>
    <x v="8"/>
    <n v="49.66669999999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x v="2"/>
    <x v="8"/>
    <n v="43.97529999999999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x v="2"/>
    <x v="8"/>
    <n v="1272.72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x v="2"/>
    <x v="8"/>
    <n v="153.888900000000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x v="2"/>
    <x v="8"/>
    <n v="51.375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x v="2"/>
    <x v="8"/>
    <n v="93.33329999999999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x v="2"/>
    <x v="8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x v="2"/>
    <x v="8"/>
    <n v="790.837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x v="2"/>
    <x v="8"/>
    <n v="301.9392000000000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x v="2"/>
    <x v="8"/>
    <n v="47.93549999999999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x v="2"/>
    <x v="8"/>
    <n v="171.793299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x v="2"/>
    <x v="8"/>
    <n v="35.33330000000000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x v="2"/>
    <x v="8"/>
    <n v="82.08700000000000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x v="2"/>
    <x v="8"/>
    <n v="110.86960000000001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x v="2"/>
    <x v="8"/>
    <n v="161.2195000000000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x v="2"/>
    <x v="8"/>
    <n v="52.4063000000000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x v="2"/>
    <x v="8"/>
    <n v="30.285699999999999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x v="2"/>
    <x v="8"/>
    <n v="89.59690000000000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x v="2"/>
    <x v="8"/>
    <n v="424.45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x v="2"/>
    <x v="8"/>
    <n v="80.666700000000006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x v="2"/>
    <x v="8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x v="2"/>
    <x v="8"/>
    <n v="153.427899999999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x v="2"/>
    <x v="8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x v="2"/>
    <x v="8"/>
    <n v="134.54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x v="2"/>
    <x v="8"/>
    <n v="214.0667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x v="2"/>
    <x v="8"/>
    <n v="216.33680000000001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x v="2"/>
    <x v="8"/>
    <n v="932.310600000000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x v="2"/>
    <x v="8"/>
    <n v="174.9473999999999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x v="2"/>
    <x v="8"/>
    <n v="1389.3561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x v="2"/>
    <x v="8"/>
    <n v="95.911100000000005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x v="2"/>
    <x v="8"/>
    <n v="74.7895000000000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x v="2"/>
    <x v="8"/>
    <n v="161.1183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x v="2"/>
    <x v="8"/>
    <n v="88.714299999999994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x v="4"/>
    <x v="15"/>
    <n v="22.079699999999999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x v="4"/>
    <x v="15"/>
    <n v="31.054099999999998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x v="4"/>
    <x v="15"/>
    <n v="36.206099999999999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x v="4"/>
    <x v="15"/>
    <n v="388.97620000000001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x v="4"/>
    <x v="15"/>
    <n v="71.8486000000000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x v="4"/>
    <x v="15"/>
    <n v="57.38179999999999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x v="4"/>
    <x v="15"/>
    <n v="69.66670000000000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x v="4"/>
    <x v="15"/>
    <n v="45.988199999999999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x v="4"/>
    <x v="15"/>
    <n v="79.2624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x v="4"/>
    <x v="15"/>
    <n v="43.03139999999999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x v="4"/>
    <x v="15"/>
    <n v="108.48480000000001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x v="4"/>
    <x v="15"/>
    <n v="61.02960000000000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x v="4"/>
    <x v="15"/>
    <n v="50.59259999999999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x v="4"/>
    <x v="15"/>
    <n v="39.1572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x v="4"/>
    <x v="15"/>
    <n v="65.157899999999998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x v="4"/>
    <x v="15"/>
    <n v="23.9631000000000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x v="4"/>
    <x v="15"/>
    <n v="48.6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x v="4"/>
    <x v="15"/>
    <n v="35.73769999999999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x v="4"/>
    <x v="15"/>
    <n v="21.36670000000000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x v="5"/>
    <x v="16"/>
    <n v="29.23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n v="0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x v="6"/>
    <x v="17"/>
    <n v="65.66670000000000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x v="6"/>
    <x v="17"/>
    <n v="34.12839999999999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x v="6"/>
    <x v="17"/>
    <n v="40.4761999999999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x v="6"/>
    <x v="17"/>
    <n v="113.566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x v="6"/>
    <x v="17"/>
    <n v="48.280999999999999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x v="6"/>
    <x v="17"/>
    <n v="43.97599999999999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x v="6"/>
    <x v="17"/>
    <n v="37.666699999999999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x v="6"/>
    <x v="17"/>
    <n v="18.581600000000002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x v="6"/>
    <x v="17"/>
    <n v="18.666699999999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x v="6"/>
    <x v="17"/>
    <n v="43.41729999999999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x v="6"/>
    <x v="17"/>
    <n v="23.959199999999999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x v="6"/>
    <x v="17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x v="6"/>
    <x v="17"/>
    <n v="122.0004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x v="6"/>
    <x v="17"/>
    <n v="267.8084999999999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x v="6"/>
    <x v="17"/>
    <n v="74.206900000000005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x v="6"/>
    <x v="17"/>
    <n v="6.714299999999999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x v="6"/>
    <x v="17"/>
    <n v="81.954499999999996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x v="6"/>
    <x v="17"/>
    <n v="6.8333000000000004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x v="6"/>
    <x v="17"/>
    <n v="17.708300000000001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x v="6"/>
    <x v="17"/>
    <n v="80.29730000000000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x v="6"/>
    <x v="17"/>
    <n v="23.57140000000000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x v="6"/>
    <x v="17"/>
    <n v="34.88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x v="6"/>
    <x v="17"/>
    <n v="23.181799999999999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x v="6"/>
    <x v="17"/>
    <n v="100.233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x v="6"/>
    <x v="17"/>
    <n v="3.333299999999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x v="6"/>
    <x v="17"/>
    <n v="17.852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x v="6"/>
    <x v="17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x v="6"/>
    <x v="17"/>
    <n v="36.3333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x v="6"/>
    <x v="17"/>
    <n v="3.666700000000000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x v="6"/>
    <x v="18"/>
    <n v="60.71430000000000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x v="6"/>
    <x v="18"/>
    <n v="25.434799999999999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x v="6"/>
    <x v="18"/>
    <n v="3.6667000000000001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x v="6"/>
    <x v="18"/>
    <n v="110.61539999999999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x v="6"/>
    <x v="18"/>
    <n v="253.205099999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x v="7"/>
    <x v="19"/>
    <n v="44.16669999999999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x v="7"/>
    <x v="19"/>
    <n v="24.333300000000001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x v="7"/>
    <x v="19"/>
    <n v="60.7333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x v="7"/>
    <x v="19"/>
    <n v="108.3332999999999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x v="7"/>
    <x v="19"/>
    <n v="50.33330000000000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x v="7"/>
    <x v="19"/>
    <n v="11.666700000000001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x v="7"/>
    <x v="19"/>
    <n v="60.7894999999999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x v="7"/>
    <x v="19"/>
    <n v="358.875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x v="7"/>
    <x v="19"/>
    <n v="61.1875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x v="7"/>
    <x v="19"/>
    <n v="5.6666999999999996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x v="7"/>
    <x v="19"/>
    <n v="46.63159999999999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x v="7"/>
    <x v="19"/>
    <n v="69.117599999999996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x v="7"/>
    <x v="19"/>
    <n v="1.333299999999999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x v="7"/>
    <x v="19"/>
    <n v="33.333300000000001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x v="8"/>
    <x v="20"/>
    <n v="61.562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x v="8"/>
    <x v="20"/>
    <n v="118.738699999999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x v="8"/>
    <x v="20"/>
    <n v="65.08129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x v="8"/>
    <x v="20"/>
    <n v="130.15710000000001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x v="8"/>
    <x v="20"/>
    <n v="37.776499999999999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x v="8"/>
    <x v="20"/>
    <n v="112.7907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x v="8"/>
    <x v="20"/>
    <n v="51.923099999999998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x v="8"/>
    <x v="20"/>
    <n v="89.242400000000004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x v="8"/>
    <x v="20"/>
    <n v="19.3333000000000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x v="8"/>
    <x v="20"/>
    <n v="79.96699999999999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x v="8"/>
    <x v="20"/>
    <n v="56.414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x v="8"/>
    <x v="20"/>
    <n v="79.411799999999999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x v="8"/>
    <x v="20"/>
    <n v="76.4394999999999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x v="8"/>
    <x v="20"/>
    <n v="54.6167999999999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x v="8"/>
    <x v="20"/>
    <n v="299.22219999999999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x v="8"/>
    <x v="20"/>
    <n v="58.533999999999999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x v="8"/>
    <x v="20"/>
    <n v="55.37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x v="8"/>
    <x v="20"/>
    <n v="183.8043999999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x v="8"/>
    <x v="20"/>
    <n v="165.3464999999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x v="8"/>
    <x v="20"/>
    <n v="234.789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x v="8"/>
    <x v="20"/>
    <n v="211.483900000000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x v="8"/>
    <x v="20"/>
    <n v="32.343800000000002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x v="8"/>
    <x v="20"/>
    <n v="123.3759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x v="8"/>
    <x v="20"/>
    <n v="207.066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x v="8"/>
    <x v="20"/>
    <n v="138.26089999999999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x v="8"/>
    <x v="20"/>
    <n v="493.81549999999999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x v="8"/>
    <x v="20"/>
    <n v="38.86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x v="8"/>
    <x v="20"/>
    <n v="61.5277999999999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x v="8"/>
    <x v="20"/>
    <n v="71.591999999999999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x v="8"/>
    <x v="20"/>
    <n v="91.88290000000000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x v="8"/>
    <x v="20"/>
    <n v="148.57380000000001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x v="8"/>
    <x v="20"/>
    <n v="174.21350000000001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x v="8"/>
    <x v="20"/>
    <n v="102.8617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x v="8"/>
    <x v="20"/>
    <n v="111.178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x v="8"/>
    <x v="20"/>
    <n v="23.796199999999999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x v="8"/>
    <x v="20"/>
    <n v="81.268100000000004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x v="8"/>
    <x v="20"/>
    <n v="116.21469999999999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x v="4"/>
    <x v="21"/>
    <n v="58.88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x v="4"/>
    <x v="21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x v="4"/>
    <x v="21"/>
    <n v="61.04169999999999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x v="4"/>
    <x v="21"/>
    <n v="19.33330000000000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x v="4"/>
    <x v="21"/>
    <n v="59.33330000000000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x v="4"/>
    <x v="21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x v="4"/>
    <x v="21"/>
    <n v="74.61759999999999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x v="4"/>
    <x v="11"/>
    <n v="46.13329999999999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x v="4"/>
    <x v="11"/>
    <n v="141.4705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x v="4"/>
    <x v="11"/>
    <n v="75.483900000000006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x v="4"/>
    <x v="11"/>
    <n v="64.25419999999999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x v="4"/>
    <x v="11"/>
    <n v="64.46909999999999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x v="4"/>
    <x v="11"/>
    <n v="118.2008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x v="4"/>
    <x v="11"/>
    <n v="82.54049999999999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x v="4"/>
    <x v="11"/>
    <n v="34.1702000000000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x v="4"/>
    <x v="11"/>
    <n v="42.733199999999997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x v="4"/>
    <x v="11"/>
    <n v="94.48940000000000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x v="4"/>
    <x v="11"/>
    <n v="55.6972000000000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x v="4"/>
    <x v="11"/>
    <n v="98.030799999999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x v="4"/>
    <x v="11"/>
    <n v="92.1023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x v="4"/>
    <x v="11"/>
    <n v="38.1755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x v="4"/>
    <x v="11"/>
    <n v="27.1458000000000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x v="4"/>
    <x v="11"/>
    <n v="50.6892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x v="4"/>
    <x v="11"/>
    <n v="38.94230000000000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x v="4"/>
    <x v="11"/>
    <n v="77.638099999999994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x v="4"/>
    <x v="11"/>
    <n v="43.536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x v="4"/>
    <x v="11"/>
    <n v="31.82349999999999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x v="4"/>
    <x v="11"/>
    <n v="63.184399999999997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x v="4"/>
    <x v="11"/>
    <n v="140.8553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x v="4"/>
    <x v="11"/>
    <n v="76.9231000000000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x v="4"/>
    <x v="11"/>
    <n v="99.155299999999997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x v="4"/>
    <x v="11"/>
    <n v="67.88169999999999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x v="4"/>
    <x v="11"/>
    <n v="246.290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x v="4"/>
    <x v="11"/>
    <n v="189.28569999999999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x v="4"/>
    <x v="11"/>
    <n v="76.66670000000000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x v="4"/>
    <x v="11"/>
    <n v="82.96330000000000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x v="4"/>
    <x v="11"/>
    <n v="62.522100000000002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x v="4"/>
    <x v="11"/>
    <n v="46.06810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x v="4"/>
    <x v="11"/>
    <n v="38.5439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x v="4"/>
    <x v="11"/>
    <n v="53.00529999999999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x v="4"/>
    <x v="11"/>
    <n v="73.355400000000003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x v="4"/>
    <x v="11"/>
    <n v="127.97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x v="4"/>
    <x v="11"/>
    <n v="104.7296999999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x v="4"/>
    <x v="11"/>
    <n v="67.671499999999995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x v="4"/>
    <x v="11"/>
    <n v="95.93179999999999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x v="1"/>
    <x v="6"/>
    <n v="65.161299999999997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x v="1"/>
    <x v="6"/>
    <n v="32.26979999999999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x v="1"/>
    <x v="6"/>
    <n v="65.86889999999999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x v="1"/>
    <x v="6"/>
    <n v="36.076900000000002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x v="1"/>
    <x v="6"/>
    <n v="44.18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x v="1"/>
    <x v="6"/>
    <n v="104.0714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x v="1"/>
    <x v="6"/>
    <n v="35.961500000000001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x v="1"/>
    <x v="6"/>
    <n v="127.79170000000001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x v="1"/>
    <x v="6"/>
    <n v="27.72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x v="1"/>
    <x v="6"/>
    <n v="39.82809999999999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x v="1"/>
    <x v="6"/>
    <n v="52.1739000000000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x v="1"/>
    <x v="6"/>
    <n v="92.037800000000004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x v="1"/>
    <x v="6"/>
    <n v="63.424199999999999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x v="1"/>
    <x v="6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x v="1"/>
    <x v="6"/>
    <n v="70.862099999999998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x v="1"/>
    <x v="6"/>
    <n v="42.21419999999999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x v="2"/>
    <x v="8"/>
    <n v="152.41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x v="2"/>
    <x v="8"/>
    <n v="90.61629999999999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x v="2"/>
    <x v="8"/>
    <n v="201.60390000000001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x v="2"/>
    <x v="8"/>
    <n v="127.9333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x v="2"/>
    <x v="8"/>
    <n v="29.8947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x v="2"/>
    <x v="8"/>
    <n v="367.97140000000002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x v="2"/>
    <x v="8"/>
    <n v="129.1666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x v="2"/>
    <x v="8"/>
    <n v="102.016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x v="2"/>
    <x v="8"/>
    <n v="184.36359999999999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x v="2"/>
    <x v="8"/>
    <n v="162.9194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x v="2"/>
    <x v="8"/>
    <n v="603.5262999999999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x v="2"/>
    <x v="8"/>
    <n v="45.40740000000000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x v="2"/>
    <x v="8"/>
    <n v="97.33329999999999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x v="2"/>
    <x v="8"/>
    <n v="167.6666999999999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x v="2"/>
    <x v="8"/>
    <n v="859.8570999999999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x v="2"/>
    <x v="8"/>
    <n v="30.27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x v="2"/>
    <x v="8"/>
    <n v="54.6666999999999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x v="2"/>
    <x v="8"/>
    <n v="102.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x v="2"/>
    <x v="8"/>
    <n v="41.585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x v="2"/>
    <x v="8"/>
    <n v="116.5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x v="2"/>
    <x v="8"/>
    <n v="45.33330000000000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x v="2"/>
    <x v="8"/>
    <n v="51.82249999999999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x v="2"/>
    <x v="8"/>
    <n v="379.2277000000000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x v="2"/>
    <x v="8"/>
    <n v="176.3642999999999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x v="2"/>
    <x v="8"/>
    <n v="66.066699999999997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x v="2"/>
    <x v="8"/>
    <n v="89.648600000000002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x v="2"/>
    <x v="8"/>
    <n v="382.391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x v="2"/>
    <x v="8"/>
    <n v="158.3559999999999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x v="3"/>
    <x v="9"/>
    <n v="40.762599999999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x v="3"/>
    <x v="9"/>
    <n v="53.571399999999997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x v="3"/>
    <x v="9"/>
    <n v="48.44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x v="3"/>
    <x v="9"/>
    <n v="82.4193999999999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x v="3"/>
    <x v="9"/>
    <n v="230.192299999999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x v="3"/>
    <x v="9"/>
    <n v="59.36050000000000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x v="3"/>
    <x v="9"/>
    <n v="66.698700000000002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x v="3"/>
    <x v="9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x v="3"/>
    <x v="9"/>
    <n v="59.973599999999998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x v="3"/>
    <x v="9"/>
    <n v="31.809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x v="3"/>
    <x v="9"/>
    <n v="24.42190000000000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x v="3"/>
    <x v="9"/>
    <n v="25.3471000000000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x v="3"/>
    <x v="9"/>
    <n v="71.443200000000004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x v="3"/>
    <x v="9"/>
    <n v="38.553800000000003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x v="3"/>
    <x v="9"/>
    <n v="68.367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x v="3"/>
    <x v="9"/>
    <n v="40.210500000000003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x v="3"/>
    <x v="9"/>
    <n v="32.0741000000000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x v="3"/>
    <x v="9"/>
    <n v="28.63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x v="4"/>
    <x v="11"/>
    <n v="346.0416999999999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x v="4"/>
    <x v="11"/>
    <n v="81.739099999999993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x v="4"/>
    <x v="11"/>
    <n v="64.53530000000000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x v="4"/>
    <x v="11"/>
    <n v="63.47780000000000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x v="4"/>
    <x v="11"/>
    <n v="63.62069999999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x v="4"/>
    <x v="11"/>
    <n v="83.967100000000002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x v="4"/>
    <x v="11"/>
    <n v="107.0714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x v="4"/>
    <x v="11"/>
    <n v="201.94229999999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x v="4"/>
    <x v="11"/>
    <n v="43.0606000000000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x v="4"/>
    <x v="11"/>
    <n v="62.87160000000000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x v="4"/>
    <x v="11"/>
    <n v="55.60710000000000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x v="4"/>
    <x v="11"/>
    <n v="48.709699999999998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x v="4"/>
    <x v="11"/>
    <n v="30.57890000000000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x v="4"/>
    <x v="11"/>
    <n v="73.907300000000006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x v="4"/>
    <x v="11"/>
    <n v="73.35620000000000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x v="4"/>
    <x v="11"/>
    <n v="56.4121999999999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x v="4"/>
    <x v="11"/>
    <n v="50.2473000000000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x v="4"/>
    <x v="11"/>
    <n v="68.936499999999995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x v="4"/>
    <x v="11"/>
    <n v="65.914100000000005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x v="4"/>
    <x v="11"/>
    <n v="70.06409999999999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x v="4"/>
    <x v="11"/>
    <n v="60.181899999999999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x v="4"/>
    <x v="11"/>
    <n v="21.38240000000000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x v="4"/>
    <x v="11"/>
    <n v="160.7895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x v="4"/>
    <x v="11"/>
    <n v="42.384599999999999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x v="4"/>
    <x v="11"/>
    <n v="27.317299999999999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x v="4"/>
    <x v="11"/>
    <n v="196.82689999999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x v="4"/>
    <x v="11"/>
    <n v="53.882399999999997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x v="4"/>
    <x v="11"/>
    <n v="47.75610000000000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x v="4"/>
    <x v="11"/>
    <n v="88.19180000000000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x v="4"/>
    <x v="11"/>
    <n v="72.05700000000000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x v="4"/>
    <x v="11"/>
    <n v="74.24620000000000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x v="4"/>
    <x v="11"/>
    <n v="61.70109999999999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x v="4"/>
    <x v="11"/>
    <n v="17.2352999999999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x v="4"/>
    <x v="11"/>
    <n v="51.7207999999999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x v="4"/>
    <x v="11"/>
    <n v="24.15040000000000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x v="4"/>
    <x v="11"/>
    <n v="62.166699999999999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x v="3"/>
    <x v="22"/>
    <n v="6.1764999999999999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x v="3"/>
    <x v="22"/>
    <n v="2.3332999999999999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x v="3"/>
    <x v="22"/>
    <n v="24.61540000000000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x v="3"/>
    <x v="22"/>
    <n v="88.888900000000007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x v="3"/>
    <x v="22"/>
    <n v="109.07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x v="3"/>
    <x v="22"/>
    <n v="115.553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x v="3"/>
    <x v="22"/>
    <n v="744.54549999999995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x v="3"/>
    <x v="22"/>
    <n v="36.6818000000000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x v="3"/>
    <x v="22"/>
    <n v="673.3333000000000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x v="3"/>
    <x v="22"/>
    <n v="48.333300000000001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x v="3"/>
    <x v="23"/>
    <n v="44.666699999999999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x v="3"/>
    <x v="23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x v="3"/>
    <x v="23"/>
    <n v="34.87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x v="3"/>
    <x v="23"/>
    <n v="52.62270000000000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x v="3"/>
    <x v="23"/>
    <n v="69.598299999999995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x v="3"/>
    <x v="23"/>
    <n v="33.191099999999999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x v="3"/>
    <x v="23"/>
    <n v="149.464200000000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x v="3"/>
    <x v="23"/>
    <n v="23.172799999999999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x v="3"/>
    <x v="23"/>
    <n v="96.8776000000000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x v="3"/>
    <x v="23"/>
    <n v="103.2024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x v="3"/>
    <x v="23"/>
    <n v="38.46260000000000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x v="3"/>
    <x v="23"/>
    <n v="44.31580000000000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x v="3"/>
    <x v="23"/>
    <n v="64.173400000000001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x v="3"/>
    <x v="23"/>
    <n v="43.333300000000001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x v="3"/>
    <x v="23"/>
    <n v="90.495900000000006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x v="3"/>
    <x v="23"/>
    <n v="29.1872000000000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x v="3"/>
    <x v="23"/>
    <n v="30.957699999999999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x v="3"/>
    <x v="23"/>
    <n v="92.15779999999999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x v="3"/>
    <x v="10"/>
    <n v="47.1053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x v="3"/>
    <x v="10"/>
    <n v="40.454500000000003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x v="3"/>
    <x v="10"/>
    <n v="46.7333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x v="8"/>
    <x v="20"/>
    <n v="97.731099999999998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x v="8"/>
    <x v="20"/>
    <n v="67.8358999999999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x v="8"/>
    <x v="20"/>
    <n v="56.984900000000003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x v="8"/>
    <x v="20"/>
    <n v="67.15989999999999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x v="8"/>
    <x v="20"/>
    <n v="48.037700000000001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x v="8"/>
    <x v="20"/>
    <n v="38.86050000000000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x v="8"/>
    <x v="20"/>
    <n v="78.18179999999999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x v="8"/>
    <x v="20"/>
    <n v="97.1136999999999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x v="8"/>
    <x v="20"/>
    <n v="110.394000000000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x v="8"/>
    <x v="20"/>
    <n v="39.915100000000002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x v="8"/>
    <x v="20"/>
    <n v="75.97570000000000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x v="8"/>
    <x v="20"/>
    <n v="58.379100000000001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x v="8"/>
    <x v="20"/>
    <n v="55.820900000000002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x v="8"/>
    <x v="20"/>
    <n v="151.244300000000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x v="8"/>
    <x v="20"/>
    <n v="849.67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x v="8"/>
    <x v="20"/>
    <n v="159.24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x v="8"/>
    <x v="20"/>
    <n v="39.507300000000001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x v="8"/>
    <x v="20"/>
    <n v="130.52969999999999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x v="8"/>
    <x v="20"/>
    <n v="64.156899999999993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x v="8"/>
    <x v="20"/>
    <n v="111.526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x v="8"/>
    <x v="20"/>
    <n v="170.44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x v="8"/>
    <x v="20"/>
    <n v="133.739200000000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x v="8"/>
    <x v="20"/>
    <n v="95.83400000000000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x v="8"/>
    <x v="20"/>
    <n v="221.78569999999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x v="8"/>
    <x v="20"/>
    <n v="32.31539999999999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x v="8"/>
    <x v="20"/>
    <n v="98.839299999999994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x v="8"/>
    <x v="20"/>
    <n v="55.222099999999998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x v="8"/>
    <x v="20"/>
    <n v="52.793799999999997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x v="8"/>
    <x v="20"/>
    <n v="135.6666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x v="8"/>
    <x v="20"/>
    <n v="53.99199999999999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x v="8"/>
    <x v="20"/>
    <n v="56.643799999999999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x v="8"/>
    <x v="20"/>
    <n v="82.316299999999998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x v="8"/>
    <x v="20"/>
    <n v="88.2608000000000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x v="8"/>
    <x v="20"/>
    <n v="84.90510000000000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x v="8"/>
    <x v="20"/>
    <n v="48.154499999999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x v="8"/>
    <x v="20"/>
    <n v="66.0154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x v="8"/>
    <x v="20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x v="8"/>
    <x v="20"/>
    <n v="156.17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x v="8"/>
    <x v="20"/>
    <n v="95.7648999999999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x v="8"/>
    <x v="20"/>
    <n v="180.40819999999999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x v="8"/>
    <x v="24"/>
    <n v="26.2727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x v="8"/>
    <x v="24"/>
    <n v="28.3333000000000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x v="8"/>
    <x v="24"/>
    <n v="14.428599999999999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x v="8"/>
    <x v="24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x v="8"/>
    <x v="24"/>
    <n v="56.416699999999999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x v="8"/>
    <x v="24"/>
    <n v="11.666700000000001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x v="3"/>
    <x v="25"/>
    <n v="108.05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x v="3"/>
    <x v="25"/>
    <n v="26.92310000000000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x v="3"/>
    <x v="25"/>
    <n v="47.7691999999999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x v="3"/>
    <x v="25"/>
    <n v="41.666699999999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x v="3"/>
    <x v="25"/>
    <n v="74.33329999999999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x v="3"/>
    <x v="25"/>
    <n v="84.33329999999999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x v="3"/>
    <x v="25"/>
    <n v="65.457099999999997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x v="8"/>
    <x v="26"/>
    <n v="131.66669999999999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x v="8"/>
    <x v="26"/>
    <n v="44.478299999999997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x v="8"/>
    <x v="26"/>
    <n v="40.777799999999999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x v="4"/>
    <x v="11"/>
    <n v="48.325499999999998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x v="4"/>
    <x v="11"/>
    <n v="46.953099999999999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x v="4"/>
    <x v="11"/>
    <n v="66.6886999999999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x v="4"/>
    <x v="11"/>
    <n v="48.84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x v="4"/>
    <x v="11"/>
    <n v="137.3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x v="4"/>
    <x v="11"/>
    <n v="87.829700000000003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x v="4"/>
    <x v="11"/>
    <n v="70.78539999999999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x v="4"/>
    <x v="11"/>
    <n v="52.82609999999999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x v="4"/>
    <x v="11"/>
    <n v="48.544600000000003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x v="4"/>
    <x v="11"/>
    <n v="37.07410000000000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x v="4"/>
    <x v="11"/>
    <n v="39.0384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x v="4"/>
    <x v="11"/>
    <n v="66.68829999999999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x v="4"/>
    <x v="11"/>
    <n v="67.132400000000004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x v="4"/>
    <x v="11"/>
    <n v="66.369399999999999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x v="4"/>
    <x v="11"/>
    <n v="64.6203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x v="4"/>
    <x v="11"/>
    <n v="58.37039999999999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x v="4"/>
    <x v="11"/>
    <n v="86.956500000000005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x v="4"/>
    <x v="11"/>
    <n v="66.47060000000000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x v="4"/>
    <x v="11"/>
    <n v="163.783800000000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x v="4"/>
    <x v="11"/>
    <n v="107.984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x v="4"/>
    <x v="11"/>
    <n v="42.11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x v="4"/>
    <x v="11"/>
    <n v="112.0192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x v="4"/>
    <x v="11"/>
    <n v="74.95369999999999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x v="4"/>
    <x v="11"/>
    <n v="61.578899999999997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x v="4"/>
    <x v="11"/>
    <n v="45.875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x v="4"/>
    <x v="11"/>
    <n v="75.85370000000000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x v="4"/>
    <x v="11"/>
    <n v="84.206299999999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x v="4"/>
    <x v="11"/>
    <n v="117.2256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x v="4"/>
    <x v="11"/>
    <n v="86.489400000000003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x v="4"/>
    <x v="11"/>
    <n v="172.4138000000000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x v="4"/>
    <x v="11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x v="4"/>
    <x v="11"/>
    <n v="67.7296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x v="4"/>
    <x v="11"/>
    <n v="53.56320000000000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x v="4"/>
    <x v="11"/>
    <n v="38.88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x v="4"/>
    <x v="11"/>
    <n v="94.73680000000000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x v="4"/>
    <x v="11"/>
    <n v="39.967100000000002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x v="4"/>
    <x v="27"/>
    <n v="42.857100000000003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x v="4"/>
    <x v="27"/>
    <n v="168.5134999999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x v="4"/>
    <x v="27"/>
    <n v="85.54689999999999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x v="4"/>
    <x v="27"/>
    <n v="26.55420000000000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x v="4"/>
    <x v="27"/>
    <n v="113.8261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x v="4"/>
    <x v="27"/>
    <n v="32.01109999999999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x v="4"/>
    <x v="27"/>
    <n v="47.189300000000003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x v="4"/>
    <x v="27"/>
    <n v="88.46880000000000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x v="4"/>
    <x v="27"/>
    <n v="64.7142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x v="4"/>
    <x v="27"/>
    <n v="51.8543000000000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x v="4"/>
    <x v="27"/>
    <n v="38.7941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x v="4"/>
    <x v="27"/>
    <n v="44.6458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x v="4"/>
    <x v="27"/>
    <n v="156.7733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x v="4"/>
    <x v="27"/>
    <n v="118.7034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x v="4"/>
    <x v="27"/>
    <n v="74.149500000000003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x v="4"/>
    <x v="27"/>
    <n v="12.533300000000001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x v="4"/>
    <x v="27"/>
    <n v="27.8611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x v="4"/>
    <x v="27"/>
    <n v="80.1782000000000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x v="4"/>
    <x v="27"/>
    <n v="132.43549999999999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x v="4"/>
    <x v="27"/>
    <n v="34.3845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x v="4"/>
    <x v="27"/>
    <n v="44.9570000000000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x v="4"/>
    <x v="27"/>
    <n v="41.0407999999999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x v="4"/>
    <x v="27"/>
    <n v="52.597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x v="4"/>
    <x v="27"/>
    <n v="70.784499999999994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x v="4"/>
    <x v="27"/>
    <n v="44.608699999999999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x v="4"/>
    <x v="27"/>
    <n v="26.149000000000001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x v="4"/>
    <x v="27"/>
    <n v="39.18370000000000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x v="4"/>
    <x v="27"/>
    <n v="45.59320000000000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x v="4"/>
    <x v="27"/>
    <n v="89.247799999999998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x v="4"/>
    <x v="27"/>
    <n v="40.416499999999999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x v="4"/>
    <x v="27"/>
    <n v="82.381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x v="4"/>
    <x v="27"/>
    <n v="159.52379999999999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x v="4"/>
    <x v="27"/>
    <n v="36.2449000000000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x v="4"/>
    <x v="28"/>
    <n v="74.575100000000006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x v="4"/>
    <x v="28"/>
    <n v="86.435599999999994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x v="4"/>
    <x v="28"/>
    <n v="80.128200000000007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x v="4"/>
    <x v="28"/>
    <n v="253.1429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x v="4"/>
    <x v="28"/>
    <n v="171.42859999999999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x v="4"/>
    <x v="28"/>
    <n v="57.72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x v="4"/>
    <x v="28"/>
    <n v="264.2631999999999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x v="4"/>
    <x v="28"/>
    <n v="159.3333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x v="4"/>
    <x v="28"/>
    <n v="61.0870000000000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x v="4"/>
    <x v="28"/>
    <n v="114.81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x v="4"/>
    <x v="28"/>
    <n v="65.9746999999999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x v="4"/>
    <x v="28"/>
    <n v="118.36360000000001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x v="4"/>
    <x v="28"/>
    <n v="54.1111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x v="4"/>
    <x v="28"/>
    <n v="115.7059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x v="4"/>
    <x v="28"/>
    <n v="34.0244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x v="4"/>
    <x v="28"/>
    <n v="11.66670000000000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x v="4"/>
    <x v="28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x v="4"/>
    <x v="28"/>
    <n v="216.6666999999999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x v="4"/>
    <x v="28"/>
    <n v="62.222200000000001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x v="4"/>
    <x v="28"/>
    <n v="122.14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x v="4"/>
    <x v="28"/>
    <n v="56.666699999999999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x v="8"/>
    <x v="20"/>
    <n v="25.57689999999999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x v="8"/>
    <x v="20"/>
    <n v="63.9705999999999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x v="8"/>
    <x v="20"/>
    <n v="89.925399999999996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x v="8"/>
    <x v="20"/>
    <n v="93.07139999999999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x v="8"/>
    <x v="20"/>
    <n v="89.67419999999999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x v="8"/>
    <x v="20"/>
    <n v="207.6168000000000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x v="8"/>
    <x v="20"/>
    <n v="59.408799999999999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x v="8"/>
    <x v="20"/>
    <n v="358.97239999999999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x v="8"/>
    <x v="20"/>
    <n v="94.73659999999999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x v="8"/>
    <x v="20"/>
    <n v="80.647999999999996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x v="8"/>
    <x v="20"/>
    <n v="168.6885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x v="8"/>
    <x v="20"/>
    <n v="34.68889999999999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x v="8"/>
    <x v="20"/>
    <n v="462.857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x v="8"/>
    <x v="20"/>
    <n v="104.388900000000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x v="8"/>
    <x v="20"/>
    <n v="414.2857000000000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x v="8"/>
    <x v="20"/>
    <n v="42.481499999999997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x v="8"/>
    <x v="20"/>
    <n v="108.7754999999999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x v="8"/>
    <x v="20"/>
    <n v="81.097999999999999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x v="8"/>
    <x v="20"/>
    <n v="51.666699999999999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x v="8"/>
    <x v="20"/>
    <n v="103.63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x v="8"/>
    <x v="20"/>
    <n v="55.28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x v="8"/>
    <x v="20"/>
    <n v="72.169700000000006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x v="8"/>
    <x v="20"/>
    <n v="58.6154000000000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x v="8"/>
    <x v="20"/>
    <n v="12.466699999999999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x v="8"/>
    <x v="20"/>
    <n v="49.13640000000000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x v="8"/>
    <x v="20"/>
    <n v="45.15789999999999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x v="8"/>
    <x v="20"/>
    <n v="98.7895000000000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x v="8"/>
    <x v="20"/>
    <n v="88.307699999999997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x v="8"/>
    <x v="20"/>
    <n v="170.62899999999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x v="8"/>
    <x v="20"/>
    <n v="66.333299999999994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x v="8"/>
    <x v="20"/>
    <n v="104.8947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x v="8"/>
    <x v="20"/>
    <n v="78.44079999999999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x v="8"/>
    <x v="20"/>
    <n v="59.0416999999999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x v="8"/>
    <x v="20"/>
    <n v="71.342100000000002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x v="8"/>
    <x v="20"/>
    <n v="51.22699999999999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x v="8"/>
    <x v="20"/>
    <n v="60.24240000000000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x v="8"/>
    <x v="20"/>
    <n v="44.935200000000002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x v="8"/>
    <x v="20"/>
    <n v="31.206900000000001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x v="8"/>
    <x v="20"/>
    <n v="63.875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x v="8"/>
    <x v="20"/>
    <n v="109.0667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x v="8"/>
    <x v="20"/>
    <n v="109.93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x v="8"/>
    <x v="20"/>
    <n v="55.3889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x v="8"/>
    <x v="20"/>
    <n v="133.90119999999999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x v="8"/>
    <x v="20"/>
    <n v="48.72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x v="8"/>
    <x v="20"/>
    <n v="58.972999999999999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x v="8"/>
    <x v="20"/>
    <n v="11.6382999999999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x v="8"/>
    <x v="20"/>
    <n v="83.716800000000006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x v="8"/>
    <x v="20"/>
    <n v="63.648600000000002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x v="8"/>
    <x v="20"/>
    <n v="94.277799999999999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x v="8"/>
    <x v="20"/>
    <n v="71.86669999999999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x v="8"/>
    <x v="20"/>
    <n v="104.84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x v="8"/>
    <x v="20"/>
    <n v="67.139300000000006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x v="8"/>
    <x v="20"/>
    <n v="73.875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x v="8"/>
    <x v="20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x v="8"/>
    <x v="20"/>
    <n v="120.77079999999999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x v="8"/>
    <x v="20"/>
    <n v="42.222200000000001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x v="8"/>
    <x v="20"/>
    <n v="1.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x v="8"/>
    <x v="20"/>
    <n v="37.608699999999999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x v="8"/>
    <x v="20"/>
    <n v="42.1571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x v="8"/>
    <x v="20"/>
    <n v="84.833299999999994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x v="8"/>
    <x v="20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x v="4"/>
    <x v="11"/>
    <n v="59.162300000000002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x v="4"/>
    <x v="11"/>
    <n v="27.27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x v="4"/>
    <x v="11"/>
    <n v="24.57580000000000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x v="4"/>
    <x v="11"/>
    <n v="53.15789999999999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x v="4"/>
    <x v="11"/>
    <n v="83.88540000000000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x v="4"/>
    <x v="11"/>
    <n v="417.3333000000000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x v="4"/>
    <x v="11"/>
    <n v="75.76519999999999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x v="4"/>
    <x v="11"/>
    <n v="67.389399999999995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x v="4"/>
    <x v="11"/>
    <n v="73.571399999999997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x v="4"/>
    <x v="11"/>
    <n v="131.16669999999999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x v="4"/>
    <x v="11"/>
    <n v="47.2727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x v="4"/>
    <x v="11"/>
    <n v="182.127299999999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x v="4"/>
    <x v="11"/>
    <n v="61.36670000000000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x v="4"/>
    <x v="11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x v="4"/>
    <x v="11"/>
    <n v="45.622199999999999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x v="4"/>
    <x v="11"/>
    <n v="75.384600000000006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x v="4"/>
    <x v="1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x v="4"/>
    <x v="11"/>
    <n v="119.2857000000000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x v="4"/>
    <x v="11"/>
    <n v="92.5418999999999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x v="4"/>
    <x v="11"/>
    <n v="52.631599999999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x v="4"/>
    <x v="11"/>
    <n v="98.99039999999999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x v="4"/>
    <x v="11"/>
    <n v="79.5263000000000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x v="4"/>
    <x v="11"/>
    <n v="134.2083000000000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x v="4"/>
    <x v="11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x v="4"/>
    <x v="11"/>
    <n v="51.0446999999999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x v="4"/>
    <x v="11"/>
    <n v="50.038499999999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x v="4"/>
    <x v="11"/>
    <n v="133.9312999999999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x v="4"/>
    <x v="11"/>
    <n v="58.21430000000000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x v="4"/>
    <x v="11"/>
    <n v="88.037599999999998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x v="4"/>
    <x v="11"/>
    <n v="70.576800000000006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x v="4"/>
    <x v="11"/>
    <n v="53.289499999999997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x v="4"/>
    <x v="11"/>
    <n v="136.36359999999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x v="4"/>
    <x v="11"/>
    <n v="40.5473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x v="4"/>
    <x v="11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x v="4"/>
    <x v="11"/>
    <n v="52.68419999999999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x v="6"/>
    <x v="18"/>
    <n v="90.9375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x v="6"/>
    <x v="18"/>
    <n v="58.083300000000001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x v="6"/>
    <x v="18"/>
    <n v="71.588200000000001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x v="6"/>
    <x v="18"/>
    <n v="32.81819999999999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x v="6"/>
    <x v="18"/>
    <n v="49.115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x v="6"/>
    <x v="18"/>
    <n v="16.307700000000001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x v="6"/>
    <x v="18"/>
    <n v="41.833300000000001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x v="4"/>
    <x v="14"/>
    <n v="49.338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x v="4"/>
    <x v="14"/>
    <n v="41.7284000000000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x v="4"/>
    <x v="14"/>
    <n v="32.7188000000000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x v="4"/>
    <x v="14"/>
    <n v="51.96150000000000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x v="4"/>
    <x v="14"/>
    <n v="50.68569999999999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x v="4"/>
    <x v="14"/>
    <n v="42.24139999999999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x v="4"/>
    <x v="14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x v="4"/>
    <x v="14"/>
    <n v="46.651699999999998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x v="4"/>
    <x v="14"/>
    <n v="48.45450000000000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x v="4"/>
    <x v="14"/>
    <n v="70.5289999999999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x v="4"/>
    <x v="14"/>
    <n v="87.95829999999999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x v="4"/>
    <x v="14"/>
    <n v="26.2692000000000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x v="4"/>
    <x v="14"/>
    <n v="57.777799999999999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x v="4"/>
    <x v="14"/>
    <n v="196.34039999999999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x v="4"/>
    <x v="14"/>
    <n v="35.5519000000000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x v="4"/>
    <x v="14"/>
    <n v="68.809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x v="4"/>
    <x v="14"/>
    <n v="28.5714000000000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x v="4"/>
    <x v="14"/>
    <n v="50.6317000000000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x v="2"/>
    <x v="29"/>
    <n v="34.0976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x v="2"/>
    <x v="29"/>
    <n v="215.9595999999999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x v="2"/>
    <x v="29"/>
    <n v="129.973700000000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x v="2"/>
    <x v="29"/>
    <n v="117.4946999999999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x v="2"/>
    <x v="29"/>
    <n v="70.595200000000006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x v="2"/>
    <x v="29"/>
    <n v="2928.92860000000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x v="2"/>
    <x v="29"/>
    <n v="28.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x v="2"/>
    <x v="29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x v="2"/>
    <x v="29"/>
    <n v="40.981000000000002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x v="4"/>
    <x v="14"/>
    <n v="36.109400000000001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x v="4"/>
    <x v="14"/>
    <n v="23.153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x v="4"/>
    <x v="14"/>
    <n v="31.82689999999999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x v="4"/>
    <x v="14"/>
    <n v="27.389600000000002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x v="4"/>
    <x v="14"/>
    <n v="56.363599999999998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x v="4"/>
    <x v="14"/>
    <n v="77.352900000000005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x v="4"/>
    <x v="14"/>
    <n v="48.846200000000003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x v="4"/>
    <x v="14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x v="4"/>
    <x v="14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x v="4"/>
    <x v="14"/>
    <n v="94.05450000000000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x v="4"/>
    <x v="14"/>
    <n v="80.27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x v="4"/>
    <x v="14"/>
    <n v="60.268999999999998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x v="4"/>
    <x v="14"/>
    <n v="38.74029999999999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x v="4"/>
    <x v="14"/>
    <n v="152.5439000000000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x v="4"/>
    <x v="14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x v="4"/>
    <x v="14"/>
    <n v="35.8387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x v="2"/>
    <x v="30"/>
    <n v="64.57009999999999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x v="2"/>
    <x v="30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x v="2"/>
    <x v="30"/>
    <n v="68.81560000000000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x v="2"/>
    <x v="30"/>
    <n v="176.2002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x v="2"/>
    <x v="30"/>
    <n v="511.79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x v="2"/>
    <x v="30"/>
    <n v="160.442900000000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x v="2"/>
    <x v="30"/>
    <n v="35.003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x v="2"/>
    <x v="30"/>
    <n v="188.5067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x v="2"/>
    <x v="30"/>
    <n v="56.20499999999999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x v="2"/>
    <x v="30"/>
    <n v="51.30539999999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x v="2"/>
    <x v="30"/>
    <n v="127.36450000000001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x v="2"/>
    <x v="30"/>
    <n v="101.8553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x v="2"/>
    <x v="30"/>
    <n v="230.55779999999999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x v="2"/>
    <x v="30"/>
    <n v="842.105999999999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x v="2"/>
    <x v="30"/>
    <n v="577.2758999999999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x v="2"/>
    <x v="30"/>
    <n v="483.34249999999997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x v="2"/>
    <x v="30"/>
    <n v="76.13849999999999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x v="2"/>
    <x v="30"/>
    <n v="74.107699999999994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x v="2"/>
    <x v="30"/>
    <n v="36.965699999999998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x v="2"/>
    <x v="30"/>
    <n v="2500.969700000000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x v="2"/>
    <x v="30"/>
    <n v="67.6902000000000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x v="2"/>
    <x v="30"/>
    <n v="63.0474000000000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x v="2"/>
    <x v="30"/>
    <n v="180.751900000000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x v="2"/>
    <x v="30"/>
    <n v="127.320400000000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x v="2"/>
    <x v="30"/>
    <n v="136.6444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x v="2"/>
    <x v="30"/>
    <n v="182.78020000000001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x v="2"/>
    <x v="30"/>
    <n v="279.378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x v="2"/>
    <x v="30"/>
    <n v="61.375700000000002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x v="2"/>
    <x v="30"/>
    <n v="80.72750000000000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x v="2"/>
    <x v="30"/>
    <n v="272.3559000000000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x v="2"/>
    <x v="30"/>
    <n v="70.8486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x v="2"/>
    <x v="30"/>
    <n v="186.81389999999999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x v="2"/>
    <x v="30"/>
    <n v="131.98949999999999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x v="2"/>
    <x v="30"/>
    <n v="29.3108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x v="2"/>
    <x v="30"/>
    <n v="245.024400000000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x v="2"/>
    <x v="30"/>
    <n v="1323.2539999999999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x v="2"/>
    <x v="30"/>
    <n v="282.65969999999999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x v="2"/>
    <x v="30"/>
    <n v="91.21439999999999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x v="8"/>
    <x v="31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x v="8"/>
    <x v="31"/>
    <n v="453.14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x v="8"/>
    <x v="31"/>
    <n v="83.428600000000003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x v="8"/>
    <x v="31"/>
    <n v="46.666699999999999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x v="8"/>
    <x v="31"/>
    <n v="218.3333000000000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x v="8"/>
    <x v="31"/>
    <n v="33.71430000000000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x v="2"/>
    <x v="30"/>
    <n v="128.38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x v="2"/>
    <x v="30"/>
    <n v="78.834299999999999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x v="2"/>
    <x v="30"/>
    <n v="91.7647000000000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x v="2"/>
    <x v="30"/>
    <n v="331.10239999999999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x v="2"/>
    <x v="30"/>
    <n v="194.261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x v="2"/>
    <x v="30"/>
    <n v="408.97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x v="2"/>
    <x v="30"/>
    <n v="84.45929999999999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x v="2"/>
    <x v="30"/>
    <n v="44.8537000000000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x v="2"/>
    <x v="30"/>
    <n v="383.36430000000001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x v="2"/>
    <x v="30"/>
    <n v="55.27689999999999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x v="2"/>
    <x v="30"/>
    <n v="422.02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x v="2"/>
    <x v="30"/>
    <n v="64.180300000000003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x v="2"/>
    <x v="30"/>
    <n v="173.577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x v="2"/>
    <x v="30"/>
    <n v="88.60169999999999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x v="2"/>
    <x v="30"/>
    <n v="50.222299999999997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x v="2"/>
    <x v="30"/>
    <n v="192.388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x v="2"/>
    <x v="30"/>
    <n v="73.4168999999999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x v="2"/>
    <x v="30"/>
    <n v="147.68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x v="2"/>
    <x v="30"/>
    <n v="108.968500000000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x v="2"/>
    <x v="30"/>
    <n v="23.647500000000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x v="2"/>
    <x v="30"/>
    <n v="147.9473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x v="2"/>
    <x v="30"/>
    <n v="385.03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x v="2"/>
    <x v="30"/>
    <n v="457.3908999999999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x v="2"/>
    <x v="30"/>
    <n v="222.990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x v="2"/>
    <x v="30"/>
    <n v="220.7407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x v="2"/>
    <x v="30"/>
    <n v="73.50390000000000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x v="2"/>
    <x v="30"/>
    <n v="223.09649999999999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x v="2"/>
    <x v="30"/>
    <n v="47.9114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x v="2"/>
    <x v="30"/>
    <n v="96.0638000000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x v="2"/>
    <x v="30"/>
    <n v="118.6144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x v="2"/>
    <x v="30"/>
    <n v="118.45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x v="2"/>
    <x v="30"/>
    <n v="143.2146999999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x v="2"/>
    <x v="30"/>
    <n v="282.7151999999999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x v="2"/>
    <x v="30"/>
    <n v="593.9361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x v="2"/>
    <x v="30"/>
    <n v="262.15699999999998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x v="2"/>
    <x v="30"/>
    <n v="46.58080000000000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x v="2"/>
    <x v="30"/>
    <n v="70.0411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x v="2"/>
    <x v="30"/>
    <n v="164.90690000000001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x v="2"/>
    <x v="30"/>
    <n v="449.26389999999998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x v="2"/>
    <x v="30"/>
    <n v="27.472799999999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x v="2"/>
    <x v="30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x v="2"/>
    <x v="30"/>
    <n v="88.23569999999999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x v="2"/>
    <x v="30"/>
    <n v="36.3264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x v="2"/>
    <x v="30"/>
    <n v="90.17780000000000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x v="2"/>
    <x v="30"/>
    <n v="152.623600000000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x v="2"/>
    <x v="30"/>
    <n v="55.806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x v="2"/>
    <x v="30"/>
    <n v="227.8532999999999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x v="2"/>
    <x v="30"/>
    <n v="91.829899999999995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x v="2"/>
    <x v="30"/>
    <n v="80.99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x v="2"/>
    <x v="30"/>
    <n v="278.3940999999999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x v="2"/>
    <x v="30"/>
    <n v="43.0949999999999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x v="2"/>
    <x v="30"/>
    <n v="326.292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x v="2"/>
    <x v="30"/>
    <n v="41.74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x v="2"/>
    <x v="30"/>
    <n v="64.020899999999997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x v="2"/>
    <x v="30"/>
    <n v="99.45539999999999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x v="2"/>
    <x v="30"/>
    <n v="138.4945999999999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x v="2"/>
    <x v="30"/>
    <n v="45.547800000000002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x v="2"/>
    <x v="30"/>
    <n v="10.50730000000000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x v="2"/>
    <x v="30"/>
    <n v="114.76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x v="2"/>
    <x v="30"/>
    <n v="35.99710000000000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x v="2"/>
    <x v="30"/>
    <n v="154.17140000000001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x v="2"/>
    <x v="30"/>
    <n v="566.38919999999996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x v="2"/>
    <x v="30"/>
    <n v="120.85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x v="2"/>
    <x v="30"/>
    <n v="86.16379999999999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x v="2"/>
    <x v="30"/>
    <n v="51.21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x v="2"/>
    <x v="30"/>
    <n v="67.261499999999998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x v="2"/>
    <x v="30"/>
    <n v="346.131199999999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x v="2"/>
    <x v="30"/>
    <n v="244.11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x v="2"/>
    <x v="30"/>
    <n v="259.2542000000000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x v="2"/>
    <x v="30"/>
    <n v="201.96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x v="2"/>
    <x v="30"/>
    <n v="226.2085999999999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x v="2"/>
    <x v="30"/>
    <n v="20.465900000000001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x v="2"/>
    <x v="30"/>
    <n v="116.3529999999999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x v="2"/>
    <x v="30"/>
    <n v="307.2020999999999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x v="2"/>
    <x v="30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x v="2"/>
    <x v="30"/>
    <n v="47.474499999999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x v="4"/>
    <x v="14"/>
    <n v="72.90909999999999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x v="4"/>
    <x v="14"/>
    <n v="43.710500000000003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x v="4"/>
    <x v="14"/>
    <n v="70.65219999999999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x v="4"/>
    <x v="14"/>
    <n v="89.30119999999999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x v="4"/>
    <x v="14"/>
    <n v="115.085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x v="4"/>
    <x v="14"/>
    <n v="46.204300000000003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x v="4"/>
    <x v="14"/>
    <n v="48.54849999999999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x v="4"/>
    <x v="14"/>
    <n v="57.52020000000000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x v="4"/>
    <x v="14"/>
    <n v="88.14719999999999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x v="4"/>
    <x v="14"/>
    <n v="110.4909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x v="4"/>
    <x v="14"/>
    <n v="66.82609999999999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x v="4"/>
    <x v="14"/>
    <n v="58.59720000000000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x v="4"/>
    <x v="14"/>
    <n v="113.63639999999999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x v="4"/>
    <x v="14"/>
    <n v="43.571399999999997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x v="4"/>
    <x v="14"/>
    <n v="78.947400000000002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x v="4"/>
    <x v="14"/>
    <n v="188.125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x v="4"/>
    <x v="14"/>
    <n v="63.0317000000000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x v="4"/>
    <x v="14"/>
    <n v="30.37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x v="4"/>
    <x v="14"/>
    <n v="51.477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x v="4"/>
    <x v="14"/>
    <n v="35.789499999999997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x v="4"/>
    <x v="14"/>
    <n v="98.81740000000000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x v="4"/>
    <x v="14"/>
    <n v="51.3130999999999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x v="4"/>
    <x v="14"/>
    <n v="53.52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x v="4"/>
    <x v="14"/>
    <n v="37.14929999999999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x v="4"/>
    <x v="14"/>
    <n v="89.895300000000006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x v="4"/>
    <x v="14"/>
    <n v="106.52500000000001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x v="4"/>
    <x v="14"/>
    <n v="52.81580000000000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x v="4"/>
    <x v="14"/>
    <n v="54.615400000000001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x v="4"/>
    <x v="14"/>
    <n v="27.2727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x v="4"/>
    <x v="14"/>
    <n v="68.59810000000000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x v="4"/>
    <x v="14"/>
    <n v="35.612200000000001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x v="4"/>
    <x v="14"/>
    <n v="94.02779999999999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x v="4"/>
    <x v="14"/>
    <n v="526.456500000000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x v="4"/>
    <x v="14"/>
    <n v="50.6571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x v="4"/>
    <x v="14"/>
    <n v="79.18290000000000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x v="4"/>
    <x v="14"/>
    <n v="91.590900000000005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x v="4"/>
    <x v="14"/>
    <n v="116.9628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x v="6"/>
    <x v="17"/>
    <n v="103.333299999999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x v="6"/>
    <x v="17"/>
    <n v="31.555599999999998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x v="6"/>
    <x v="17"/>
    <n v="34.220300000000002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x v="6"/>
    <x v="17"/>
    <n v="19.666699999999999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x v="6"/>
    <x v="17"/>
    <n v="8.333299999999999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x v="6"/>
    <x v="17"/>
    <n v="21.3432999999999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x v="6"/>
    <x v="17"/>
    <n v="5.3333000000000004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x v="6"/>
    <x v="17"/>
    <n v="34.666699999999999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x v="6"/>
    <x v="17"/>
    <n v="21.7273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x v="6"/>
    <x v="17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x v="6"/>
    <x v="17"/>
    <n v="26.5974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x v="6"/>
    <x v="17"/>
    <n v="10.666700000000001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x v="6"/>
    <x v="17"/>
    <n v="29.03569999999999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x v="6"/>
    <x v="17"/>
    <n v="50.909100000000002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x v="6"/>
    <x v="17"/>
    <n v="50.08330000000000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x v="6"/>
    <x v="17"/>
    <n v="25.2916999999999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x v="6"/>
    <x v="17"/>
    <n v="51.292099999999998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x v="6"/>
    <x v="17"/>
    <n v="49.381799999999998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x v="6"/>
    <x v="17"/>
    <n v="19.666699999999999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x v="6"/>
    <x v="17"/>
    <n v="17.988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x v="6"/>
    <x v="17"/>
    <n v="370.94740000000002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x v="6"/>
    <x v="17"/>
    <n v="63.5694999999999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x v="6"/>
    <x v="17"/>
    <n v="5.3125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x v="4"/>
    <x v="11"/>
    <n v="35.6154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x v="4"/>
    <x v="11"/>
    <n v="87.103399999999993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x v="4"/>
    <x v="11"/>
    <n v="75.113600000000005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x v="4"/>
    <x v="11"/>
    <n v="68.0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x v="4"/>
    <x v="11"/>
    <n v="29.623899999999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x v="4"/>
    <x v="11"/>
    <n v="91.625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x v="4"/>
    <x v="11"/>
    <n v="64.36669999999999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x v="4"/>
    <x v="11"/>
    <n v="21.857099999999999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x v="4"/>
    <x v="11"/>
    <n v="33.315800000000003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x v="4"/>
    <x v="11"/>
    <n v="90.276600000000002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x v="4"/>
    <x v="11"/>
    <n v="76.9231000000000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x v="4"/>
    <x v="11"/>
    <n v="59.2333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x v="4"/>
    <x v="11"/>
    <n v="65.38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x v="4"/>
    <x v="11"/>
    <n v="67.307699999999997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x v="4"/>
    <x v="11"/>
    <n v="88.74649999999999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x v="4"/>
    <x v="11"/>
    <n v="65.868399999999994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x v="4"/>
    <x v="11"/>
    <n v="40.349200000000003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x v="4"/>
    <x v="11"/>
    <n v="76.857100000000003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x v="4"/>
    <x v="11"/>
    <n v="68.70780000000000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x v="6"/>
    <x v="32"/>
    <n v="57.77360000000000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x v="6"/>
    <x v="32"/>
    <n v="44.17130000000000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x v="6"/>
    <x v="32"/>
    <n v="31.566299999999998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x v="6"/>
    <x v="32"/>
    <n v="107.045100000000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x v="6"/>
    <x v="32"/>
    <n v="149.03450000000001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x v="6"/>
    <x v="32"/>
    <n v="55.95660000000000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x v="6"/>
    <x v="32"/>
    <n v="56.97039999999999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x v="6"/>
    <x v="32"/>
    <n v="44.056399999999996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x v="6"/>
    <x v="32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x v="6"/>
    <x v="32"/>
    <n v="65.31839999999999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x v="6"/>
    <x v="32"/>
    <n v="40.0707000000000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x v="6"/>
    <x v="32"/>
    <n v="75.6477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x v="6"/>
    <x v="32"/>
    <n v="61.203899999999997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x v="6"/>
    <x v="32"/>
    <n v="48.13040000000000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x v="6"/>
    <x v="32"/>
    <n v="68.106800000000007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x v="6"/>
    <x v="32"/>
    <n v="65.891300000000001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x v="6"/>
    <x v="32"/>
    <n v="81.654399999999995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x v="6"/>
    <x v="32"/>
    <n v="52.70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x v="6"/>
    <x v="32"/>
    <n v="41.22809999999999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x v="4"/>
    <x v="15"/>
    <n v="15.035399999999999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x v="4"/>
    <x v="15"/>
    <n v="39.06689999999999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x v="4"/>
    <x v="15"/>
    <n v="27.30140000000000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x v="4"/>
    <x v="15"/>
    <n v="42.22220000000000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x v="4"/>
    <x v="15"/>
    <n v="33.235300000000002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x v="4"/>
    <x v="15"/>
    <n v="285.7142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x v="4"/>
    <x v="15"/>
    <n v="42.333300000000001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x v="4"/>
    <x v="15"/>
    <n v="50.26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x v="4"/>
    <x v="15"/>
    <n v="61.9027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x v="4"/>
    <x v="15"/>
    <n v="55.7967000000000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x v="4"/>
    <x v="15"/>
    <n v="73.125399999999999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x v="4"/>
    <x v="15"/>
    <n v="26.06060000000000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x v="4"/>
    <x v="15"/>
    <n v="22.64290000000000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x v="4"/>
    <x v="15"/>
    <n v="47.2222000000000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x v="4"/>
    <x v="15"/>
    <n v="32.324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x v="4"/>
    <x v="15"/>
    <n v="53.421100000000003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x v="4"/>
    <x v="15"/>
    <n v="51.30429999999999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x v="6"/>
    <x v="32"/>
    <n v="37.19720000000000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x v="6"/>
    <x v="32"/>
    <n v="82.1453000000000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x v="6"/>
    <x v="32"/>
    <n v="164.796500000000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x v="6"/>
    <x v="32"/>
    <n v="60.82030000000000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x v="6"/>
    <x v="32"/>
    <n v="67.97010000000000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x v="6"/>
    <x v="32"/>
    <n v="81.5618000000000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x v="6"/>
    <x v="32"/>
    <n v="25.425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x v="6"/>
    <x v="32"/>
    <n v="21.498000000000001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x v="6"/>
    <x v="32"/>
    <n v="27.226600000000001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x v="6"/>
    <x v="32"/>
    <n v="25.091100000000001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x v="6"/>
    <x v="32"/>
    <n v="21.230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x v="6"/>
    <x v="32"/>
    <n v="41.607100000000003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x v="6"/>
    <x v="32"/>
    <n v="135.58500000000001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x v="6"/>
    <x v="32"/>
    <n v="22.116199999999999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x v="6"/>
    <x v="32"/>
    <n v="64.625600000000006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x v="6"/>
    <x v="32"/>
    <n v="69.569599999999994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x v="6"/>
    <x v="32"/>
    <n v="75.13299999999999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x v="6"/>
    <x v="32"/>
    <n v="140.9791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x v="6"/>
    <x v="32"/>
    <n v="49.4724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x v="6"/>
    <x v="32"/>
    <n v="53.86529999999999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x v="6"/>
    <x v="32"/>
    <n v="4.5712999999999999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x v="6"/>
    <x v="32"/>
    <n v="65.003399999999999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x v="6"/>
    <x v="32"/>
    <n v="53.47529999999999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x v="6"/>
    <x v="32"/>
    <n v="43.91230000000000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x v="6"/>
    <x v="32"/>
    <n v="50.85260000000000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x v="6"/>
    <x v="32"/>
    <n v="58.632800000000003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x v="6"/>
    <x v="32"/>
    <n v="32.816699999999997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x v="6"/>
    <x v="32"/>
    <n v="426.93169999999998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x v="6"/>
    <x v="32"/>
    <n v="23.80870000000000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x v="6"/>
    <x v="32"/>
    <n v="98.4137000000000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x v="6"/>
    <x v="32"/>
    <n v="107.3214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x v="6"/>
    <x v="32"/>
    <n v="11.6701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x v="6"/>
    <x v="32"/>
    <n v="41.782299999999999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x v="6"/>
    <x v="32"/>
    <n v="94.1036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x v="6"/>
    <x v="32"/>
    <n v="15.72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x v="6"/>
    <x v="32"/>
    <n v="90.635900000000007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x v="6"/>
    <x v="32"/>
    <n v="97.2976000000000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x v="6"/>
    <x v="32"/>
    <n v="37.119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x v="6"/>
    <x v="32"/>
    <n v="28.105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x v="6"/>
    <x v="32"/>
    <n v="144.43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x v="6"/>
    <x v="32"/>
    <n v="24.27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x v="6"/>
    <x v="32"/>
    <n v="35.117600000000003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x v="6"/>
    <x v="32"/>
    <n v="24.76289999999999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x v="6"/>
    <x v="32"/>
    <n v="188.37870000000001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x v="6"/>
    <x v="32"/>
    <n v="148.0825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x v="6"/>
    <x v="32"/>
    <n v="49.93460000000000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x v="6"/>
    <x v="32"/>
    <n v="107.82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x v="6"/>
    <x v="32"/>
    <n v="42.634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x v="6"/>
    <x v="32"/>
    <n v="14.370799999999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x v="6"/>
    <x v="32"/>
    <n v="37.476199999999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x v="6"/>
    <x v="32"/>
    <n v="30.20200000000000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x v="6"/>
    <x v="32"/>
    <n v="33.5506000000000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x v="6"/>
    <x v="32"/>
    <n v="64.746700000000004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x v="6"/>
    <x v="32"/>
    <n v="57.932400000000001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x v="6"/>
    <x v="32"/>
    <n v="53.07840000000000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x v="6"/>
    <x v="32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x v="6"/>
    <x v="32"/>
    <n v="82.39690000000000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x v="4"/>
    <x v="11"/>
    <n v="50.454500000000003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x v="4"/>
    <x v="11"/>
    <n v="115.8332999999999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x v="4"/>
    <x v="11"/>
    <n v="63.034599999999998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x v="4"/>
    <x v="11"/>
    <n v="108.02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x v="4"/>
    <x v="11"/>
    <n v="46.0886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x v="4"/>
    <x v="11"/>
    <n v="107.214299999999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x v="4"/>
    <x v="11"/>
    <n v="50.9339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x v="4"/>
    <x v="11"/>
    <n v="53.82759999999999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x v="4"/>
    <x v="11"/>
    <n v="100.4651000000000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x v="4"/>
    <x v="11"/>
    <n v="46.630699999999997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x v="4"/>
    <x v="11"/>
    <n v="34.07410000000000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x v="4"/>
    <x v="11"/>
    <n v="65.2146000000000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x v="4"/>
    <x v="11"/>
    <n v="44.2059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x v="4"/>
    <x v="11"/>
    <n v="71.965500000000006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x v="4"/>
    <x v="11"/>
    <n v="52.947400000000002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x v="4"/>
    <x v="11"/>
    <n v="109.4514000000000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x v="4"/>
    <x v="11"/>
    <n v="75.0357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x v="4"/>
    <x v="11"/>
    <n v="115.71429999999999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x v="4"/>
    <x v="14"/>
    <n v="31.6598000000000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x v="4"/>
    <x v="14"/>
    <n v="46.1764999999999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x v="4"/>
    <x v="14"/>
    <n v="68.4817000000000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x v="4"/>
    <x v="14"/>
    <n v="53.4692000000000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x v="4"/>
    <x v="14"/>
    <n v="109.1078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x v="4"/>
    <x v="14"/>
    <n v="51.1856000000000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x v="4"/>
    <x v="1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x v="4"/>
    <x v="14"/>
    <n v="82.496899999999997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x v="4"/>
    <x v="14"/>
    <n v="59.81750000000000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x v="4"/>
    <x v="14"/>
    <n v="64.816500000000005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x v="4"/>
    <x v="14"/>
    <n v="90.096199999999996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x v="4"/>
    <x v="14"/>
    <n v="40.962000000000003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x v="4"/>
    <x v="14"/>
    <n v="56.00010000000000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x v="4"/>
    <x v="14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x v="4"/>
    <x v="14"/>
    <n v="40.07809999999999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x v="4"/>
    <x v="14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x v="4"/>
    <x v="14"/>
    <n v="18.90909999999999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x v="4"/>
    <x v="14"/>
    <n v="37.13499999999999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x v="4"/>
    <x v="14"/>
    <n v="41.960999999999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x v="4"/>
    <x v="14"/>
    <n v="61.044899999999998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x v="7"/>
    <x v="33"/>
    <n v="64.531300000000002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x v="7"/>
    <x v="33"/>
    <n v="25.491800000000001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x v="7"/>
    <x v="33"/>
    <n v="11.428599999999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x v="7"/>
    <x v="33"/>
    <n v="54.8832000000000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x v="7"/>
    <x v="33"/>
    <n v="47.383600000000001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x v="7"/>
    <x v="33"/>
    <n v="219.9264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x v="7"/>
    <x v="33"/>
    <n v="40.7954000000000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x v="7"/>
    <x v="33"/>
    <n v="75.50279999999999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x v="7"/>
    <x v="33"/>
    <n v="13.5426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x v="7"/>
    <x v="33"/>
    <n v="60.86569999999999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x v="7"/>
    <x v="33"/>
    <n v="115.692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x v="7"/>
    <x v="33"/>
    <n v="48.104599999999998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x v="7"/>
    <x v="33"/>
    <n v="74.18439999999999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x v="7"/>
    <x v="33"/>
    <n v="123.3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x v="7"/>
    <x v="33"/>
    <n v="66.623199999999997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x v="7"/>
    <x v="33"/>
    <n v="104.9901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x v="2"/>
    <x v="7"/>
    <n v="15.42859999999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x v="2"/>
    <x v="7"/>
    <n v="97.40739999999999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x v="2"/>
    <x v="7"/>
    <n v="47.85710000000000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x v="2"/>
    <x v="7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x v="2"/>
    <x v="7"/>
    <n v="18.333300000000001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x v="2"/>
    <x v="7"/>
    <n v="224.42859999999999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x v="2"/>
    <x v="7"/>
    <n v="112.5714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x v="2"/>
    <x v="7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x v="7"/>
    <x v="19"/>
    <n v="22.333300000000001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x v="7"/>
    <x v="19"/>
    <n v="16.833300000000001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x v="7"/>
    <x v="19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x v="7"/>
    <x v="19"/>
    <n v="168.393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x v="7"/>
    <x v="19"/>
    <n v="76.66670000000000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x v="7"/>
    <x v="19"/>
    <n v="50.33330000000000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x v="7"/>
    <x v="19"/>
    <n v="8.333299999999999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x v="7"/>
    <x v="19"/>
    <n v="35.38459999999999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x v="7"/>
    <x v="19"/>
    <n v="55.8333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x v="7"/>
    <x v="19"/>
    <n v="69.472200000000001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x v="7"/>
    <x v="19"/>
    <n v="34.4444000000000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x v="7"/>
    <x v="33"/>
    <n v="74.229399999999998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x v="7"/>
    <x v="33"/>
    <n v="81.25270000000000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x v="7"/>
    <x v="33"/>
    <n v="130.234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x v="7"/>
    <x v="33"/>
    <n v="53.40979999999999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x v="7"/>
    <x v="33"/>
    <n v="75.13039999999999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x v="7"/>
    <x v="33"/>
    <n v="75.6667000000000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x v="7"/>
    <x v="33"/>
    <n v="31.6914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x v="7"/>
    <x v="33"/>
    <n v="47.77779999999999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x v="7"/>
    <x v="33"/>
    <n v="149.31399999999999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x v="7"/>
    <x v="33"/>
    <n v="62.06989999999999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x v="7"/>
    <x v="33"/>
    <n v="69.26869999999999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x v="7"/>
    <x v="33"/>
    <n v="271.5077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x v="7"/>
    <x v="33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x v="7"/>
    <x v="33"/>
    <n v="40.4925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x v="7"/>
    <x v="33"/>
    <n v="189.758100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x v="7"/>
    <x v="33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x v="7"/>
    <x v="33"/>
    <n v="108.77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x v="7"/>
    <x v="33"/>
    <n v="125.98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x v="4"/>
    <x v="14"/>
    <n v="90.52330000000000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x v="4"/>
    <x v="14"/>
    <n v="28.880400000000002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x v="4"/>
    <x v="14"/>
    <n v="51.674399999999999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x v="4"/>
    <x v="14"/>
    <n v="26.2708000000000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x v="4"/>
    <x v="14"/>
    <n v="48.076900000000002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x v="4"/>
    <x v="14"/>
    <n v="27.5581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x v="4"/>
    <x v="14"/>
    <n v="36.9714000000000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x v="4"/>
    <x v="14"/>
    <n v="29.02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x v="4"/>
    <x v="14"/>
    <n v="28.6567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x v="4"/>
    <x v="14"/>
    <n v="37.6471000000000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x v="4"/>
    <x v="14"/>
    <n v="97.90399999999999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x v="4"/>
    <x v="14"/>
    <n v="42.55319999999999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x v="4"/>
    <x v="14"/>
    <n v="131.58369999999999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x v="4"/>
    <x v="14"/>
    <n v="32.320999999999998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x v="4"/>
    <x v="14"/>
    <n v="61.103999999999999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x v="4"/>
    <x v="14"/>
    <n v="31.34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x v="4"/>
    <x v="14"/>
    <n v="129.1139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x v="4"/>
    <x v="14"/>
    <n v="25.020600000000002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x v="4"/>
    <x v="14"/>
    <n v="47.541499999999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x v="4"/>
    <x v="14"/>
    <n v="65.8421000000000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x v="4"/>
    <x v="14"/>
    <n v="46.401200000000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x v="4"/>
    <x v="14"/>
    <n v="50.3659000000000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x v="4"/>
    <x v="14"/>
    <n v="26.566700000000001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x v="4"/>
    <x v="14"/>
    <n v="39.493699999999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x v="4"/>
    <x v="14"/>
    <n v="49.24620000000000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x v="4"/>
    <x v="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x v="4"/>
    <x v="14"/>
    <n v="27.77779999999999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x v="4"/>
    <x v="14"/>
    <n v="99.38219999999999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x v="4"/>
    <x v="14"/>
    <n v="38.8481999999999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x v="4"/>
    <x v="14"/>
    <n v="45.5488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x v="4"/>
    <x v="14"/>
    <n v="80.551100000000005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x v="4"/>
    <x v="14"/>
    <n v="47.6764999999999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x v="4"/>
    <x v="14"/>
    <n v="23.448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x v="7"/>
    <x v="34"/>
    <n v="40.142899999999997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x v="7"/>
    <x v="34"/>
    <n v="35.7143000000000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x v="7"/>
    <x v="34"/>
    <n v="53.545499999999997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x v="4"/>
    <x v="35"/>
    <n v="103.68170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x v="4"/>
    <x v="35"/>
    <n v="185.18520000000001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x v="4"/>
    <x v="35"/>
    <n v="54.153799999999997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x v="4"/>
    <x v="35"/>
    <n v="177.20930000000001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x v="4"/>
    <x v="3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x v="4"/>
    <x v="35"/>
    <n v="136.9091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x v="4"/>
    <x v="35"/>
    <n v="57.535200000000003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x v="4"/>
    <x v="35"/>
    <n v="52.962800000000001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x v="4"/>
    <x v="35"/>
    <n v="82.3289000000000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x v="4"/>
    <x v="35"/>
    <n v="135.4166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x v="4"/>
    <x v="35"/>
    <n v="74.06560000000000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x v="4"/>
    <x v="35"/>
    <n v="84.0832999999999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x v="4"/>
    <x v="35"/>
    <n v="61.0294000000000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x v="4"/>
    <x v="35"/>
    <n v="266.08969999999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x v="4"/>
    <x v="35"/>
    <n v="109.9631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x v="4"/>
    <x v="35"/>
    <n v="169.915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x v="4"/>
    <x v="35"/>
    <n v="95.74070000000000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x v="4"/>
    <x v="35"/>
    <n v="59.460299999999997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x v="4"/>
    <x v="35"/>
    <n v="55.7691999999999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x v="4"/>
    <x v="35"/>
    <n v="30.076899999999998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x v="4"/>
    <x v="35"/>
    <n v="88.43859999999999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x v="4"/>
    <x v="35"/>
    <n v="64.03279999999999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x v="4"/>
    <x v="35"/>
    <n v="60.15379999999999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x v="4"/>
    <x v="35"/>
    <n v="49.1940000000000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x v="4"/>
    <x v="35"/>
    <n v="165.16220000000001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x v="4"/>
    <x v="35"/>
    <n v="43.62160000000000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x v="4"/>
    <x v="35"/>
    <n v="67.419600000000003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x v="4"/>
    <x v="35"/>
    <n v="38.88329999999999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x v="4"/>
    <x v="35"/>
    <n v="54.9851000000000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x v="4"/>
    <x v="35"/>
    <n v="61.34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x v="4"/>
    <x v="35"/>
    <n v="23.117599999999999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x v="4"/>
    <x v="35"/>
    <n v="29.6111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x v="4"/>
    <x v="35"/>
    <n v="75.611099999999993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x v="7"/>
    <x v="19"/>
    <n v="23.08330000000000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x v="7"/>
    <x v="19"/>
    <n v="48.181800000000003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x v="7"/>
    <x v="19"/>
    <n v="202.833300000000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x v="7"/>
    <x v="19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x v="7"/>
    <x v="19"/>
    <n v="96.052599999999998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x v="7"/>
    <x v="19"/>
    <n v="305.777800000000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x v="7"/>
    <x v="19"/>
    <n v="12.14289999999999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x v="7"/>
    <x v="19"/>
    <n v="83.571399999999997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x v="7"/>
    <x v="19"/>
    <n v="115.5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x v="2"/>
    <x v="36"/>
    <n v="21.900700000000001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x v="2"/>
    <x v="36"/>
    <n v="80.022499999999994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x v="2"/>
    <x v="36"/>
    <n v="64.9333000000000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x v="2"/>
    <x v="36"/>
    <n v="60.965699999999998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x v="2"/>
    <x v="36"/>
    <n v="31.4441999999999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x v="2"/>
    <x v="36"/>
    <n v="81.949700000000007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x v="2"/>
    <x v="36"/>
    <n v="58.92759999999999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x v="2"/>
    <x v="36"/>
    <n v="157.29349999999999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x v="2"/>
    <x v="36"/>
    <n v="55.75849999999999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x v="2"/>
    <x v="36"/>
    <n v="83.8028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x v="2"/>
    <x v="36"/>
    <n v="58.422199999999997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x v="2"/>
    <x v="36"/>
    <n v="270.5713999999999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x v="2"/>
    <x v="36"/>
    <n v="47.180599999999998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x v="2"/>
    <x v="36"/>
    <n v="120.308800000000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x v="2"/>
    <x v="36"/>
    <n v="27.5975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x v="2"/>
    <x v="36"/>
    <n v="205.298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x v="2"/>
    <x v="36"/>
    <n v="35.5471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x v="2"/>
    <x v="36"/>
    <n v="74.63949999999999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x v="2"/>
    <x v="36"/>
    <n v="47.05810000000000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x v="2"/>
    <x v="36"/>
    <n v="26.5914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x v="2"/>
    <x v="36"/>
    <n v="36.774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x v="2"/>
    <x v="36"/>
    <n v="31.8204999999999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x v="2"/>
    <x v="36"/>
    <n v="27.576899999999998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x v="2"/>
    <x v="36"/>
    <n v="21.555599999999998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x v="2"/>
    <x v="36"/>
    <n v="44.095199999999998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x v="2"/>
    <x v="36"/>
    <n v="38.987699999999997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x v="2"/>
    <x v="36"/>
    <n v="80.185500000000005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x v="2"/>
    <x v="36"/>
    <n v="34.904800000000002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x v="2"/>
    <x v="36"/>
    <n v="89.100499999999997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x v="2"/>
    <x v="36"/>
    <n v="136.9047999999999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x v="2"/>
    <x v="36"/>
    <n v="31.961500000000001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x v="2"/>
    <x v="36"/>
    <n v="25.214300000000001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x v="2"/>
    <x v="36"/>
    <n v="10.040800000000001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x v="2"/>
    <x v="36"/>
    <n v="45.942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x v="2"/>
    <x v="36"/>
    <n v="223.582500000000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x v="2"/>
    <x v="36"/>
    <n v="39.4808000000000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x v="2"/>
    <x v="36"/>
    <n v="91.30429999999999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x v="2"/>
    <x v="36"/>
    <n v="78.6662000000000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x v="2"/>
    <x v="36"/>
    <n v="17.666699999999999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x v="2"/>
    <x v="36"/>
    <n v="41.33330000000000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x v="2"/>
    <x v="36"/>
    <n v="307.8235000000000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x v="2"/>
    <x v="36"/>
    <n v="80.45449999999999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x v="2"/>
    <x v="36"/>
    <n v="83.94289999999999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x v="2"/>
    <x v="36"/>
    <n v="73.372100000000003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x v="2"/>
    <x v="36"/>
    <n v="112.86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x v="2"/>
    <x v="36"/>
    <n v="95.27760000000000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x v="2"/>
    <x v="37"/>
    <n v="373.55799999999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x v="2"/>
    <x v="37"/>
    <n v="174.038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x v="2"/>
    <x v="37"/>
    <n v="93.69570000000000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x v="2"/>
    <x v="37"/>
    <n v="77.32769999999999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x v="2"/>
    <x v="37"/>
    <n v="92.222200000000001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x v="2"/>
    <x v="37"/>
    <n v="60.9643000000000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x v="2"/>
    <x v="37"/>
    <n v="41.5833000000000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x v="2"/>
    <x v="37"/>
    <n v="33.76189999999999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x v="2"/>
    <x v="37"/>
    <n v="70.61700000000000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x v="2"/>
    <x v="37"/>
    <n v="167.15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x v="2"/>
    <x v="37"/>
    <n v="128.61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x v="2"/>
    <x v="37"/>
    <n v="65.413799999999995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x v="2"/>
    <x v="37"/>
    <n v="117.5556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x v="2"/>
    <x v="37"/>
    <n v="126.48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x v="7"/>
    <x v="19"/>
    <n v="5.285700000000000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x v="7"/>
    <x v="19"/>
    <n v="72.762699999999995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x v="7"/>
    <x v="19"/>
    <n v="13.33329999999999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x v="7"/>
    <x v="19"/>
    <n v="23.66669999999999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x v="7"/>
    <x v="19"/>
    <n v="89.2104999999999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x v="7"/>
    <x v="19"/>
    <n v="116.557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x v="7"/>
    <x v="19"/>
    <n v="13.005000000000001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x v="1"/>
    <x v="38"/>
    <n v="34.13040000000000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x v="1"/>
    <x v="38"/>
    <n v="132.34620000000001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x v="1"/>
    <x v="38"/>
    <n v="922.22220000000004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x v="1"/>
    <x v="38"/>
    <n v="163.57140000000001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x v="1"/>
    <x v="38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x v="1"/>
    <x v="38"/>
    <n v="149.444899999999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x v="1"/>
    <x v="38"/>
    <n v="71.237499999999997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x v="1"/>
    <x v="38"/>
    <n v="44.4643000000000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x v="1"/>
    <x v="38"/>
    <n v="164.94479999999999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x v="1"/>
    <x v="38"/>
    <n v="84.871499999999997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x v="1"/>
    <x v="38"/>
    <n v="53.945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x v="1"/>
    <x v="38"/>
    <n v="50.5315000000000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x v="1"/>
    <x v="38"/>
    <n v="108.0014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x v="1"/>
    <x v="38"/>
    <n v="95.3738000000000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x v="1"/>
    <x v="38"/>
    <n v="57.63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x v="1"/>
    <x v="38"/>
    <n v="64.160499999999999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x v="1"/>
    <x v="38"/>
    <n v="92.387699999999995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x v="1"/>
    <x v="38"/>
    <n v="125.9796999999999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x v="1"/>
    <x v="38"/>
    <n v="94.637699999999995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x v="1"/>
    <x v="38"/>
    <n v="170.699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x v="2"/>
    <x v="30"/>
    <n v="40.76209999999999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x v="2"/>
    <x v="30"/>
    <n v="68.2540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x v="2"/>
    <x v="30"/>
    <n v="95.4886000000000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x v="2"/>
    <x v="30"/>
    <n v="7.1902999999999997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x v="2"/>
    <x v="30"/>
    <n v="511.6549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x v="2"/>
    <x v="30"/>
    <n v="261.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x v="2"/>
    <x v="30"/>
    <n v="69.760999999999996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x v="2"/>
    <x v="30"/>
    <n v="77.229600000000005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x v="2"/>
    <x v="30"/>
    <n v="340.5652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x v="2"/>
    <x v="30"/>
    <n v="67.41790000000000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x v="2"/>
    <x v="30"/>
    <n v="845.702700000000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x v="2"/>
    <x v="30"/>
    <n v="97.1918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x v="2"/>
    <x v="30"/>
    <n v="451.840300000000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x v="2"/>
    <x v="30"/>
    <n v="138.668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x v="2"/>
    <x v="30"/>
    <n v="21.640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x v="2"/>
    <x v="30"/>
    <n v="169.51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x v="2"/>
    <x v="30"/>
    <n v="161.88210000000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x v="2"/>
    <x v="30"/>
    <n v="493.1333000000000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x v="2"/>
    <x v="30"/>
    <n v="22.1204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x v="2"/>
    <x v="30"/>
    <n v="18.235299999999999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x v="3"/>
    <x v="39"/>
    <n v="40.6111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x v="3"/>
    <x v="39"/>
    <n v="37.9545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x v="3"/>
    <x v="39"/>
    <n v="35.7346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x v="3"/>
    <x v="39"/>
    <n v="42.15789999999999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x v="3"/>
    <x v="39"/>
    <n v="39.28569999999999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x v="3"/>
    <x v="39"/>
    <n v="17.333300000000001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x v="3"/>
    <x v="39"/>
    <n v="31.7576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x v="3"/>
    <x v="39"/>
    <n v="11.33329999999999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x v="3"/>
    <x v="39"/>
    <n v="29.470600000000001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x v="3"/>
    <x v="39"/>
    <n v="63.09850000000000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x v="3"/>
    <x v="39"/>
    <n v="43.84620000000000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x v="3"/>
    <x v="39"/>
    <n v="45.97220000000000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x v="3"/>
    <x v="39"/>
    <n v="93.66670000000000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x v="1"/>
    <x v="6"/>
    <n v="66.66670000000000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x v="1"/>
    <x v="6"/>
    <n v="18.77049999999999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x v="1"/>
    <x v="6"/>
    <n v="66.111099999999993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x v="1"/>
    <x v="6"/>
    <n v="36.859200000000001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x v="1"/>
    <x v="6"/>
    <n v="39.81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x v="1"/>
    <x v="6"/>
    <n v="126.45829999999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x v="1"/>
    <x v="6"/>
    <n v="47.87879999999999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x v="1"/>
    <x v="6"/>
    <n v="73.2142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x v="1"/>
    <x v="6"/>
    <n v="89.66670000000000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x v="1"/>
    <x v="6"/>
    <n v="151.46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x v="1"/>
    <x v="6"/>
    <n v="87.35760000000000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x v="1"/>
    <x v="6"/>
    <n v="36.474800000000002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x v="1"/>
    <x v="6"/>
    <n v="44.85949999999999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x v="1"/>
    <x v="6"/>
    <n v="42.903199999999998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x v="1"/>
    <x v="6"/>
    <n v="51.23080000000000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x v="1"/>
    <x v="6"/>
    <n v="33.9444000000000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x v="1"/>
    <x v="6"/>
    <n v="90.744699999999995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x v="1"/>
    <x v="6"/>
    <n v="24.444400000000002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x v="1"/>
    <x v="6"/>
    <n v="67.74190000000000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x v="1"/>
    <x v="6"/>
    <n v="65.376800000000003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x v="1"/>
    <x v="6"/>
    <n v="121.90479999999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x v="1"/>
    <x v="6"/>
    <n v="47.456099999999999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x v="1"/>
    <x v="6"/>
    <n v="92.8426000000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x v="1"/>
    <x v="6"/>
    <n v="68.25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x v="1"/>
    <x v="6"/>
    <n v="37.209600000000002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x v="1"/>
    <x v="6"/>
    <n v="43.21430000000000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x v="1"/>
    <x v="6"/>
    <n v="25.130199999999999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x v="1"/>
    <x v="6"/>
    <n v="23.636399999999998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x v="1"/>
    <x v="6"/>
    <n v="103.950999999999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x v="1"/>
    <x v="6"/>
    <n v="50.3845999999999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x v="1"/>
    <x v="6"/>
    <n v="28.5714000000000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x v="1"/>
    <x v="6"/>
    <n v="63.829799999999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x v="1"/>
    <x v="6"/>
    <n v="8.8571000000000009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x v="1"/>
    <x v="6"/>
    <n v="50.6666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x v="1"/>
    <x v="6"/>
    <n v="60.7843000000000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x v="1"/>
    <x v="6"/>
    <n v="113.42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x v="1"/>
    <x v="6"/>
    <n v="104.5652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x v="1"/>
    <x v="6"/>
    <n v="98.30929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x v="1"/>
    <x v="6"/>
    <n v="35.039499999999997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x v="1"/>
    <x v="6"/>
    <n v="272.72730000000001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x v="1"/>
    <x v="6"/>
    <n v="63.846200000000003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x v="1"/>
    <x v="6"/>
    <n v="30.189399999999999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x v="1"/>
    <x v="6"/>
    <n v="83.51430000000000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x v="1"/>
    <x v="6"/>
    <n v="64.761899999999997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x v="1"/>
    <x v="6"/>
    <n v="20.11820000000000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x v="1"/>
    <x v="6"/>
    <n v="44.09089999999999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x v="1"/>
    <x v="6"/>
    <n v="40.47619999999999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x v="1"/>
    <x v="6"/>
    <n v="44.53699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x v="1"/>
    <x v="6"/>
    <n v="125.806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x v="1"/>
    <x v="6"/>
    <n v="19.696999999999999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x v="1"/>
    <x v="6"/>
    <n v="60.6666999999999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x v="1"/>
    <x v="6"/>
    <n v="23.333300000000001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x v="1"/>
    <x v="6"/>
    <n v="23.92310000000000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x v="1"/>
    <x v="6"/>
    <n v="15.83329999999999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x v="1"/>
    <x v="6"/>
    <n v="29.785699999999999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x v="1"/>
    <x v="6"/>
    <n v="24.333300000000001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x v="1"/>
    <x v="6"/>
    <n v="29.555599999999998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x v="1"/>
    <x v="6"/>
    <n v="26.666699999999999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x v="1"/>
    <x v="6"/>
    <n v="18.333300000000001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x v="1"/>
    <x v="6"/>
    <n v="13.333299999999999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x v="1"/>
    <x v="6"/>
    <n v="105.029300000000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x v="1"/>
    <x v="6"/>
    <n v="83.333299999999994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x v="1"/>
    <x v="6"/>
    <n v="35.923099999999998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x v="1"/>
    <x v="6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x v="1"/>
    <x v="6"/>
    <n v="90.333299999999994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x v="1"/>
    <x v="6"/>
    <n v="2.3332999999999999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x v="1"/>
    <x v="6"/>
    <n v="108.3332999999999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x v="1"/>
    <x v="6"/>
    <n v="96.5516999999999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x v="1"/>
    <x v="6"/>
    <n v="81.571399999999997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x v="1"/>
    <x v="6"/>
    <n v="29.411799999999999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x v="1"/>
    <x v="6"/>
    <n v="52.083300000000001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x v="1"/>
    <x v="6"/>
    <n v="183.33330000000001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x v="1"/>
    <x v="6"/>
    <n v="26.333300000000001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x v="1"/>
    <x v="6"/>
    <n v="486.42860000000002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x v="1"/>
    <x v="6"/>
    <n v="36.5882000000000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x v="1"/>
    <x v="6"/>
    <n v="80.7142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x v="1"/>
    <x v="6"/>
    <n v="46.928600000000003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x v="1"/>
    <x v="6"/>
    <n v="78.076899999999995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x v="1"/>
    <x v="6"/>
    <n v="203.66669999999999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x v="1"/>
    <x v="6"/>
    <n v="20.714300000000001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x v="1"/>
    <x v="6"/>
    <n v="48.555599999999998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x v="1"/>
    <x v="6"/>
    <n v="51.615400000000001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x v="1"/>
    <x v="40"/>
    <n v="83.333299999999994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x v="1"/>
    <x v="40"/>
    <n v="175.510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x v="1"/>
    <x v="40"/>
    <n v="231.66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x v="1"/>
    <x v="40"/>
    <n v="112.1429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x v="1"/>
    <x v="40"/>
    <n v="41.66669999999999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x v="1"/>
    <x v="40"/>
    <n v="255.17339999999999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x v="1"/>
    <x v="40"/>
    <n v="162.7742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x v="1"/>
    <x v="40"/>
    <n v="88.33329999999999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x v="1"/>
    <x v="40"/>
    <n v="85.73680000000000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x v="1"/>
    <x v="40"/>
    <n v="47.574100000000001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x v="1"/>
    <x v="40"/>
    <n v="72.972999999999999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x v="1"/>
    <x v="40"/>
    <n v="90.53849999999999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x v="1"/>
    <x v="40"/>
    <n v="37.647100000000002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x v="1"/>
    <x v="40"/>
    <n v="36.363599999999998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x v="1"/>
    <x v="40"/>
    <n v="126.718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x v="1"/>
    <x v="40"/>
    <n v="81.242400000000004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x v="1"/>
    <x v="38"/>
    <n v="202.2277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x v="1"/>
    <x v="38"/>
    <n v="82.461500000000001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x v="1"/>
    <x v="38"/>
    <n v="2.666700000000000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x v="1"/>
    <x v="38"/>
    <n v="18.8965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x v="1"/>
    <x v="38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x v="1"/>
    <x v="38"/>
    <n v="201.6666999999999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x v="1"/>
    <x v="38"/>
    <n v="93.333299999999994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x v="1"/>
    <x v="6"/>
    <n v="109.030600000000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x v="1"/>
    <x v="6"/>
    <n v="25.69229999999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x v="1"/>
    <x v="6"/>
    <n v="41.923099999999998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x v="1"/>
    <x v="6"/>
    <n v="88.773399999999995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x v="1"/>
    <x v="6"/>
    <n v="80.225399999999993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x v="1"/>
    <x v="6"/>
    <n v="78.93619999999999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x v="1"/>
    <x v="6"/>
    <n v="95.58820000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x v="1"/>
    <x v="6"/>
    <n v="69.8901000000000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x v="1"/>
    <x v="6"/>
    <n v="74.534899999999993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x v="1"/>
    <x v="6"/>
    <n v="123.9411999999999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x v="1"/>
    <x v="6"/>
    <n v="264.84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x v="1"/>
    <x v="6"/>
    <n v="58.62069999999999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x v="1"/>
    <x v="6"/>
    <n v="70.885000000000005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x v="1"/>
    <x v="6"/>
    <n v="8.571400000000000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x v="1"/>
    <x v="6"/>
    <n v="113.56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x v="1"/>
    <x v="6"/>
    <n v="60.6875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x v="1"/>
    <x v="6"/>
    <n v="110.2174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x v="1"/>
    <x v="6"/>
    <n v="136.4583000000000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x v="1"/>
    <x v="38"/>
    <n v="53.164900000000003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x v="1"/>
    <x v="38"/>
    <n v="86.491500000000002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x v="1"/>
    <x v="38"/>
    <n v="155.238300000000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x v="1"/>
    <x v="38"/>
    <n v="115.0826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x v="1"/>
    <x v="38"/>
    <n v="109.5946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x v="1"/>
    <x v="38"/>
    <n v="45.21430000000000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x v="1"/>
    <x v="38"/>
    <n v="104.151700000000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x v="1"/>
    <x v="38"/>
    <n v="35.714300000000001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x v="1"/>
    <x v="38"/>
    <n v="96.997299999999996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x v="1"/>
    <x v="38"/>
    <n v="370.3704000000000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x v="1"/>
    <x v="38"/>
    <n v="94.408600000000007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x v="1"/>
    <x v="38"/>
    <n v="48.984400000000001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x v="1"/>
    <x v="38"/>
    <n v="45.59089999999999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x v="1"/>
    <x v="38"/>
    <n v="23.2753000000000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x v="1"/>
    <x v="38"/>
    <n v="63.228900000000003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x v="1"/>
    <x v="38"/>
    <n v="153.52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x v="1"/>
    <x v="38"/>
    <n v="118.97110000000001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x v="1"/>
    <x v="38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x v="1"/>
    <x v="38"/>
    <n v="73.033000000000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x v="1"/>
    <x v="38"/>
    <n v="178.52940000000001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x v="1"/>
    <x v="38"/>
    <n v="162.90969999999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x v="1"/>
    <x v="38"/>
    <n v="108.2424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x v="1"/>
    <x v="38"/>
    <n v="88.866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x v="1"/>
    <x v="38"/>
    <n v="116.730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x v="1"/>
    <x v="38"/>
    <n v="233.8984000000000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x v="1"/>
    <x v="38"/>
    <n v="85.1817999999999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x v="1"/>
    <x v="38"/>
    <n v="146.691599999999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x v="1"/>
    <x v="38"/>
    <n v="50.764800000000001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x v="1"/>
    <x v="38"/>
    <n v="242.277800000000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x v="1"/>
    <x v="38"/>
    <n v="146.4464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x v="1"/>
    <x v="38"/>
    <n v="103.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x v="1"/>
    <x v="38"/>
    <n v="80.46460000000000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x v="1"/>
    <x v="38"/>
    <n v="234.6666999999999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x v="1"/>
    <x v="38"/>
    <n v="50.68930000000000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x v="1"/>
    <x v="38"/>
    <n v="162.7097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x v="1"/>
    <x v="38"/>
    <n v="120.166700000000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x v="1"/>
    <x v="38"/>
    <n v="67.69780000000000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x v="1"/>
    <x v="38"/>
    <n v="52.1034000000000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x v="1"/>
    <x v="38"/>
    <n v="84.858599999999996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x v="1"/>
    <x v="38"/>
    <n v="94.5489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x v="1"/>
    <x v="38"/>
    <n v="45.536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x v="1"/>
    <x v="38"/>
    <n v="51.7241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x v="1"/>
    <x v="38"/>
    <n v="191.1304000000000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x v="1"/>
    <x v="38"/>
    <n v="89.314300000000003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x v="1"/>
    <x v="38"/>
    <n v="88.5886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x v="1"/>
    <x v="38"/>
    <n v="96.3008999999999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x v="1"/>
    <x v="38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x v="1"/>
    <x v="38"/>
    <n v="37.222200000000001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x v="1"/>
    <x v="38"/>
    <n v="92.130399999999995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x v="1"/>
    <x v="38"/>
    <n v="76.785700000000006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x v="1"/>
    <x v="38"/>
    <n v="96.526300000000006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x v="1"/>
    <x v="38"/>
    <n v="51.89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x v="1"/>
    <x v="38"/>
    <n v="128.914099999999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x v="1"/>
    <x v="38"/>
    <n v="84.10899999999999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x v="1"/>
    <x v="38"/>
    <n v="82.9415999999999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x v="1"/>
    <x v="38"/>
    <n v="259.94830000000002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x v="1"/>
    <x v="38"/>
    <n v="177.02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x v="1"/>
    <x v="38"/>
    <n v="74.074100000000001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x v="1"/>
    <x v="38"/>
    <n v="70.666700000000006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x v="1"/>
    <x v="38"/>
    <n v="23.628599999999999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x v="1"/>
    <x v="38"/>
    <n v="13.33329999999999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x v="1"/>
    <x v="38"/>
    <n v="55.833300000000001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x v="1"/>
    <x v="38"/>
    <n v="99.761200000000002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x v="1"/>
    <x v="38"/>
    <n v="25.521699999999999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x v="1"/>
    <x v="38"/>
    <n v="117.652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x v="1"/>
    <x v="38"/>
    <n v="2796.66670000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x v="1"/>
    <x v="38"/>
    <n v="20.14290000000000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x v="1"/>
    <x v="38"/>
    <n v="20.875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x v="1"/>
    <x v="38"/>
    <n v="61.30769999999999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x v="1"/>
    <x v="38"/>
    <n v="92.14289999999999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x v="1"/>
    <x v="38"/>
    <n v="7.3333000000000004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x v="1"/>
    <x v="38"/>
    <n v="23.66669999999999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x v="1"/>
    <x v="38"/>
    <n v="415.7778000000000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x v="1"/>
    <x v="38"/>
    <n v="53.71430000000000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x v="1"/>
    <x v="38"/>
    <n v="18.666699999999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x v="1"/>
    <x v="38"/>
    <n v="78.333299999999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x v="1"/>
    <x v="38"/>
    <n v="67.77779999999999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x v="1"/>
    <x v="38"/>
    <n v="16.6666999999999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x v="1"/>
    <x v="38"/>
    <n v="130.0889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x v="1"/>
    <x v="38"/>
    <n v="1270.2221999999999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x v="1"/>
    <x v="38"/>
    <n v="88.44440000000000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x v="1"/>
    <x v="38"/>
    <n v="56.34239999999999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x v="1"/>
    <x v="38"/>
    <n v="53.529400000000003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x v="1"/>
    <x v="38"/>
    <n v="56.7856999999999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x v="1"/>
    <x v="38"/>
    <n v="40.833300000000001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x v="1"/>
    <x v="38"/>
    <n v="65.11109999999999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x v="1"/>
    <x v="38"/>
    <n v="140.538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x v="1"/>
    <x v="38"/>
    <n v="69.533299999999997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x v="1"/>
    <x v="38"/>
    <n v="79.87099999999999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x v="1"/>
    <x v="38"/>
    <n v="272.58620000000002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x v="1"/>
    <x v="38"/>
    <n v="58.184199999999997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x v="1"/>
    <x v="38"/>
    <n v="70.1053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x v="1"/>
    <x v="38"/>
    <n v="57.8889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x v="1"/>
    <x v="38"/>
    <n v="125.2703000000000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x v="1"/>
    <x v="38"/>
    <n v="244.80459999999999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n v="0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x v="1"/>
    <x v="38"/>
    <n v="61.1764999999999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x v="1"/>
    <x v="6"/>
    <n v="139.239299999999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x v="1"/>
    <x v="6"/>
    <n v="23.142900000000001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x v="1"/>
    <x v="6"/>
    <n v="29.045500000000001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x v="1"/>
    <x v="6"/>
    <n v="251.33330000000001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x v="1"/>
    <x v="6"/>
    <n v="110.35209999999999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x v="1"/>
    <x v="6"/>
    <n v="41.421100000000003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x v="1"/>
    <x v="6"/>
    <n v="33.990400000000001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x v="1"/>
    <x v="6"/>
    <n v="103.35290000000001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x v="1"/>
    <x v="6"/>
    <n v="34.790999999999997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x v="1"/>
    <x v="6"/>
    <n v="41.77389999999999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x v="1"/>
    <x v="6"/>
    <n v="64.26829999999999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x v="1"/>
    <x v="6"/>
    <n v="31.20939999999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x v="1"/>
    <x v="6"/>
    <n v="62.921300000000002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x v="1"/>
    <x v="6"/>
    <n v="98.536600000000007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x v="1"/>
    <x v="6"/>
    <n v="82.608699999999999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x v="1"/>
    <x v="6"/>
    <n v="38.504199999999997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x v="1"/>
    <x v="6"/>
    <n v="80.157899999999998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x v="1"/>
    <x v="6"/>
    <n v="28.4054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x v="1"/>
    <x v="6"/>
    <n v="80.73019999999999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x v="1"/>
    <x v="6"/>
    <n v="200.69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x v="1"/>
    <x v="6"/>
    <n v="37.591500000000003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x v="1"/>
    <x v="6"/>
    <n v="58.09519999999999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x v="1"/>
    <x v="6"/>
    <n v="60.300899999999999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x v="1"/>
    <x v="6"/>
    <n v="63.363599999999998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x v="1"/>
    <x v="6"/>
    <n v="50.901600000000002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x v="1"/>
    <x v="6"/>
    <n v="31.6197000000000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x v="1"/>
    <x v="6"/>
    <n v="65.10259999999999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x v="1"/>
    <x v="6"/>
    <n v="79.31029999999999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x v="1"/>
    <x v="6"/>
    <n v="139.1892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x v="1"/>
    <x v="6"/>
    <n v="131.91300000000001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x v="1"/>
    <x v="6"/>
    <n v="39.67269999999999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x v="1"/>
    <x v="6"/>
    <n v="57.54899999999999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x v="1"/>
    <x v="6"/>
    <n v="33.025599999999997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x v="1"/>
    <x v="6"/>
    <n v="77.33580000000000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x v="1"/>
    <x v="6"/>
    <n v="31.933299999999999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x v="1"/>
    <x v="6"/>
    <n v="36.3333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x v="1"/>
    <x v="6"/>
    <n v="46.7682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x v="1"/>
    <x v="6"/>
    <n v="40.073500000000003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x v="1"/>
    <x v="6"/>
    <n v="100.217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x v="1"/>
    <x v="6"/>
    <n v="41.666699999999999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x v="1"/>
    <x v="6"/>
    <n v="46.71430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x v="1"/>
    <x v="6"/>
    <n v="71.49179999999999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x v="1"/>
    <x v="40"/>
    <n v="14.44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x v="1"/>
    <x v="40"/>
    <n v="356.84210000000002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x v="1"/>
    <x v="40"/>
    <n v="24.45830000000000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x v="1"/>
    <x v="40"/>
    <n v="53.076900000000002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x v="1"/>
    <x v="40"/>
    <n v="36.66669999999999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x v="1"/>
    <x v="40"/>
    <n v="49.207500000000003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x v="1"/>
    <x v="40"/>
    <n v="41.66669999999999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x v="1"/>
    <x v="40"/>
    <n v="70.83329999999999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x v="1"/>
    <x v="6"/>
    <n v="63.109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x v="1"/>
    <x v="6"/>
    <n v="50.1580000000000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x v="1"/>
    <x v="6"/>
    <n v="62.88329999999999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x v="1"/>
    <x v="6"/>
    <n v="85.531099999999995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x v="1"/>
    <x v="6"/>
    <n v="53.72339999999999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x v="1"/>
    <x v="6"/>
    <n v="127.808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x v="1"/>
    <x v="6"/>
    <n v="106.57389999999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x v="1"/>
    <x v="6"/>
    <n v="262.11189999999999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x v="1"/>
    <x v="6"/>
    <n v="57.171399999999998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x v="1"/>
    <x v="6"/>
    <n v="50.2019000000000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x v="1"/>
    <x v="6"/>
    <n v="66.587000000000003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x v="1"/>
    <x v="6"/>
    <n v="168.25210000000001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x v="1"/>
    <x v="6"/>
    <n v="256.3729000000000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x v="1"/>
    <x v="6"/>
    <n v="36.610599999999998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x v="1"/>
    <x v="6"/>
    <n v="37.142899999999997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x v="1"/>
    <x v="6"/>
    <n v="45.878399999999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x v="1"/>
    <x v="6"/>
    <n v="141.71299999999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x v="1"/>
    <x v="6"/>
    <n v="52.4872000000000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x v="1"/>
    <x v="6"/>
    <n v="59.5238000000000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x v="1"/>
    <x v="6"/>
    <n v="193.621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x v="1"/>
    <x v="6"/>
    <n v="106.79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x v="1"/>
    <x v="6"/>
    <n v="77.2162000000000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x v="1"/>
    <x v="6"/>
    <n v="50.461500000000001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x v="1"/>
    <x v="6"/>
    <n v="97.37699999999999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x v="1"/>
    <x v="6"/>
    <n v="34.91919999999999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x v="1"/>
    <x v="6"/>
    <n v="85.530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x v="1"/>
    <x v="6"/>
    <n v="182.9091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x v="1"/>
    <x v="6"/>
    <n v="131.13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x v="1"/>
    <x v="6"/>
    <n v="39.8100999999999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x v="1"/>
    <x v="6"/>
    <n v="59.70170000000000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x v="1"/>
    <x v="6"/>
    <n v="88.7352999999999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x v="1"/>
    <x v="6"/>
    <n v="58.688600000000001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x v="1"/>
    <x v="6"/>
    <n v="69.565100000000001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x v="1"/>
    <x v="6"/>
    <n v="115.8732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x v="1"/>
    <x v="6"/>
    <n v="23.869599999999998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x v="1"/>
    <x v="6"/>
    <n v="81.125900000000001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x v="1"/>
    <x v="6"/>
    <n v="57.6268999999999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x v="1"/>
    <x v="6"/>
    <n v="46.4298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x v="1"/>
    <x v="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x v="1"/>
    <x v="6"/>
    <n v="65.5794999999999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x v="1"/>
    <x v="6"/>
    <n v="119.1925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x v="1"/>
    <x v="6"/>
    <n v="177.08699999999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x v="1"/>
    <x v="6"/>
    <n v="70.771500000000003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x v="1"/>
    <x v="6"/>
    <n v="29.16669999999999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x v="1"/>
    <x v="6"/>
    <n v="72.76139999999999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x v="1"/>
    <x v="6"/>
    <n v="51.853400000000001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x v="1"/>
    <x v="6"/>
    <n v="251.7381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x v="1"/>
    <x v="6"/>
    <n v="74.821899999999999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x v="1"/>
    <x v="6"/>
    <n v="67.653099999999995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x v="1"/>
    <x v="6"/>
    <n v="93.813400000000001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x v="1"/>
    <x v="6"/>
    <n v="41.237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x v="1"/>
    <x v="6"/>
    <n v="52.55100000000000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x v="1"/>
    <x v="6"/>
    <n v="70.28570000000000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x v="1"/>
    <x v="6"/>
    <n v="48.3252000000000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x v="1"/>
    <x v="6"/>
    <n v="53.17710000000000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x v="1"/>
    <x v="6"/>
    <n v="60.95239999999999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x v="1"/>
    <x v="6"/>
    <n v="38.23530000000000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x v="1"/>
    <x v="6"/>
    <n v="106.50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x v="1"/>
    <x v="6"/>
    <n v="204.571400000000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x v="1"/>
    <x v="6"/>
    <n v="54.91259999999999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x v="1"/>
    <x v="6"/>
    <n v="150.41669999999999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x v="1"/>
    <x v="6"/>
    <n v="76.0293999999999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x v="1"/>
    <x v="6"/>
    <n v="105.20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x v="1"/>
    <x v="6"/>
    <n v="68.66670000000000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x v="1"/>
    <x v="6"/>
    <n v="129.3617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x v="1"/>
    <x v="6"/>
    <n v="134.26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x v="1"/>
    <x v="6"/>
    <n v="17.829799999999999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x v="1"/>
    <x v="6"/>
    <n v="69.1851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x v="1"/>
    <x v="6"/>
    <n v="125.123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x v="1"/>
    <x v="6"/>
    <n v="73.52939999999999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x v="1"/>
    <x v="6"/>
    <n v="48.4371000000000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x v="1"/>
    <x v="6"/>
    <n v="26.60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x v="1"/>
    <x v="6"/>
    <n v="33.6666999999999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x v="1"/>
    <x v="6"/>
    <n v="40.714300000000001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x v="1"/>
    <x v="6"/>
    <n v="19.26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x v="1"/>
    <x v="6"/>
    <n v="84.28570000000000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x v="1"/>
    <x v="6"/>
    <n v="29.583300000000001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x v="1"/>
    <x v="6"/>
    <n v="26.667000000000002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x v="1"/>
    <x v="6"/>
    <n v="45.978700000000003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x v="1"/>
    <x v="6"/>
    <n v="125.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x v="1"/>
    <x v="6"/>
    <n v="141.291699999999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x v="1"/>
    <x v="6"/>
    <n v="55.333300000000001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x v="1"/>
    <x v="6"/>
    <n v="46.42049999999999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x v="1"/>
    <x v="6"/>
    <n v="89.5857000000000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x v="1"/>
    <x v="6"/>
    <n v="48.703699999999998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x v="1"/>
    <x v="6"/>
    <n v="75.087699999999998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x v="1"/>
    <x v="6"/>
    <n v="209.8386999999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x v="1"/>
    <x v="6"/>
    <n v="61.022199999999998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x v="1"/>
    <x v="6"/>
    <n v="80.034499999999994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x v="1"/>
    <x v="6"/>
    <n v="29.0689999999999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x v="1"/>
    <x v="6"/>
    <n v="49.43820000000000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x v="1"/>
    <x v="6"/>
    <n v="93.977400000000003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x v="1"/>
    <x v="6"/>
    <n v="61.944400000000002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x v="1"/>
    <x v="6"/>
    <n v="66.4474000000000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x v="1"/>
    <x v="6"/>
    <n v="145.65219999999999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x v="1"/>
    <x v="6"/>
    <n v="25.693899999999999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x v="1"/>
    <x v="6"/>
    <n v="142.28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x v="1"/>
    <x v="6"/>
    <n v="24.5455000000000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x v="1"/>
    <x v="6"/>
    <n v="292.77780000000001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x v="1"/>
    <x v="6"/>
    <n v="44.92309999999999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x v="1"/>
    <x v="6"/>
    <n v="23.10140000000000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x v="1"/>
    <x v="6"/>
    <n v="72.28919999999999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x v="1"/>
    <x v="6"/>
    <n v="32.972999999999999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x v="1"/>
    <x v="6"/>
    <n v="116.6521999999999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x v="1"/>
    <x v="6"/>
    <n v="79.619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x v="1"/>
    <x v="6"/>
    <n v="27.777799999999999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x v="1"/>
    <x v="6"/>
    <n v="81.029399999999995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x v="1"/>
    <x v="6"/>
    <n v="136.84819999999999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x v="1"/>
    <x v="6"/>
    <n v="177.61699999999999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x v="1"/>
    <x v="6"/>
    <n v="109.0789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x v="1"/>
    <x v="6"/>
    <n v="119.6429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x v="1"/>
    <x v="6"/>
    <n v="78.205100000000002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x v="1"/>
    <x v="6"/>
    <n v="52.173900000000003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x v="1"/>
    <x v="6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x v="1"/>
    <x v="6"/>
    <n v="91.66670000000000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x v="1"/>
    <x v="6"/>
    <n v="108.5909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x v="1"/>
    <x v="6"/>
    <n v="69.8228000000000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x v="1"/>
    <x v="6"/>
    <n v="109.5714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x v="1"/>
    <x v="6"/>
    <n v="71.66670000000000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x v="1"/>
    <x v="6"/>
    <n v="93.61109999999999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x v="1"/>
    <x v="6"/>
    <n v="35.795499999999997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x v="1"/>
    <x v="6"/>
    <n v="147.3333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x v="1"/>
    <x v="6"/>
    <n v="56.3333000000000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x v="1"/>
    <x v="6"/>
    <n v="96.190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x v="1"/>
    <x v="6"/>
    <n v="63.574100000000001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x v="1"/>
    <x v="6"/>
    <n v="184.782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x v="1"/>
    <x v="6"/>
    <n v="126.72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x v="1"/>
    <x v="6"/>
    <n v="83.42650000000000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x v="1"/>
    <x v="6"/>
    <n v="302.30770000000001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x v="1"/>
    <x v="6"/>
    <n v="44.138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x v="1"/>
    <x v="6"/>
    <n v="866.66669999999999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x v="1"/>
    <x v="6"/>
    <n v="61.3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x v="1"/>
    <x v="6"/>
    <n v="29.666699999999999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x v="1"/>
    <x v="6"/>
    <n v="45.478299999999997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x v="1"/>
    <x v="6"/>
    <n v="96.203699999999998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x v="1"/>
    <x v="6"/>
    <n v="67.923100000000005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x v="1"/>
    <x v="6"/>
    <n v="30.777799999999999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x v="1"/>
    <x v="6"/>
    <n v="38.33330000000000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x v="1"/>
    <x v="6"/>
    <n v="66.833299999999994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x v="1"/>
    <x v="6"/>
    <n v="71.730800000000002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x v="1"/>
    <x v="6"/>
    <n v="176.47059999999999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x v="1"/>
    <x v="6"/>
    <n v="421.1053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x v="1"/>
    <x v="6"/>
    <n v="104.98699999999999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x v="1"/>
    <x v="6"/>
    <n v="28.1905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x v="1"/>
    <x v="6"/>
    <n v="54.5525999999999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x v="1"/>
    <x v="6"/>
    <n v="111.89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x v="1"/>
    <x v="6"/>
    <n v="85.20829999999999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x v="1"/>
    <x v="6"/>
    <n v="76.65219999999999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x v="1"/>
    <x v="6"/>
    <n v="65.16670000000000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x v="1"/>
    <x v="6"/>
    <n v="93.7603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x v="1"/>
    <x v="6"/>
    <n v="133.33330000000001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x v="1"/>
    <x v="6"/>
    <n v="51.21949999999999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x v="1"/>
    <x v="6"/>
    <n v="100.17140000000001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x v="1"/>
    <x v="6"/>
    <n v="184.677400000000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x v="1"/>
    <x v="6"/>
    <n v="69.818200000000004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x v="1"/>
    <x v="6"/>
    <n v="61.944400000000002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x v="1"/>
    <x v="6"/>
    <n v="41.666699999999999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x v="1"/>
    <x v="6"/>
    <n v="36.068199999999997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x v="1"/>
    <x v="6"/>
    <n v="24.2105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x v="1"/>
    <x v="6"/>
    <n v="55.892899999999997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x v="1"/>
    <x v="6"/>
    <n v="11.6667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x v="1"/>
    <x v="6"/>
    <n v="68.353800000000007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x v="1"/>
    <x v="6"/>
    <n v="27.065200000000001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x v="1"/>
    <x v="6"/>
    <n v="118.12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x v="1"/>
    <x v="6"/>
    <n v="44.7575999999999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x v="1"/>
    <x v="6"/>
    <n v="99.7878999999999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x v="1"/>
    <x v="6"/>
    <n v="117.64709999999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x v="1"/>
    <x v="6"/>
    <n v="203.3333000000000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x v="1"/>
    <x v="6"/>
    <n v="28.323499999999999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x v="1"/>
    <x v="6"/>
    <n v="110.2308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x v="1"/>
    <x v="6"/>
    <n v="31.97009999999999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x v="1"/>
    <x v="6"/>
    <n v="58.6111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x v="1"/>
    <x v="6"/>
    <n v="29.428599999999999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x v="1"/>
    <x v="6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x v="1"/>
    <x v="6"/>
    <n v="199.166699999999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x v="1"/>
    <x v="6"/>
    <n v="115.384600000000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x v="1"/>
    <x v="6"/>
    <n v="46.428600000000003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x v="1"/>
    <x v="6"/>
    <n v="70.568200000000004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x v="1"/>
    <x v="6"/>
    <n v="22.2222000000000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x v="1"/>
    <x v="6"/>
    <n v="159.4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x v="1"/>
    <x v="6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x v="1"/>
    <x v="6"/>
    <n v="72.05360000000000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x v="1"/>
    <x v="6"/>
    <n v="63.695700000000002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x v="1"/>
    <x v="6"/>
    <n v="28.41179999999999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x v="1"/>
    <x v="6"/>
    <n v="103.2142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x v="1"/>
    <x v="6"/>
    <n v="71.152199999999993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x v="1"/>
    <x v="6"/>
    <n v="81.77630000000000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x v="1"/>
    <x v="6"/>
    <n v="297.02980000000002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x v="1"/>
    <x v="6"/>
    <n v="46.609200000000001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x v="1"/>
    <x v="6"/>
    <n v="51.72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x v="1"/>
    <x v="6"/>
    <n v="40.29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x v="1"/>
    <x v="6"/>
    <n v="30.15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x v="1"/>
    <x v="6"/>
    <n v="95.238100000000003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x v="1"/>
    <x v="6"/>
    <n v="52.214300000000001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x v="1"/>
    <x v="6"/>
    <n v="134.1549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x v="1"/>
    <x v="6"/>
    <n v="62.82739999999999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x v="1"/>
    <x v="6"/>
    <n v="58.94740000000000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x v="1"/>
    <x v="6"/>
    <n v="143.1081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x v="1"/>
    <x v="6"/>
    <n v="84.16670000000000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x v="1"/>
    <x v="6"/>
    <n v="186.07140000000001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x v="1"/>
    <x v="6"/>
    <n v="89.785600000000002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x v="1"/>
    <x v="6"/>
    <n v="64.15760000000000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x v="1"/>
    <x v="6"/>
    <n v="59.651200000000003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x v="1"/>
    <x v="6"/>
    <n v="41.22220000000000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x v="1"/>
    <x v="6"/>
    <n v="64.51609999999999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x v="1"/>
    <x v="6"/>
    <n v="51.22220000000000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x v="1"/>
    <x v="6"/>
    <n v="19.48720000000000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x v="1"/>
    <x v="6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x v="1"/>
    <x v="6"/>
    <n v="41.4054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x v="1"/>
    <x v="6"/>
    <n v="33.57139999999999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x v="1"/>
    <x v="6"/>
    <n v="145.86959999999999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x v="1"/>
    <x v="6"/>
    <n v="358.6875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x v="1"/>
    <x v="6"/>
    <n v="50.98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x v="1"/>
    <x v="6"/>
    <n v="45.03699999999999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x v="1"/>
    <x v="6"/>
    <n v="17.527799999999999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x v="1"/>
    <x v="6"/>
    <n v="57.916699999999999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x v="1"/>
    <x v="6"/>
    <n v="29.70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x v="1"/>
    <x v="6"/>
    <n v="90.684200000000004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x v="1"/>
    <x v="6"/>
    <n v="55.0127000000000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x v="1"/>
    <x v="6"/>
    <n v="57.222200000000001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x v="1"/>
    <x v="6"/>
    <n v="72.950800000000001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x v="1"/>
    <x v="6"/>
    <n v="64.4681000000000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x v="1"/>
    <x v="6"/>
    <n v="716.3528999999999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x v="1"/>
    <x v="6"/>
    <n v="50.396799999999999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x v="1"/>
    <x v="6"/>
    <n v="41.666699999999999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x v="1"/>
    <x v="6"/>
    <n v="35.76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x v="1"/>
    <x v="6"/>
    <n v="88.739099999999993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x v="1"/>
    <x v="6"/>
    <n v="148.48480000000001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x v="1"/>
    <x v="6"/>
    <n v="51.794899999999998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x v="1"/>
    <x v="6"/>
    <n v="53.230800000000002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x v="1"/>
    <x v="6"/>
    <n v="39.596499999999999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x v="1"/>
    <x v="6"/>
    <n v="164.61539999999999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x v="1"/>
    <x v="6"/>
    <n v="125.052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x v="1"/>
    <x v="6"/>
    <n v="51.875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x v="1"/>
    <x v="6"/>
    <n v="40.28569999999999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x v="1"/>
    <x v="6"/>
    <n v="64.90909999999999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x v="1"/>
    <x v="6"/>
    <n v="55.3333000000000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x v="1"/>
    <x v="6"/>
    <n v="83.142899999999997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x v="1"/>
    <x v="6"/>
    <n v="38.712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x v="1"/>
    <x v="6"/>
    <n v="125.379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x v="1"/>
    <x v="6"/>
    <n v="78.2639000000000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x v="1"/>
    <x v="6"/>
    <n v="47.22220000000000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x v="1"/>
    <x v="6"/>
    <n v="114.2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x v="1"/>
    <x v="6"/>
    <n v="51.7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x v="1"/>
    <x v="6"/>
    <n v="30.76920000000000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x v="1"/>
    <x v="6"/>
    <n v="74.2082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x v="1"/>
    <x v="6"/>
    <n v="47.846200000000003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x v="1"/>
    <x v="6"/>
    <n v="34.4082000000000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x v="1"/>
    <x v="6"/>
    <n v="40.238100000000003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x v="1"/>
    <x v="6"/>
    <n v="60.285699999999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x v="1"/>
    <x v="6"/>
    <n v="25.3095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x v="1"/>
    <x v="6"/>
    <n v="35.952399999999997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x v="1"/>
    <x v="6"/>
    <n v="70.76319999999999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x v="1"/>
    <x v="6"/>
    <n v="66.5127999999999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x v="1"/>
    <x v="6"/>
    <n v="96.6667000000000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x v="1"/>
    <x v="6"/>
    <n v="60.333300000000001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x v="1"/>
    <x v="6"/>
    <n v="79.8947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x v="1"/>
    <x v="6"/>
    <n v="58.8235000000000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x v="1"/>
    <x v="6"/>
    <n v="75.3409000000000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x v="1"/>
    <x v="6"/>
    <n v="66.956500000000005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x v="1"/>
    <x v="6"/>
    <n v="227.27269999999999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x v="1"/>
    <x v="6"/>
    <n v="307.69229999999999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x v="1"/>
    <x v="6"/>
    <n v="50.020899999999997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x v="1"/>
    <x v="6"/>
    <n v="72.392899999999997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x v="1"/>
    <x v="6"/>
    <n v="95.95239999999999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x v="1"/>
    <x v="6"/>
    <n v="45.61540000000000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x v="1"/>
    <x v="6"/>
    <n v="41.029400000000003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x v="1"/>
    <x v="6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x v="1"/>
    <x v="6"/>
    <n v="137.24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x v="1"/>
    <x v="6"/>
    <n v="75.7142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x v="1"/>
    <x v="6"/>
    <n v="81.569800000000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x v="1"/>
    <x v="6"/>
    <n v="45.108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x v="1"/>
    <x v="6"/>
    <n v="36.666699999999999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x v="1"/>
    <x v="6"/>
    <n v="49.23080000000000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x v="1"/>
    <x v="6"/>
    <n v="42.2963000000000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x v="1"/>
    <x v="6"/>
    <n v="78.875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x v="1"/>
    <x v="6"/>
    <n v="38.284300000000002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x v="1"/>
    <x v="6"/>
    <n v="44.8477999999999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x v="1"/>
    <x v="6"/>
    <n v="13.52940000000000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x v="1"/>
    <x v="6"/>
    <n v="30.951799999999999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x v="1"/>
    <x v="6"/>
    <n v="55.23080000000000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x v="1"/>
    <x v="6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x v="1"/>
    <x v="6"/>
    <n v="39.375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x v="1"/>
    <x v="6"/>
    <n v="66.1529000000000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x v="1"/>
    <x v="6"/>
    <n v="54.137900000000002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x v="1"/>
    <x v="6"/>
    <n v="104.1667000000000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x v="1"/>
    <x v="6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x v="1"/>
    <x v="6"/>
    <n v="59.21050000000000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x v="1"/>
    <x v="6"/>
    <n v="119.1763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x v="1"/>
    <x v="6"/>
    <n v="164.61539999999999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x v="1"/>
    <x v="6"/>
    <n v="24.285699999999999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x v="1"/>
    <x v="6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x v="1"/>
    <x v="6"/>
    <n v="56.201900000000002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x v="1"/>
    <x v="6"/>
    <n v="107.00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x v="1"/>
    <x v="6"/>
    <n v="171.42859999999999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x v="1"/>
    <x v="6"/>
    <n v="179.2760000000000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x v="1"/>
    <x v="6"/>
    <n v="22.90909999999999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x v="1"/>
    <x v="6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x v="1"/>
    <x v="6"/>
    <n v="46.89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x v="1"/>
    <x v="6"/>
    <n v="47.40740000000000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x v="1"/>
    <x v="6"/>
    <n v="15.1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x v="1"/>
    <x v="6"/>
    <n v="21.097999999999999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x v="1"/>
    <x v="6"/>
    <n v="59.11760000000000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x v="1"/>
    <x v="6"/>
    <n v="97.9167000000000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x v="1"/>
    <x v="6"/>
    <n v="55.13159999999999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x v="1"/>
    <x v="6"/>
    <n v="26.53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x v="1"/>
    <x v="6"/>
    <n v="58.42110000000000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x v="1"/>
    <x v="6"/>
    <n v="122.53660000000001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x v="1"/>
    <x v="6"/>
    <n v="87.961500000000001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x v="1"/>
    <x v="6"/>
    <n v="55.555599999999998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x v="1"/>
    <x v="6"/>
    <n v="39.53849999999999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x v="1"/>
    <x v="6"/>
    <n v="136.777800000000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x v="1"/>
    <x v="6"/>
    <n v="99.343100000000007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x v="1"/>
    <x v="6"/>
    <n v="28.8889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x v="1"/>
    <x v="6"/>
    <n v="40.54590000000000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x v="1"/>
    <x v="6"/>
    <n v="35.714300000000001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x v="1"/>
    <x v="6"/>
    <n v="37.9630000000000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x v="1"/>
    <x v="6"/>
    <n v="33.333300000000001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x v="1"/>
    <x v="6"/>
    <n v="58.571399999999997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x v="1"/>
    <x v="6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x v="1"/>
    <x v="6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x v="1"/>
    <x v="6"/>
    <n v="176.08699999999999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x v="1"/>
    <x v="6"/>
    <n v="151.98150000000001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x v="1"/>
    <x v="6"/>
    <n v="22.607099999999999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x v="1"/>
    <x v="6"/>
    <n v="18.27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x v="1"/>
    <x v="6"/>
    <n v="82.258099999999999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x v="1"/>
    <x v="6"/>
    <n v="68.53419999999999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x v="1"/>
    <x v="6"/>
    <n v="68.055599999999998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x v="1"/>
    <x v="6"/>
    <n v="72.7142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x v="1"/>
    <x v="6"/>
    <n v="77.186000000000007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x v="1"/>
    <x v="6"/>
    <n v="55.972200000000001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x v="1"/>
    <x v="6"/>
    <n v="49.693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x v="1"/>
    <x v="6"/>
    <n v="77.7273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x v="1"/>
    <x v="6"/>
    <n v="40.777799999999999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x v="1"/>
    <x v="6"/>
    <n v="59.411799999999999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x v="1"/>
    <x v="6"/>
    <n v="39.3774000000000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x v="1"/>
    <x v="6"/>
    <n v="81.67350000000000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x v="1"/>
    <x v="6"/>
    <n v="44.9123000000000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x v="1"/>
    <x v="6"/>
    <n v="49.0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x v="1"/>
    <x v="6"/>
    <n v="30.66669999999999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x v="1"/>
    <x v="6"/>
    <n v="61.0625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x v="1"/>
    <x v="6"/>
    <n v="29.629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x v="1"/>
    <x v="6"/>
    <n v="143.09520000000001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x v="1"/>
    <x v="6"/>
    <n v="52.35479999999999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x v="1"/>
    <x v="6"/>
    <n v="66.66670000000000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x v="1"/>
    <x v="6"/>
    <n v="126.66670000000001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x v="1"/>
    <x v="6"/>
    <n v="35.49300000000000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x v="1"/>
    <x v="6"/>
    <n v="37.0833000000000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x v="1"/>
    <x v="6"/>
    <n v="69.3332999999999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x v="1"/>
    <x v="6"/>
    <n v="17.254899999999999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x v="1"/>
    <x v="6"/>
    <n v="36.071399999999997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x v="1"/>
    <x v="6"/>
    <n v="66.4706000000000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x v="1"/>
    <x v="6"/>
    <n v="56.066000000000003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x v="1"/>
    <x v="6"/>
    <n v="47.028599999999997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x v="1"/>
    <x v="6"/>
    <n v="47.666200000000003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x v="1"/>
    <x v="6"/>
    <n v="88.2352999999999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x v="1"/>
    <x v="6"/>
    <n v="80.717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x v="1"/>
    <x v="6"/>
    <n v="39.487200000000001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x v="1"/>
    <x v="6"/>
    <n v="84.8542000000000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x v="1"/>
    <x v="6"/>
    <n v="68.9655000000000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x v="1"/>
    <x v="40"/>
    <n v="147.88140000000001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x v="1"/>
    <x v="40"/>
    <n v="56.838700000000003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x v="1"/>
    <x v="40"/>
    <n v="176.9444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x v="1"/>
    <x v="40"/>
    <n v="66.142899999999997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x v="1"/>
    <x v="40"/>
    <n v="18.33330000000000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x v="1"/>
    <x v="40"/>
    <n v="68.416700000000006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x v="1"/>
    <x v="40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x v="1"/>
    <x v="6"/>
    <n v="550.0411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x v="1"/>
    <x v="6"/>
    <n v="29.41179999999999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x v="1"/>
    <x v="6"/>
    <n v="57.777799999999999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x v="1"/>
    <x v="6"/>
    <n v="44.235300000000002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x v="1"/>
    <x v="6"/>
    <n v="60.90910000000000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x v="1"/>
    <x v="6"/>
    <n v="68.842100000000002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x v="1"/>
    <x v="6"/>
    <n v="73.58230000000000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x v="1"/>
    <x v="6"/>
    <n v="115.02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x v="1"/>
    <x v="6"/>
    <n v="235.46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x v="1"/>
    <x v="6"/>
    <n v="11.36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x v="1"/>
    <x v="6"/>
    <n v="46.05259999999999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x v="1"/>
    <x v="6"/>
    <n v="31.57890000000000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x v="1"/>
    <x v="6"/>
    <n v="53.3639999999999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x v="1"/>
    <x v="6"/>
    <n v="36.964300000000001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x v="1"/>
    <x v="6"/>
    <n v="81.29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x v="1"/>
    <x v="6"/>
    <n v="20.083300000000001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x v="1"/>
    <x v="6"/>
    <n v="53.438600000000001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x v="1"/>
    <x v="6"/>
    <n v="39.86840000000000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x v="1"/>
    <x v="6"/>
    <n v="145.16130000000001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x v="1"/>
    <x v="6"/>
    <n v="23.3333000000000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x v="1"/>
    <x v="6"/>
    <n v="64.375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x v="1"/>
    <x v="6"/>
    <n v="62.052799999999998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x v="1"/>
    <x v="6"/>
    <n v="66.1290000000000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x v="1"/>
    <x v="6"/>
    <n v="62.16669999999999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x v="1"/>
    <x v="6"/>
    <n v="62.328400000000002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x v="1"/>
    <x v="6"/>
    <n v="58.7879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x v="1"/>
    <x v="6"/>
    <n v="45.34779999999999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x v="1"/>
    <x v="6"/>
    <n v="41.944400000000002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x v="1"/>
    <x v="6"/>
    <n v="59.16669999999999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x v="1"/>
    <x v="6"/>
    <n v="83.974400000000003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x v="1"/>
    <x v="6"/>
    <n v="57.258099999999999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x v="1"/>
    <x v="6"/>
    <n v="58.064500000000002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x v="1"/>
    <x v="6"/>
    <n v="186.80289999999999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x v="1"/>
    <x v="6"/>
    <n v="74.11759999999999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x v="1"/>
    <x v="6"/>
    <n v="30.71430000000000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x v="1"/>
    <x v="6"/>
    <n v="62.666699999999999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x v="1"/>
    <x v="6"/>
    <n v="121.363600000000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x v="1"/>
    <x v="6"/>
    <n v="39.743600000000001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x v="1"/>
    <x v="6"/>
    <n v="40.63239999999999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x v="1"/>
    <x v="6"/>
    <n v="33.666699999999999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x v="1"/>
    <x v="6"/>
    <n v="38.5897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x v="1"/>
    <x v="6"/>
    <n v="155.9524000000000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x v="1"/>
    <x v="6"/>
    <n v="15.1485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x v="1"/>
    <x v="6"/>
    <n v="83.571399999999997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x v="1"/>
    <x v="6"/>
    <n v="80.869600000000005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x v="1"/>
    <x v="6"/>
    <n v="53.846200000000003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x v="1"/>
    <x v="6"/>
    <n v="30.928599999999999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x v="1"/>
    <x v="6"/>
    <n v="67.962999999999994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x v="1"/>
    <x v="6"/>
    <n v="27.142900000000001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x v="1"/>
    <x v="6"/>
    <n v="110.8653999999999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x v="1"/>
    <x v="6"/>
    <n v="106.8421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x v="1"/>
    <x v="6"/>
    <n v="105.5155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x v="1"/>
    <x v="6"/>
    <n v="132.96299999999999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x v="1"/>
    <x v="6"/>
    <n v="51.916699999999999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x v="1"/>
    <x v="6"/>
    <n v="26.021699999999999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x v="1"/>
    <x v="6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x v="1"/>
    <x v="6"/>
    <n v="114.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x v="1"/>
    <x v="6"/>
    <n v="47.6571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x v="1"/>
    <x v="6"/>
    <n v="72.88890000000000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x v="1"/>
    <x v="6"/>
    <n v="49.54549999999999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x v="1"/>
    <x v="6"/>
    <n v="62.58700000000000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x v="1"/>
    <x v="6"/>
    <n v="61.060600000000001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x v="1"/>
    <x v="6"/>
    <n v="60.06450000000000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x v="1"/>
    <x v="6"/>
    <n v="51.666699999999999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x v="1"/>
    <x v="6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x v="1"/>
    <x v="6"/>
    <n v="25.571400000000001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x v="1"/>
    <x v="40"/>
    <n v="99.538499999999999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x v="1"/>
    <x v="40"/>
    <n v="120.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x v="1"/>
    <x v="40"/>
    <n v="37.666699999999999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x v="1"/>
    <x v="40"/>
    <n v="172.23330000000001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x v="1"/>
    <x v="40"/>
    <n v="111.11109999999999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x v="1"/>
    <x v="40"/>
    <n v="25.46430000000000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x v="1"/>
    <x v="40"/>
    <n v="267.6471000000000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x v="1"/>
    <x v="40"/>
    <n v="59.038499999999999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x v="1"/>
    <x v="40"/>
    <n v="50.110999999999997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x v="1"/>
    <x v="40"/>
    <n v="55.50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x v="1"/>
    <x v="40"/>
    <n v="166.66669999999999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x v="1"/>
    <x v="40"/>
    <n v="47.428600000000003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x v="1"/>
    <x v="40"/>
    <n v="64.93510000000000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x v="1"/>
    <x v="40"/>
    <n v="55.555599999999998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x v="1"/>
    <x v="40"/>
    <n v="74.224299999999999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x v="1"/>
    <x v="40"/>
    <n v="106.9272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x v="1"/>
    <x v="40"/>
    <n v="41.6963999999999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x v="1"/>
    <x v="40"/>
    <n v="74.2433000000000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x v="1"/>
    <x v="40"/>
    <n v="73.33329999999999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x v="1"/>
    <x v="40"/>
    <n v="38.42110000000000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x v="1"/>
    <x v="40"/>
    <n v="166.96969999999999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x v="1"/>
    <x v="40"/>
    <n v="94.912300000000002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x v="1"/>
    <x v="40"/>
    <n v="143.2143000000000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x v="1"/>
    <x v="40"/>
    <n v="90.81910000000000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x v="1"/>
    <x v="40"/>
    <n v="48.542400000000001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x v="1"/>
    <x v="40"/>
    <n v="70.027799999999999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x v="1"/>
    <x v="40"/>
    <n v="135.6261000000000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x v="1"/>
    <x v="40"/>
    <n v="94.9038000000000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x v="1"/>
    <x v="40"/>
    <n v="75.37040000000000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x v="1"/>
    <x v="40"/>
    <n v="64.4582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x v="1"/>
    <x v="40"/>
    <n v="93.774600000000007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x v="1"/>
    <x v="40"/>
    <n v="145.405399999999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x v="1"/>
    <x v="40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x v="1"/>
    <x v="40"/>
    <n v="47.333300000000001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x v="1"/>
    <x v="40"/>
    <n v="50.55559999999999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x v="1"/>
    <x v="6"/>
    <n v="41.66669999999999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x v="1"/>
    <x v="6"/>
    <n v="53.289499999999997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x v="1"/>
    <x v="6"/>
    <n v="70.230800000000002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x v="1"/>
    <x v="6"/>
    <n v="43.42110000000000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x v="1"/>
    <x v="6"/>
    <n v="199.181800000000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x v="1"/>
    <x v="6"/>
    <n v="78.5181000000000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x v="1"/>
    <x v="6"/>
    <n v="61.823500000000003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x v="1"/>
    <x v="6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x v="1"/>
    <x v="6"/>
    <n v="48.33970000000000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x v="1"/>
    <x v="6"/>
    <n v="40.923099999999998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x v="1"/>
    <x v="6"/>
    <n v="79.54349999999999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x v="1"/>
    <x v="6"/>
    <n v="72.38160000000000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x v="1"/>
    <x v="6"/>
    <n v="64.6341000000000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x v="1"/>
    <x v="6"/>
    <n v="38.57139999999999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x v="1"/>
    <x v="6"/>
    <n v="107.5714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x v="1"/>
    <x v="6"/>
    <n v="70.4615000000000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x v="1"/>
    <x v="6"/>
    <n v="178.57140000000001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x v="1"/>
    <x v="6"/>
    <n v="62.625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x v="1"/>
    <x v="6"/>
    <n v="58.90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x v="1"/>
    <x v="6"/>
    <n v="139.55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x v="1"/>
    <x v="6"/>
    <n v="57.38600000000000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x v="1"/>
    <x v="6"/>
    <n v="64.28570000000000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x v="1"/>
    <x v="6"/>
    <n v="120.117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x v="1"/>
    <x v="6"/>
    <n v="63.281300000000002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x v="1"/>
    <x v="6"/>
    <n v="21.66669999999999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x v="1"/>
    <x v="6"/>
    <n v="25.64709999999999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x v="1"/>
    <x v="6"/>
    <n v="47.695700000000002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x v="1"/>
    <x v="6"/>
    <n v="56.05259999999999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x v="1"/>
    <x v="6"/>
    <n v="70.16670000000000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x v="1"/>
    <x v="6"/>
    <n v="23.625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x v="1"/>
    <x v="6"/>
    <n v="188.55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x v="1"/>
    <x v="6"/>
    <n v="49.5116000000000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x v="1"/>
    <x v="6"/>
    <n v="75.464299999999994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x v="1"/>
    <x v="6"/>
    <n v="81.538499999999999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x v="1"/>
    <x v="6"/>
    <n v="46.428600000000003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x v="1"/>
    <x v="40"/>
    <n v="30.13329999999999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x v="1"/>
    <x v="40"/>
    <n v="13.333299999999999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x v="1"/>
    <x v="40"/>
    <n v="44.76089999999999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x v="1"/>
    <x v="40"/>
    <n v="88.64289999999999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x v="1"/>
    <x v="40"/>
    <n v="57.647100000000002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n v="0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x v="1"/>
    <x v="6"/>
    <n v="38.714300000000001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x v="1"/>
    <x v="6"/>
    <n v="13.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x v="1"/>
    <x v="6"/>
    <n v="37.14289999999999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x v="1"/>
    <x v="6"/>
    <n v="128.2737999999999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x v="1"/>
    <x v="6"/>
    <n v="47.2727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x v="1"/>
    <x v="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x v="1"/>
    <x v="6"/>
    <n v="47.258099999999999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x v="1"/>
    <x v="6"/>
    <n v="24.714300000000001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x v="1"/>
    <x v="6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x v="1"/>
    <x v="6"/>
    <n v="61.666699999999999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x v="1"/>
    <x v="6"/>
    <n v="83.138900000000007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x v="1"/>
    <x v="6"/>
    <n v="142.857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x v="1"/>
    <x v="6"/>
    <n v="33.666699999999999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x v="1"/>
    <x v="6"/>
    <n v="10.16670000000000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x v="1"/>
    <x v="6"/>
    <n v="81.41179999999999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x v="1"/>
    <x v="6"/>
    <n v="32.357100000000003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x v="1"/>
    <x v="6"/>
    <n v="91.833299999999994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x v="1"/>
    <x v="6"/>
    <n v="45.8333000000000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x v="1"/>
    <x v="6"/>
    <n v="57.173900000000003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x v="1"/>
    <x v="6"/>
    <n v="137.0768999999999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x v="1"/>
    <x v="6"/>
    <n v="49.28130000000000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x v="1"/>
    <x v="6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x v="1"/>
    <x v="6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x v="1"/>
    <x v="6"/>
    <n v="24.3333000000000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x v="1"/>
    <x v="6"/>
    <n v="47.90910000000000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x v="1"/>
    <x v="6"/>
    <n v="35.16669999999999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x v="1"/>
    <x v="6"/>
    <n v="22.666699999999999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x v="1"/>
    <x v="6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x v="1"/>
    <x v="6"/>
    <n v="105.5404999999999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x v="1"/>
    <x v="6"/>
    <n v="29.090900000000001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x v="1"/>
    <x v="6"/>
    <n v="18.33330000000000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x v="1"/>
    <x v="6"/>
    <n v="64.28570000000000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x v="1"/>
    <x v="6"/>
    <n v="84.282600000000002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x v="1"/>
    <x v="6"/>
    <n v="33.736800000000002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x v="1"/>
    <x v="6"/>
    <n v="37.538499999999999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x v="1"/>
    <x v="6"/>
    <n v="11.615399999999999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x v="1"/>
    <x v="6"/>
    <n v="60.1111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x v="1"/>
    <x v="6"/>
    <n v="29.235299999999999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x v="1"/>
    <x v="6"/>
    <n v="59.5833000000000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x v="1"/>
    <x v="6"/>
    <n v="82.571399999999997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x v="1"/>
    <x v="6"/>
    <n v="32.357100000000003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x v="1"/>
    <x v="6"/>
    <n v="45.842100000000002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x v="1"/>
    <x v="6"/>
    <n v="33.333300000000001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x v="1"/>
    <x v="6"/>
    <n v="63.558399999999999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x v="1"/>
    <x v="6"/>
    <n v="30.7143000000000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x v="1"/>
    <x v="6"/>
    <n v="66.6667000000000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x v="1"/>
    <x v="6"/>
    <n v="65.340299999999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x v="1"/>
    <x v="6"/>
    <n v="166.0587999999999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x v="1"/>
    <x v="6"/>
    <n v="38.33330000000000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x v="1"/>
    <x v="6"/>
    <n v="32.97800000000000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x v="1"/>
    <x v="6"/>
    <n v="86.61539999999999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x v="1"/>
    <x v="6"/>
    <n v="41.952399999999997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x v="1"/>
    <x v="6"/>
    <n v="88.33329999999999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x v="1"/>
    <x v="6"/>
    <n v="129.1666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x v="1"/>
    <x v="6"/>
    <n v="35.71430000000000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x v="1"/>
    <x v="6"/>
    <n v="163.3333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x v="1"/>
    <x v="6"/>
    <n v="64.16670000000000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x v="1"/>
    <x v="6"/>
    <n v="179.11760000000001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x v="1"/>
    <x v="6"/>
    <n v="33.076900000000002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x v="1"/>
    <x v="6"/>
    <n v="44.307699999999997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x v="1"/>
    <x v="6"/>
    <n v="29.16669999999999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x v="1"/>
    <x v="6"/>
    <n v="10.66670000000000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x v="1"/>
    <x v="6"/>
    <n v="22.833300000000001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x v="1"/>
    <x v="6"/>
    <n v="16.6666999999999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x v="1"/>
    <x v="6"/>
    <n v="45.785699999999999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x v="1"/>
    <x v="6"/>
    <n v="383.333300000000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x v="1"/>
    <x v="6"/>
    <n v="106.9697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x v="1"/>
    <x v="6"/>
    <n v="14.333299999999999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x v="1"/>
    <x v="6"/>
    <n v="15.66670000000000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n v="1434931811"/>
    <b v="0"/>
    <n v="182"/>
    <b v="1"/>
    <x v="0"/>
    <s v="television"/>
    <n v="63.9176"/>
    <x v="0"/>
    <d v="2015-07-23T03:00:00"/>
    <x v="0"/>
  </r>
  <r>
    <n v="1"/>
    <s v="FannibalFest Fan Convention"/>
    <s v="A Hannibal TV Show Fan Convention and Art Collective"/>
    <n v="10275"/>
    <n v="14653"/>
    <x v="0"/>
    <n v="143"/>
    <s v="US"/>
    <s v="USD"/>
    <n v="1488464683"/>
    <n v="1485872683"/>
    <b v="0"/>
    <n v="79"/>
    <b v="1"/>
    <x v="0"/>
    <s v="television"/>
    <n v="185.48099999999999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n v="1454691083"/>
    <b v="0"/>
    <n v="35"/>
    <b v="1"/>
    <x v="0"/>
    <s v="television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n v="1404822107"/>
    <b v="0"/>
    <n v="150"/>
    <b v="1"/>
    <x v="0"/>
    <s v="television"/>
    <n v="69.266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n v="1447963279"/>
    <b v="0"/>
    <n v="284"/>
    <b v="1"/>
    <x v="0"/>
    <s v="television"/>
    <n v="190.55029999999999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n v="1468362207"/>
    <b v="0"/>
    <n v="47"/>
    <b v="1"/>
    <x v="0"/>
    <s v="television"/>
    <n v="93.404300000000006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n v="1401846250"/>
    <b v="0"/>
    <n v="58"/>
    <b v="1"/>
    <x v="0"/>
    <s v="television"/>
    <n v="146.8793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n v="1464224867"/>
    <b v="0"/>
    <n v="57"/>
    <b v="1"/>
    <x v="0"/>
    <s v="television"/>
    <n v="159.8246"/>
    <x v="7"/>
    <d v="2016-07-05T01:07:47"/>
    <x v="0"/>
  </r>
  <r>
    <n v="8"/>
    <s v="Sizzling in the Kitchen Flynn Style"/>
    <s v="Help us raise the funds to film our pilot episode!"/>
    <n v="3500"/>
    <n v="3501.52"/>
    <x v="0"/>
    <n v="100"/>
    <s v="US"/>
    <s v="USD"/>
    <n v="1460754000"/>
    <n v="1460155212"/>
    <b v="0"/>
    <n v="12"/>
    <b v="1"/>
    <x v="0"/>
    <s v="television"/>
    <n v="291.79329999999999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n v="1458268144"/>
    <b v="0"/>
    <n v="20"/>
    <b v="1"/>
    <x v="0"/>
    <s v="television"/>
    <n v="31.499500000000001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n v="1400636279"/>
    <b v="0"/>
    <n v="19"/>
    <b v="1"/>
    <x v="0"/>
    <s v="television"/>
    <n v="158.6842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n v="1469126462"/>
    <b v="0"/>
    <n v="75"/>
    <b v="1"/>
    <x v="0"/>
    <s v="television"/>
    <n v="80.333299999999994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n v="1401642425"/>
    <b v="0"/>
    <n v="827"/>
    <b v="1"/>
    <x v="0"/>
    <s v="television"/>
    <n v="59.961300000000001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n v="1463588109"/>
    <b v="0"/>
    <n v="51"/>
    <b v="1"/>
    <x v="0"/>
    <s v="television"/>
    <n v="109.7843"/>
    <x v="13"/>
    <d v="2016-06-23T20:27:00"/>
    <x v="0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n v="1403051888"/>
    <b v="0"/>
    <n v="41"/>
    <b v="1"/>
    <x v="0"/>
    <s v="television"/>
    <n v="147.7073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n v="1441790658"/>
    <b v="0"/>
    <n v="98"/>
    <b v="1"/>
    <x v="0"/>
    <s v="television"/>
    <n v="21.755099999999999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n v="1398971211"/>
    <b v="0"/>
    <n v="70"/>
    <b v="1"/>
    <x v="0"/>
    <s v="television"/>
    <n v="171.84289999999999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n v="1412530422"/>
    <b v="0"/>
    <n v="36"/>
    <b v="1"/>
    <x v="0"/>
    <s v="television"/>
    <n v="41.944400000000002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n v="1408366856"/>
    <b v="0"/>
    <n v="342"/>
    <b v="1"/>
    <x v="0"/>
    <s v="television"/>
    <n v="93.264099999999999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n v="1434828934"/>
    <b v="0"/>
    <n v="22"/>
    <b v="1"/>
    <x v="0"/>
    <s v="television"/>
    <n v="56.136400000000002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n v="1409151789"/>
    <b v="0"/>
    <n v="101"/>
    <b v="1"/>
    <x v="0"/>
    <s v="television"/>
    <n v="199.90100000000001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n v="1418766740"/>
    <b v="0"/>
    <n v="8"/>
    <b v="1"/>
    <x v="0"/>
    <s v="television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n v="1428086501"/>
    <b v="0"/>
    <n v="23"/>
    <b v="1"/>
    <x v="0"/>
    <s v="television"/>
    <n v="103.04349999999999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n v="1439494863"/>
    <b v="0"/>
    <n v="574"/>
    <b v="1"/>
    <x v="0"/>
    <s v="television"/>
    <n v="66.346100000000007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n v="1447115761"/>
    <b v="0"/>
    <n v="14"/>
    <b v="1"/>
    <x v="0"/>
    <s v="television"/>
    <n v="57.142899999999997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n v="1404822144"/>
    <b v="0"/>
    <n v="19"/>
    <b v="1"/>
    <x v="0"/>
    <s v="television"/>
    <n v="102.1053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n v="1413518233"/>
    <b v="0"/>
    <n v="150"/>
    <b v="1"/>
    <x v="0"/>
    <s v="television"/>
    <n v="148.966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n v="1447715284"/>
    <b v="0"/>
    <n v="71"/>
    <b v="1"/>
    <x v="0"/>
    <s v="television"/>
    <n v="169.6056000000000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n v="1403453368"/>
    <b v="0"/>
    <n v="117"/>
    <b v="1"/>
    <x v="0"/>
    <s v="television"/>
    <n v="31.623899999999999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n v="1406012515"/>
    <b v="0"/>
    <n v="53"/>
    <b v="1"/>
    <x v="0"/>
    <s v="television"/>
    <n v="76.452600000000004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n v="1452193234"/>
    <b v="0"/>
    <n v="1"/>
    <b v="1"/>
    <x v="0"/>
    <s v="television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n v="1459523017"/>
    <b v="0"/>
    <n v="89"/>
    <b v="1"/>
    <x v="0"/>
    <s v="television"/>
    <n v="320.44940000000003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n v="1405928601"/>
    <b v="0"/>
    <n v="68"/>
    <b v="1"/>
    <x v="0"/>
    <s v="television"/>
    <n v="49.882399999999997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n v="1428130814"/>
    <b v="0"/>
    <n v="28"/>
    <b v="1"/>
    <x v="0"/>
    <s v="television"/>
    <n v="59.464300000000001"/>
    <x v="35"/>
    <d v="2015-04-28T00:00:00"/>
    <x v="0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n v="1425540125"/>
    <b v="0"/>
    <n v="44"/>
    <b v="1"/>
    <x v="0"/>
    <s v="television"/>
    <n v="193.8409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n v="1422463079"/>
    <b v="0"/>
    <n v="253"/>
    <b v="1"/>
    <x v="0"/>
    <s v="television"/>
    <n v="159.5138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n v="1365643344"/>
    <b v="0"/>
    <n v="66"/>
    <b v="1"/>
    <x v="0"/>
    <s v="television"/>
    <n v="41.681800000000003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n v="1398388068"/>
    <b v="0"/>
    <n v="217"/>
    <b v="1"/>
    <x v="0"/>
    <s v="television"/>
    <n v="150.8985999999999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n v="1401426488"/>
    <b v="0"/>
    <n v="16"/>
    <b v="1"/>
    <x v="0"/>
    <s v="television"/>
    <n v="126.6875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n v="1409924354"/>
    <b v="0"/>
    <n v="19"/>
    <b v="1"/>
    <x v="0"/>
    <s v="television"/>
    <n v="105.2632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n v="1417188026"/>
    <b v="0"/>
    <n v="169"/>
    <b v="1"/>
    <x v="0"/>
    <s v="television"/>
    <n v="117.51479999999999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n v="1402599486"/>
    <b v="0"/>
    <n v="263"/>
    <b v="1"/>
    <x v="0"/>
    <s v="television"/>
    <n v="117.3612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n v="1408760537"/>
    <b v="0"/>
    <n v="15"/>
    <b v="1"/>
    <x v="0"/>
    <s v="television"/>
    <n v="133.3333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n v="1459177107"/>
    <b v="0"/>
    <n v="61"/>
    <b v="1"/>
    <x v="0"/>
    <s v="television"/>
    <n v="98.360699999999994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n v="1447628974"/>
    <b v="0"/>
    <n v="45"/>
    <b v="1"/>
    <x v="0"/>
    <s v="television"/>
    <n v="194.44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n v="1413834007"/>
    <b v="0"/>
    <n v="70"/>
    <b v="1"/>
    <x v="0"/>
    <s v="television"/>
    <n v="76.864999999999995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n v="1422534260"/>
    <b v="0"/>
    <n v="38"/>
    <b v="1"/>
    <x v="0"/>
    <s v="television"/>
    <n v="56.815800000000003"/>
    <x v="48"/>
    <d v="2015-03-01T12:00:00"/>
    <x v="0"/>
  </r>
  <r>
    <n v="49"/>
    <s v="Driving Jersey - Season Five"/>
    <s v="Driving Jersey is real people telling real stories."/>
    <n v="12000"/>
    <n v="12000"/>
    <x v="0"/>
    <n v="100"/>
    <s v="US"/>
    <s v="USD"/>
    <n v="1445660045"/>
    <n v="1443068045"/>
    <b v="0"/>
    <n v="87"/>
    <b v="1"/>
    <x v="0"/>
    <s v="television"/>
    <n v="137.93100000000001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n v="1419271458"/>
    <b v="0"/>
    <n v="22"/>
    <b v="1"/>
    <x v="0"/>
    <s v="television"/>
    <n v="27.27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n v="1436653037"/>
    <b v="0"/>
    <n v="119"/>
    <b v="1"/>
    <x v="0"/>
    <s v="television"/>
    <n v="118.3361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n v="1403023846"/>
    <b v="0"/>
    <n v="52"/>
    <b v="1"/>
    <x v="0"/>
    <s v="television"/>
    <n v="223.48079999999999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n v="1395407445"/>
    <b v="0"/>
    <n v="117"/>
    <b v="1"/>
    <x v="0"/>
    <s v="television"/>
    <n v="28.11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n v="1448471221"/>
    <b v="0"/>
    <n v="52"/>
    <b v="1"/>
    <x v="0"/>
    <s v="television"/>
    <n v="194.23079999999999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n v="1462576516"/>
    <b v="0"/>
    <n v="86"/>
    <b v="1"/>
    <x v="0"/>
    <s v="television"/>
    <n v="128.9534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n v="1432559424"/>
    <b v="0"/>
    <n v="174"/>
    <b v="1"/>
    <x v="0"/>
    <s v="television"/>
    <n v="49.316099999999999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n v="1427399962"/>
    <b v="0"/>
    <n v="69"/>
    <b v="1"/>
    <x v="0"/>
    <s v="television"/>
    <n v="221.52170000000001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n v="1413827572"/>
    <b v="0"/>
    <n v="75"/>
    <b v="1"/>
    <x v="0"/>
    <s v="television"/>
    <n v="137.2133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n v="1439530776"/>
    <b v="0"/>
    <n v="33"/>
    <b v="1"/>
    <x v="0"/>
    <s v="television"/>
    <n v="606.82240000000002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n v="1393882717"/>
    <b v="0"/>
    <n v="108"/>
    <b v="1"/>
    <x v="0"/>
    <s v="shorts"/>
    <n v="43.040100000000002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n v="1368646357"/>
    <b v="0"/>
    <n v="23"/>
    <b v="1"/>
    <x v="0"/>
    <s v="shorts"/>
    <n v="322.3913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n v="1360177878"/>
    <b v="0"/>
    <n v="48"/>
    <b v="1"/>
    <x v="0"/>
    <s v="shorts"/>
    <n v="96.708299999999994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n v="1386194013"/>
    <b v="0"/>
    <n v="64"/>
    <b v="1"/>
    <x v="0"/>
    <s v="shorts"/>
    <n v="35.474499999999999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n v="1370651181"/>
    <b v="0"/>
    <n v="24"/>
    <b v="1"/>
    <x v="0"/>
    <s v="shorts"/>
    <n v="86.666700000000006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n v="1405453354"/>
    <b v="0"/>
    <n v="57"/>
    <b v="1"/>
    <x v="0"/>
    <s v="shorts"/>
    <n v="132.0526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n v="1466281420"/>
    <b v="0"/>
    <n v="26"/>
    <b v="1"/>
    <x v="0"/>
    <s v="shorts"/>
    <n v="91.230800000000002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n v="1339768804"/>
    <b v="0"/>
    <n v="20"/>
    <b v="1"/>
    <x v="0"/>
    <s v="shorts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n v="1390570791"/>
    <b v="0"/>
    <n v="36"/>
    <b v="1"/>
    <x v="0"/>
    <s v="shorts"/>
    <n v="21.194400000000002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n v="1314765025"/>
    <b v="0"/>
    <n v="178"/>
    <b v="1"/>
    <x v="0"/>
    <s v="shorts"/>
    <n v="62.327100000000002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n v="1309987845"/>
    <b v="0"/>
    <n v="17"/>
    <b v="1"/>
    <x v="0"/>
    <s v="shorts"/>
    <n v="37.411799999999999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n v="1333002657"/>
    <b v="0"/>
    <n v="32"/>
    <b v="1"/>
    <x v="0"/>
    <s v="shorts"/>
    <n v="69.71880000000000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n v="1351210481"/>
    <b v="0"/>
    <n v="41"/>
    <b v="1"/>
    <x v="0"/>
    <s v="shorts"/>
    <n v="58.17069999999999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n v="1297620584"/>
    <b v="0"/>
    <n v="18"/>
    <b v="1"/>
    <x v="0"/>
    <s v="shorts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n v="1450784495"/>
    <b v="0"/>
    <n v="29"/>
    <b v="1"/>
    <x v="0"/>
    <s v="shorts"/>
    <n v="19.47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n v="1364101272"/>
    <b v="0"/>
    <n v="47"/>
    <b v="1"/>
    <x v="0"/>
    <s v="shorts"/>
    <n v="85.957400000000007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n v="1319819758"/>
    <b v="0"/>
    <n v="15"/>
    <b v="1"/>
    <x v="0"/>
    <s v="shorts"/>
    <n v="30.666699999999999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n v="1332991717"/>
    <b v="0"/>
    <n v="26"/>
    <b v="1"/>
    <x v="0"/>
    <s v="shorts"/>
    <n v="60.384599999999999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n v="1471887121"/>
    <b v="0"/>
    <n v="35"/>
    <b v="1"/>
    <x v="0"/>
    <s v="shorts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n v="1395859093"/>
    <b v="0"/>
    <n v="41"/>
    <b v="1"/>
    <x v="0"/>
    <s v="shorts"/>
    <n v="40.268300000000004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n v="1383616856"/>
    <b v="0"/>
    <n v="47"/>
    <b v="1"/>
    <x v="0"/>
    <s v="shorts"/>
    <n v="273.82979999999998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n v="1341892127"/>
    <b v="0"/>
    <n v="28"/>
    <b v="1"/>
    <x v="0"/>
    <s v="shorts"/>
    <n v="53.035699999999999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n v="1315597261"/>
    <b v="0"/>
    <n v="100"/>
    <b v="1"/>
    <x v="0"/>
    <s v="shorts"/>
    <n v="40.005000000000003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n v="1423320389"/>
    <b v="0"/>
    <n v="13"/>
    <b v="1"/>
    <x v="0"/>
    <s v="shorts"/>
    <n v="15.7692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n v="1302891086"/>
    <b v="0"/>
    <n v="7"/>
    <b v="1"/>
    <x v="0"/>
    <s v="shorts"/>
    <n v="71.428600000000003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n v="1314154837"/>
    <b v="0"/>
    <n v="21"/>
    <b v="1"/>
    <x v="0"/>
    <s v="shorts"/>
    <n v="71.7142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n v="1444828845"/>
    <b v="0"/>
    <n v="17"/>
    <b v="1"/>
    <x v="0"/>
    <s v="shorts"/>
    <n v="375.7647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n v="1274705803"/>
    <b v="0"/>
    <n v="25"/>
    <b v="1"/>
    <x v="0"/>
    <s v="shorts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n v="1401205731"/>
    <b v="0"/>
    <n v="60"/>
    <b v="1"/>
    <x v="0"/>
    <s v="shorts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n v="1368036192"/>
    <b v="0"/>
    <n v="56"/>
    <b v="1"/>
    <x v="0"/>
    <s v="shorts"/>
    <n v="123.28570000000001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n v="1307862499"/>
    <b v="0"/>
    <n v="16"/>
    <b v="1"/>
    <x v="0"/>
    <s v="shorts"/>
    <n v="31.375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n v="1300354764"/>
    <b v="0"/>
    <n v="46"/>
    <b v="1"/>
    <x v="0"/>
    <s v="shorts"/>
    <n v="78.260900000000007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n v="1481949983"/>
    <b v="0"/>
    <n v="43"/>
    <b v="1"/>
    <x v="0"/>
    <s v="shorts"/>
    <n v="122.32559999999999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n v="1338928537"/>
    <b v="0"/>
    <n v="15"/>
    <b v="1"/>
    <x v="0"/>
    <s v="shorts"/>
    <n v="73.733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n v="1395162822"/>
    <b v="0"/>
    <n v="12"/>
    <b v="1"/>
    <x v="0"/>
    <s v="shorts"/>
    <n v="21.666699999999999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n v="1327622841"/>
    <b v="0"/>
    <n v="21"/>
    <b v="1"/>
    <x v="0"/>
    <s v="shorts"/>
    <n v="21.904800000000002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n v="1274889241"/>
    <b v="0"/>
    <n v="34"/>
    <b v="1"/>
    <x v="0"/>
    <s v="shorts"/>
    <n v="50.58820000000000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n v="1307848482"/>
    <b v="0"/>
    <n v="8"/>
    <b v="1"/>
    <x v="0"/>
    <s v="shorts"/>
    <n v="53.125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n v="1351796674"/>
    <b v="0"/>
    <n v="60"/>
    <b v="1"/>
    <x v="0"/>
    <s v="shorts"/>
    <n v="56.666699999999999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n v="1387834799"/>
    <b v="0"/>
    <n v="39"/>
    <b v="1"/>
    <x v="0"/>
    <s v="shorts"/>
    <n v="40.77669999999999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n v="1350324286"/>
    <b v="0"/>
    <n v="26"/>
    <b v="1"/>
    <x v="0"/>
    <s v="shorts"/>
    <n v="192.3077000000000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n v="1356979110"/>
    <b v="0"/>
    <n v="35"/>
    <b v="1"/>
    <x v="0"/>
    <s v="shorts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n v="1290481733"/>
    <b v="0"/>
    <n v="65"/>
    <b v="1"/>
    <x v="0"/>
    <s v="shorts"/>
    <n v="117.92310000000001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n v="1392232830"/>
    <b v="0"/>
    <n v="49"/>
    <b v="1"/>
    <x v="0"/>
    <s v="shorts"/>
    <n v="27.898"/>
    <x v="103"/>
    <d v="2014-03-07T19:20:30"/>
    <x v="0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n v="1299775266"/>
    <b v="0"/>
    <n v="10"/>
    <b v="1"/>
    <x v="0"/>
    <s v="shorts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n v="1461605020"/>
    <b v="0"/>
    <n v="60"/>
    <b v="1"/>
    <x v="0"/>
    <s v="shorts"/>
    <n v="39.383299999999998"/>
    <x v="105"/>
    <d v="2016-05-14T00:00:00"/>
    <x v="0"/>
  </r>
  <r>
    <n v="106"/>
    <s v="LOST WEEKEND"/>
    <s v="A Boy. A Girl. A Car. A Serial Killer."/>
    <n v="5000"/>
    <n v="5025"/>
    <x v="0"/>
    <n v="101"/>
    <s v="US"/>
    <s v="USD"/>
    <n v="1333391901"/>
    <n v="1332182301"/>
    <b v="0"/>
    <n v="27"/>
    <b v="1"/>
    <x v="0"/>
    <s v="shorts"/>
    <n v="186.11109999999999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n v="1301787287"/>
    <b v="0"/>
    <n v="69"/>
    <b v="1"/>
    <x v="0"/>
    <s v="shorts"/>
    <n v="111.376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n v="1364827370"/>
    <b v="0"/>
    <n v="47"/>
    <b v="1"/>
    <x v="0"/>
    <s v="shorts"/>
    <n v="78.723399999999998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n v="1296088630"/>
    <b v="0"/>
    <n v="47"/>
    <b v="1"/>
    <x v="0"/>
    <s v="shorts"/>
    <n v="46.702100000000002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n v="1381445253"/>
    <b v="0"/>
    <n v="26"/>
    <b v="1"/>
    <x v="0"/>
    <s v="shorts"/>
    <n v="65.384600000000006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n v="1430467187"/>
    <b v="0"/>
    <n v="53"/>
    <b v="1"/>
    <x v="0"/>
    <s v="shorts"/>
    <n v="102.0755000000000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n v="1395277318"/>
    <b v="0"/>
    <n v="81"/>
    <b v="1"/>
    <x v="0"/>
    <s v="shorts"/>
    <n v="64.197500000000005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n v="1311963128"/>
    <b v="0"/>
    <n v="78"/>
    <b v="1"/>
    <x v="0"/>
    <s v="shorts"/>
    <n v="90.384600000000006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n v="1321252488"/>
    <b v="0"/>
    <n v="35"/>
    <b v="1"/>
    <x v="0"/>
    <s v="shorts"/>
    <n v="88.571399999999997"/>
    <x v="114"/>
    <d v="2012-01-13T06:34:48"/>
    <x v="0"/>
  </r>
  <r>
    <n v="115"/>
    <s v="The World's Greatest Lover"/>
    <s v="Never judge a book (or a lover) by their cover."/>
    <n v="450"/>
    <n v="632"/>
    <x v="0"/>
    <n v="140"/>
    <s v="US"/>
    <s v="USD"/>
    <n v="1328377444"/>
    <n v="1326217444"/>
    <b v="0"/>
    <n v="22"/>
    <b v="1"/>
    <x v="0"/>
    <s v="shorts"/>
    <n v="28.72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n v="1298289355"/>
    <b v="0"/>
    <n v="57"/>
    <b v="1"/>
    <x v="0"/>
    <s v="shorts"/>
    <n v="69.789500000000004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n v="1268337744"/>
    <b v="0"/>
    <n v="27"/>
    <b v="1"/>
    <x v="0"/>
    <s v="shorts"/>
    <n v="167.4896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n v="1309310236"/>
    <b v="0"/>
    <n v="39"/>
    <b v="1"/>
    <x v="0"/>
    <s v="shorts"/>
    <n v="144.91229999999999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n v="1310693986"/>
    <b v="0"/>
    <n v="37"/>
    <b v="1"/>
    <x v="0"/>
    <s v="shorts"/>
    <n v="91.840500000000006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b v="0"/>
    <n v="1"/>
    <b v="0"/>
    <x v="0"/>
    <s v="science fiction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n v="0"/>
    <b v="0"/>
    <x v="0"/>
    <s v="science fiction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b v="0"/>
    <n v="6"/>
    <b v="0"/>
    <x v="0"/>
    <s v="science fiction"/>
    <n v="25.166699999999999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n v="1480981880"/>
    <b v="0"/>
    <n v="6"/>
    <b v="0"/>
    <x v="0"/>
    <s v="science fiction"/>
    <n v="11.666700000000001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n v="1431353337"/>
    <b v="0"/>
    <n v="13"/>
    <b v="0"/>
    <x v="0"/>
    <s v="science fiction"/>
    <n v="106.6923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n v="2"/>
    <s v="US"/>
    <s v="USD"/>
    <n v="1476941293"/>
    <n v="1473917293"/>
    <b v="0"/>
    <n v="6"/>
    <b v="0"/>
    <x v="0"/>
    <s v="science fiction"/>
    <n v="311.16669999999999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n v="0"/>
    <b v="0"/>
    <x v="0"/>
    <s v="science fiction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n v="0"/>
    <b v="0"/>
    <x v="0"/>
    <s v="science fiction"/>
    <n v="0"/>
    <x v="130"/>
    <d v="2014-06-16T20:16:00"/>
    <x v="0"/>
  </r>
  <r>
    <n v="131"/>
    <s v="I (Canceled)"/>
    <s v="I"/>
    <n v="1200"/>
    <n v="0"/>
    <x v="1"/>
    <n v="0"/>
    <s v="US"/>
    <s v="USD"/>
    <n v="1467763200"/>
    <n v="1466453161"/>
    <b v="0"/>
    <n v="0"/>
    <b v="0"/>
    <x v="0"/>
    <s v="science fiction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n v="1411500607"/>
    <b v="0"/>
    <n v="81"/>
    <b v="0"/>
    <x v="0"/>
    <s v="science fiction"/>
    <n v="94.506200000000007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n v="0"/>
    <b v="0"/>
    <x v="0"/>
    <s v="science fiction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n v="1401354597"/>
    <b v="0"/>
    <n v="5"/>
    <b v="0"/>
    <x v="0"/>
    <s v="science fiction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n v="1435731041"/>
    <b v="0"/>
    <n v="58"/>
    <b v="0"/>
    <x v="0"/>
    <s v="science fiction"/>
    <n v="81.241399999999999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n v="1429155623"/>
    <b v="0"/>
    <n v="28"/>
    <b v="0"/>
    <x v="0"/>
    <s v="science fiction"/>
    <n v="46.178600000000003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b v="0"/>
    <n v="1"/>
    <b v="0"/>
    <x v="0"/>
    <s v="science fiction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n v="0"/>
    <b v="0"/>
    <x v="0"/>
    <s v="science fiction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n v="1423765072"/>
    <b v="0"/>
    <n v="37"/>
    <b v="0"/>
    <x v="0"/>
    <s v="science fiction"/>
    <n v="55.94590000000000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n v="1436965252"/>
    <b v="0"/>
    <n v="9"/>
    <b v="0"/>
    <x v="0"/>
    <s v="science fiction"/>
    <n v="37.555599999999998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n v="1479514998"/>
    <b v="0"/>
    <n v="3"/>
    <b v="0"/>
    <x v="0"/>
    <s v="science fiction"/>
    <n v="38.333300000000001"/>
    <x v="146"/>
    <d v="2017-01-18T00:23:18"/>
    <x v="0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n v="0"/>
    <b v="0"/>
    <x v="0"/>
    <s v="science fiction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b v="0"/>
    <n v="2"/>
    <b v="0"/>
    <x v="0"/>
    <s v="science fiction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n v="1416888470"/>
    <b v="0"/>
    <n v="6"/>
    <b v="0"/>
    <x v="0"/>
    <s v="science fiction"/>
    <n v="15.333299999999999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n v="1427428382"/>
    <b v="0"/>
    <n v="67"/>
    <b v="0"/>
    <x v="0"/>
    <s v="science fiction"/>
    <n v="449.43279999999999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n v="1408845100"/>
    <b v="0"/>
    <n v="2"/>
    <b v="0"/>
    <x v="0"/>
    <s v="science fiction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n v="1413900244"/>
    <b v="0"/>
    <n v="10"/>
    <b v="0"/>
    <x v="0"/>
    <s v="science fiction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n v="1429621695"/>
    <b v="0"/>
    <n v="3"/>
    <b v="0"/>
    <x v="0"/>
    <s v="science fiction"/>
    <n v="13.333299999999999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n v="1401850796"/>
    <b v="0"/>
    <n v="15"/>
    <b v="0"/>
    <x v="0"/>
    <s v="science fiction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b v="0"/>
    <n v="2"/>
    <b v="0"/>
    <x v="0"/>
    <s v="science fiction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n v="0"/>
    <b v="0"/>
    <x v="0"/>
    <s v="science fiction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b v="0"/>
    <n v="1"/>
    <b v="0"/>
    <x v="0"/>
    <s v="science fiction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s v="US"/>
    <s v="USD"/>
    <n v="1404318595"/>
    <n v="1401726595"/>
    <b v="0"/>
    <n v="1"/>
    <b v="0"/>
    <x v="0"/>
    <s v="drama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n v="16"/>
    <s v="US"/>
    <s v="USD"/>
    <n v="1408232520"/>
    <n v="1405393356"/>
    <b v="0"/>
    <n v="10"/>
    <b v="0"/>
    <x v="0"/>
    <s v="drama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n v="1"/>
    <s v="US"/>
    <s v="USD"/>
    <n v="1411150701"/>
    <n v="1405966701"/>
    <b v="0"/>
    <n v="7"/>
    <b v="0"/>
    <x v="0"/>
    <s v="drama"/>
    <n v="91.428600000000003"/>
    <x v="164"/>
    <d v="2014-09-19T18:18:21"/>
    <x v="0"/>
  </r>
  <r>
    <n v="165"/>
    <s v="NET"/>
    <s v="A teacher. A boy. The beach and a heatwave that drove them all insane."/>
    <n v="17000"/>
    <n v="0"/>
    <x v="2"/>
    <n v="0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n v="1484531362"/>
    <n v="1481939362"/>
    <b v="0"/>
    <n v="1"/>
    <b v="0"/>
    <x v="0"/>
    <s v="drama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n v="0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n v="4"/>
    <s v="US"/>
    <s v="USD"/>
    <n v="1426791770"/>
    <n v="1424203370"/>
    <b v="0"/>
    <n v="3"/>
    <b v="0"/>
    <x v="0"/>
    <s v="drama"/>
    <n v="108.33329999999999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n v="22"/>
    <s v="GB"/>
    <s v="GBP"/>
    <n v="1413634059"/>
    <n v="1411042059"/>
    <b v="0"/>
    <n v="10"/>
    <b v="0"/>
    <x v="0"/>
    <s v="drama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n v="0"/>
    <s v="US"/>
    <s v="USD"/>
    <n v="1470975614"/>
    <n v="1465791614"/>
    <b v="0"/>
    <n v="1"/>
    <b v="0"/>
    <x v="0"/>
    <s v="drama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s v="GB"/>
    <s v="GBP"/>
    <n v="1409337611"/>
    <n v="1407177611"/>
    <b v="0"/>
    <n v="26"/>
    <b v="0"/>
    <x v="0"/>
    <s v="drama"/>
    <n v="49.884599999999999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n v="40"/>
    <s v="US"/>
    <s v="USD"/>
    <n v="1427155726"/>
    <n v="1425690526"/>
    <b v="0"/>
    <n v="7"/>
    <b v="0"/>
    <x v="0"/>
    <s v="drama"/>
    <n v="25.71430000000000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n v="20"/>
    <s v="US"/>
    <s v="USD"/>
    <n v="1457056555"/>
    <n v="1454464555"/>
    <b v="0"/>
    <n v="2"/>
    <b v="0"/>
    <x v="0"/>
    <s v="drama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s v="GB"/>
    <s v="GBP"/>
    <n v="1428951600"/>
    <n v="1425512843"/>
    <b v="0"/>
    <n v="13"/>
    <b v="0"/>
    <x v="0"/>
    <s v="drama"/>
    <n v="30.8462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n v="21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b v="0"/>
    <n v="0"/>
    <b v="0"/>
    <x v="0"/>
    <s v="drama"/>
    <n v="0"/>
    <x v="182"/>
    <d v="2017-01-07T00:17:12"/>
    <x v="0"/>
  </r>
  <r>
    <n v="183"/>
    <s v="Three Little Words"/>
    <s v="Don't kill me until I meet my Dad"/>
    <n v="12500"/>
    <n v="4482"/>
    <x v="2"/>
    <n v="36"/>
    <s v="GB"/>
    <s v="GBP"/>
    <n v="1417033610"/>
    <n v="1414438010"/>
    <b v="0"/>
    <n v="12"/>
    <b v="0"/>
    <x v="0"/>
    <s v="drama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n v="1409543940"/>
    <n v="1404586762"/>
    <b v="0"/>
    <n v="2"/>
    <b v="0"/>
    <x v="0"/>
    <s v="drama"/>
    <n v="25.5"/>
    <x v="184"/>
    <d v="2014-09-01T03:59:00"/>
    <x v="0"/>
  </r>
  <r>
    <n v="185"/>
    <s v="BLANK Short Movie"/>
    <s v="Love has no boundaries!"/>
    <n v="40000"/>
    <n v="2200"/>
    <x v="2"/>
    <n v="6"/>
    <s v="NO"/>
    <s v="NOK"/>
    <n v="1471557139"/>
    <n v="1468965139"/>
    <b v="0"/>
    <n v="10"/>
    <b v="0"/>
    <x v="0"/>
    <s v="drama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b v="0"/>
    <n v="0"/>
    <b v="0"/>
    <x v="0"/>
    <s v="drama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b v="0"/>
    <n v="0"/>
    <b v="0"/>
    <x v="0"/>
    <s v="drama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n v="1467736477"/>
    <b v="0"/>
    <n v="5"/>
    <b v="0"/>
    <x v="0"/>
    <s v="drama"/>
    <n v="69"/>
    <x v="189"/>
    <d v="2016-09-03T16:34:37"/>
    <x v="0"/>
  </r>
  <r>
    <n v="190"/>
    <s v="REGIONRAT, the movie"/>
    <s v="Because hope can be a 4 letter word"/>
    <n v="12000"/>
    <n v="50"/>
    <x v="2"/>
    <n v="0"/>
    <s v="US"/>
    <s v="USD"/>
    <n v="1466091446"/>
    <n v="1465227446"/>
    <b v="0"/>
    <n v="1"/>
    <b v="0"/>
    <x v="0"/>
    <s v="drama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n v="1443782138"/>
    <n v="1440326138"/>
    <b v="0"/>
    <n v="3"/>
    <b v="0"/>
    <x v="0"/>
    <s v="drama"/>
    <n v="83.333299999999994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n v="1410980432"/>
    <b v="0"/>
    <n v="3"/>
    <b v="0"/>
    <x v="0"/>
    <s v="drama"/>
    <n v="5.6666999999999996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b v="0"/>
    <n v="0"/>
    <b v="0"/>
    <x v="0"/>
    <s v="drama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n v="0"/>
    <s v="GB"/>
    <s v="GBP"/>
    <n v="1457308531"/>
    <n v="1452124531"/>
    <b v="0"/>
    <n v="3"/>
    <b v="0"/>
    <x v="0"/>
    <s v="drama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n v="42"/>
    <s v="GB"/>
    <s v="GBP"/>
    <n v="1444510800"/>
    <n v="1442062898"/>
    <b v="0"/>
    <n v="19"/>
    <b v="0"/>
    <x v="0"/>
    <s v="drama"/>
    <n v="77.105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s v="GB"/>
    <s v="GBP"/>
    <n v="1487365200"/>
    <n v="1483734100"/>
    <b v="0"/>
    <n v="8"/>
    <b v="0"/>
    <x v="0"/>
    <s v="drama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n v="1"/>
    <s v="US"/>
    <s v="USD"/>
    <n v="1412500322"/>
    <n v="1409908322"/>
    <b v="0"/>
    <n v="6"/>
    <b v="0"/>
    <x v="0"/>
    <s v="drama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b v="0"/>
    <n v="0"/>
    <b v="0"/>
    <x v="0"/>
    <s v="drama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n v="26"/>
    <s v="US"/>
    <s v="USD"/>
    <n v="1410746403"/>
    <n v="1408154403"/>
    <b v="0"/>
    <n v="18"/>
    <b v="0"/>
    <x v="0"/>
    <s v="drama"/>
    <n v="87.308300000000003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n v="58"/>
    <s v="US"/>
    <s v="USD"/>
    <n v="1423424329"/>
    <n v="1421696329"/>
    <b v="0"/>
    <n v="7"/>
    <b v="0"/>
    <x v="0"/>
    <s v="drama"/>
    <n v="54.285699999999999"/>
    <x v="201"/>
    <d v="2015-02-08T19:38:49"/>
    <x v="0"/>
  </r>
  <r>
    <n v="202"/>
    <s v="Modern Gangsters"/>
    <s v="new web series created by jonney terry"/>
    <n v="6000"/>
    <n v="0"/>
    <x v="2"/>
    <n v="0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n v="30"/>
    <s v="GB"/>
    <s v="GBP"/>
    <n v="1422562864"/>
    <n v="1417378864"/>
    <b v="0"/>
    <n v="8"/>
    <b v="0"/>
    <x v="0"/>
    <s v="drama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s v="AU"/>
    <s v="AUD"/>
    <n v="1470319203"/>
    <n v="1467727203"/>
    <b v="0"/>
    <n v="1293"/>
    <b v="0"/>
    <x v="0"/>
    <s v="drama"/>
    <n v="117.6837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s v="US"/>
    <s v="USD"/>
    <n v="1444144222"/>
    <n v="1441120222"/>
    <b v="0"/>
    <n v="17"/>
    <b v="0"/>
    <x v="0"/>
    <s v="drama"/>
    <n v="76.470600000000005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n v="1468627583"/>
    <b v="0"/>
    <n v="0"/>
    <b v="0"/>
    <x v="0"/>
    <s v="drama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s v="CA"/>
    <s v="CAD"/>
    <n v="1420346638"/>
    <n v="1417754638"/>
    <b v="0"/>
    <n v="13"/>
    <b v="0"/>
    <x v="0"/>
    <s v="drama"/>
    <n v="163.84620000000001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b v="0"/>
    <n v="0"/>
    <b v="0"/>
    <x v="0"/>
    <s v="drama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s v="US"/>
    <s v="USD"/>
    <n v="1443675600"/>
    <n v="1441157592"/>
    <b v="0"/>
    <n v="33"/>
    <b v="0"/>
    <x v="0"/>
    <s v="drama"/>
    <n v="91.818200000000004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s v="US"/>
    <s v="USD"/>
    <n v="1442634617"/>
    <n v="1440042617"/>
    <b v="0"/>
    <n v="12"/>
    <b v="0"/>
    <x v="0"/>
    <s v="drama"/>
    <n v="185.83330000000001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n v="0"/>
    <s v="US"/>
    <s v="USD"/>
    <n v="1460837320"/>
    <n v="1455656920"/>
    <b v="0"/>
    <n v="1"/>
    <b v="0"/>
    <x v="0"/>
    <s v="drama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n v="0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n v="0"/>
    <s v="GB"/>
    <s v="GBP"/>
    <n v="1455753540"/>
    <n v="1452058282"/>
    <b v="0"/>
    <n v="1"/>
    <b v="0"/>
    <x v="0"/>
    <s v="drama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s v="US"/>
    <s v="USD"/>
    <n v="1429740037"/>
    <n v="1425423637"/>
    <b v="0"/>
    <n v="84"/>
    <b v="0"/>
    <x v="0"/>
    <s v="drama"/>
    <n v="331.53829999999999"/>
    <x v="216"/>
    <d v="2015-04-22T22:00:37"/>
    <x v="0"/>
  </r>
  <r>
    <n v="217"/>
    <s v="Bitch"/>
    <s v="A roadmovie by paw"/>
    <n v="100000"/>
    <n v="11943"/>
    <x v="2"/>
    <n v="12"/>
    <s v="SE"/>
    <s v="SEK"/>
    <n v="1419780149"/>
    <n v="1417101749"/>
    <b v="0"/>
    <n v="38"/>
    <b v="0"/>
    <x v="0"/>
    <s v="drama"/>
    <n v="314.28949999999998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n v="18"/>
    <s v="US"/>
    <s v="USD"/>
    <n v="1459493940"/>
    <n v="1456732225"/>
    <b v="0"/>
    <n v="76"/>
    <b v="0"/>
    <x v="0"/>
    <s v="drama"/>
    <n v="115.9868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n v="1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n v="0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b v="0"/>
    <n v="0"/>
    <b v="0"/>
    <x v="0"/>
    <s v="drama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b v="0"/>
    <n v="0"/>
    <b v="0"/>
    <x v="0"/>
    <s v="drama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n v="1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b v="0"/>
    <n v="0"/>
    <b v="0"/>
    <x v="0"/>
    <s v="drama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n v="1425066546"/>
    <n v="1422474546"/>
    <b v="0"/>
    <n v="7"/>
    <b v="0"/>
    <x v="0"/>
    <s v="drama"/>
    <n v="15.714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b v="0"/>
    <n v="0"/>
    <b v="0"/>
    <x v="0"/>
    <s v="drama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n v="0"/>
    <s v="US"/>
    <s v="USD"/>
    <n v="1457445069"/>
    <n v="1452261069"/>
    <b v="0"/>
    <n v="1"/>
    <b v="0"/>
    <x v="0"/>
    <s v="drama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b v="0"/>
    <n v="0"/>
    <b v="0"/>
    <x v="0"/>
    <s v="drama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n v="1363885211"/>
    <b v="1"/>
    <n v="137"/>
    <b v="1"/>
    <x v="0"/>
    <s v="documentary"/>
    <n v="117.8476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n v="1415292304"/>
    <b v="1"/>
    <n v="376"/>
    <b v="1"/>
    <x v="0"/>
    <s v="documentary"/>
    <n v="109.04259999999999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n v="1321357790"/>
    <b v="1"/>
    <n v="202"/>
    <b v="1"/>
    <x v="0"/>
    <s v="documentary"/>
    <n v="73.019800000000004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n v="1390439304"/>
    <b v="1"/>
    <n v="328"/>
    <b v="1"/>
    <x v="0"/>
    <s v="documentary"/>
    <n v="78.195099999999996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n v="1265269559"/>
    <b v="1"/>
    <n v="84"/>
    <b v="1"/>
    <x v="0"/>
    <s v="documentary"/>
    <n v="47.398800000000001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n v="1342487785"/>
    <b v="1"/>
    <n v="96"/>
    <b v="1"/>
    <x v="0"/>
    <s v="documentary"/>
    <n v="54.020800000000001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n v="1288341805"/>
    <b v="1"/>
    <n v="223"/>
    <b v="1"/>
    <x v="0"/>
    <s v="documentary"/>
    <n v="68.488799999999998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n v="1284042614"/>
    <b v="1"/>
    <n v="62"/>
    <b v="1"/>
    <x v="0"/>
    <s v="documentary"/>
    <n v="108.1452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n v="1322073309"/>
    <b v="1"/>
    <n v="146"/>
    <b v="1"/>
    <x v="0"/>
    <s v="documentary"/>
    <n v="589.95209999999997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n v="1275603020"/>
    <b v="1"/>
    <n v="235"/>
    <b v="1"/>
    <x v="0"/>
    <s v="documentary"/>
    <n v="48.051099999999998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n v="1367933691"/>
    <b v="1"/>
    <n v="437"/>
    <b v="1"/>
    <x v="0"/>
    <s v="documentary"/>
    <n v="72.482799999999997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n v="1334429646"/>
    <b v="1"/>
    <n v="77"/>
    <b v="1"/>
    <x v="0"/>
    <s v="documentary"/>
    <n v="57.0779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n v="1269878058"/>
    <b v="1"/>
    <n v="108"/>
    <b v="1"/>
    <x v="0"/>
    <s v="documentary"/>
    <n v="85.444400000000002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n v="1326728235"/>
    <b v="1"/>
    <n v="7"/>
    <b v="1"/>
    <x v="0"/>
    <s v="documentary"/>
    <n v="215.8571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n v="1442443910"/>
    <b v="1"/>
    <n v="314"/>
    <b v="1"/>
    <x v="0"/>
    <s v="documentary"/>
    <n v="89.386399999999995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n v="1297687082"/>
    <b v="1"/>
    <n v="188"/>
    <b v="1"/>
    <x v="0"/>
    <s v="documentary"/>
    <n v="45.418399999999998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n v="1360866467"/>
    <b v="1"/>
    <n v="275"/>
    <b v="1"/>
    <x v="0"/>
    <s v="documentary"/>
    <n v="65.756399999999999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n v="1461078162"/>
    <b v="1"/>
    <n v="560"/>
    <b v="1"/>
    <x v="0"/>
    <s v="documentary"/>
    <n v="66.70409999999999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n v="1305767666"/>
    <b v="1"/>
    <n v="688"/>
    <b v="1"/>
    <x v="0"/>
    <s v="documentary"/>
    <n v="83.3459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n v="1425922969"/>
    <b v="1"/>
    <n v="942"/>
    <b v="1"/>
    <x v="0"/>
    <s v="documentary"/>
    <n v="105.0461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n v="1275415679"/>
    <b v="1"/>
    <n v="88"/>
    <b v="1"/>
    <x v="0"/>
    <s v="documentary"/>
    <n v="120.90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n v="1334783704"/>
    <b v="1"/>
    <n v="220"/>
    <b v="1"/>
    <x v="0"/>
    <s v="documentary"/>
    <n v="97.636399999999995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n v="1294811828"/>
    <b v="1"/>
    <n v="145"/>
    <b v="1"/>
    <x v="0"/>
    <s v="documentary"/>
    <n v="41.379300000000001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n v="1346194494"/>
    <b v="1"/>
    <n v="963"/>
    <b v="1"/>
    <x v="0"/>
    <s v="documentary"/>
    <n v="30.654499999999999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n v="1334155995"/>
    <b v="1"/>
    <n v="91"/>
    <b v="1"/>
    <x v="0"/>
    <s v="documentary"/>
    <n v="64.945099999999996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n v="1269928430"/>
    <b v="1"/>
    <n v="58"/>
    <b v="1"/>
    <x v="0"/>
    <s v="documentary"/>
    <n v="95.775899999999993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n v="1264565507"/>
    <b v="1"/>
    <n v="36"/>
    <b v="1"/>
    <x v="0"/>
    <s v="documentary"/>
    <n v="40.416699999999999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n v="1401101499"/>
    <b v="1"/>
    <n v="165"/>
    <b v="1"/>
    <x v="0"/>
    <s v="documentary"/>
    <n v="78.578400000000002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n v="1316749178"/>
    <b v="1"/>
    <n v="111"/>
    <b v="1"/>
    <x v="0"/>
    <s v="documentary"/>
    <n v="50.180199999999999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n v="1485146622"/>
    <b v="1"/>
    <n v="1596"/>
    <b v="1"/>
    <x v="0"/>
    <s v="documentary"/>
    <n v="92.2517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n v="1301950070"/>
    <b v="1"/>
    <n v="61"/>
    <b v="1"/>
    <x v="0"/>
    <s v="documentary"/>
    <n v="57.540999999999997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n v="1386123861"/>
    <b v="1"/>
    <n v="287"/>
    <b v="1"/>
    <x v="0"/>
    <s v="documentary"/>
    <n v="109.4216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n v="1267220191"/>
    <b v="1"/>
    <n v="65"/>
    <b v="1"/>
    <x v="0"/>
    <s v="documentary"/>
    <n v="81.892499999999998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n v="1307102266"/>
    <b v="1"/>
    <n v="118"/>
    <b v="1"/>
    <x v="0"/>
    <s v="documentary"/>
    <n v="45.66770000000000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n v="1330638829"/>
    <b v="1"/>
    <n v="113"/>
    <b v="1"/>
    <x v="0"/>
    <s v="documentary"/>
    <n v="55.221200000000003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n v="1349916366"/>
    <b v="1"/>
    <n v="332"/>
    <b v="1"/>
    <x v="0"/>
    <s v="documentary"/>
    <n v="65.298199999999994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n v="1330394274"/>
    <b v="1"/>
    <n v="62"/>
    <b v="1"/>
    <x v="0"/>
    <s v="documentary"/>
    <n v="95.225800000000007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n v="1429824219"/>
    <b v="1"/>
    <n v="951"/>
    <b v="1"/>
    <x v="0"/>
    <s v="documentary"/>
    <n v="75.444800000000001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n v="1347411539"/>
    <b v="1"/>
    <n v="415"/>
    <b v="1"/>
    <x v="0"/>
    <s v="documentary"/>
    <n v="97.81690000000000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n v="1485237096"/>
    <b v="1"/>
    <n v="305"/>
    <b v="1"/>
    <x v="0"/>
    <s v="documentary"/>
    <n v="87.68559999999999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n v="1397571035"/>
    <b v="1"/>
    <n v="2139"/>
    <b v="1"/>
    <x v="0"/>
    <s v="documentary"/>
    <n v="54.748899999999999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n v="1242532513"/>
    <b v="1"/>
    <n v="79"/>
    <b v="1"/>
    <x v="0"/>
    <s v="documentary"/>
    <n v="83.953400000000002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n v="1263679492"/>
    <b v="1"/>
    <n v="179"/>
    <b v="1"/>
    <x v="0"/>
    <s v="documentary"/>
    <n v="254.38550000000001"/>
    <x v="282"/>
    <d v="2010-02-22T22:00:00"/>
    <x v="0"/>
  </r>
  <r>
    <n v="283"/>
    <s v="SOLE SURVIVOR"/>
    <s v="What is the impact of survivorship on the human condition?"/>
    <n v="18000"/>
    <n v="20569.05"/>
    <x v="0"/>
    <n v="114"/>
    <s v="US"/>
    <s v="USD"/>
    <n v="1306904340"/>
    <n v="1305219744"/>
    <b v="1"/>
    <n v="202"/>
    <b v="1"/>
    <x v="0"/>
    <s v="documentary"/>
    <n v="101.827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n v="1325007780"/>
    <b v="1"/>
    <n v="760"/>
    <b v="1"/>
    <x v="0"/>
    <s v="documentary"/>
    <n v="55.066400000000002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n v="1377022128"/>
    <b v="1"/>
    <n v="563"/>
    <b v="1"/>
    <x v="0"/>
    <s v="documentary"/>
    <n v="56.901400000000002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n v="1360352124"/>
    <b v="1"/>
    <n v="135"/>
    <b v="1"/>
    <x v="0"/>
    <s v="documentary"/>
    <n v="121.28149999999999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n v="1349160018"/>
    <b v="1"/>
    <n v="290"/>
    <b v="1"/>
    <x v="0"/>
    <s v="documentary"/>
    <n v="91.189700000000002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n v="1337659393"/>
    <b v="1"/>
    <n v="447"/>
    <b v="1"/>
    <x v="0"/>
    <s v="documentary"/>
    <n v="115.4481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n v="1380797834"/>
    <b v="1"/>
    <n v="232"/>
    <b v="1"/>
    <x v="0"/>
    <s v="documentary"/>
    <n v="67.77160000000000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n v="1292316697"/>
    <b v="1"/>
    <n v="168"/>
    <b v="1"/>
    <x v="0"/>
    <s v="documentary"/>
    <n v="28.5762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n v="1365791246"/>
    <b v="1"/>
    <n v="128"/>
    <b v="1"/>
    <x v="0"/>
    <s v="documentary"/>
    <n v="46.882800000000003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n v="1317064599"/>
    <b v="1"/>
    <n v="493"/>
    <b v="1"/>
    <x v="0"/>
    <s v="documentary"/>
    <n v="154.42230000000001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n v="1395417714"/>
    <b v="1"/>
    <n v="131"/>
    <b v="1"/>
    <x v="0"/>
    <s v="documentary"/>
    <n v="201.22139999999999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n v="1276480894"/>
    <b v="1"/>
    <n v="50"/>
    <b v="1"/>
    <x v="0"/>
    <s v="documentary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n v="1378080409"/>
    <b v="1"/>
    <n v="665"/>
    <b v="1"/>
    <x v="0"/>
    <s v="documentary"/>
    <n v="100.08199999999999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n v="1344857083"/>
    <b v="1"/>
    <n v="129"/>
    <b v="1"/>
    <x v="0"/>
    <s v="documentary"/>
    <n v="230.0894999999999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n v="1427390901"/>
    <b v="1"/>
    <n v="142"/>
    <b v="1"/>
    <x v="0"/>
    <s v="documentary"/>
    <n v="141.746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n v="1394536048"/>
    <b v="1"/>
    <n v="2436"/>
    <b v="1"/>
    <x v="0"/>
    <s v="documentary"/>
    <n v="56.344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n v="1287379460"/>
    <b v="1"/>
    <n v="244"/>
    <b v="1"/>
    <x v="0"/>
    <s v="documentary"/>
    <n v="73.341200000000001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n v="1301007738"/>
    <b v="1"/>
    <n v="298"/>
    <b v="1"/>
    <x v="0"/>
    <s v="documentary"/>
    <n v="85.337800000000001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n v="1360258935"/>
    <b v="1"/>
    <n v="251"/>
    <b v="1"/>
    <x v="0"/>
    <s v="documentary"/>
    <n v="61.496200000000002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n v="1327523638"/>
    <b v="1"/>
    <n v="108"/>
    <b v="1"/>
    <x v="0"/>
    <s v="documentary"/>
    <n v="93.018500000000003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n v="1336009346"/>
    <b v="1"/>
    <n v="82"/>
    <b v="1"/>
    <x v="0"/>
    <s v="documentary"/>
    <n v="50.292700000000004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n v="1343096197"/>
    <b v="1"/>
    <n v="74"/>
    <b v="1"/>
    <x v="0"/>
    <s v="documentary"/>
    <n v="106.4324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n v="1328800049"/>
    <b v="1"/>
    <n v="189"/>
    <b v="1"/>
    <x v="0"/>
    <s v="documentary"/>
    <n v="51.7196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n v="1362081933"/>
    <b v="1"/>
    <n v="80"/>
    <b v="1"/>
    <x v="0"/>
    <s v="documentary"/>
    <n v="36.612499999999997"/>
    <x v="306"/>
    <d v="2013-03-20T19:05:33"/>
    <x v="0"/>
  </r>
  <r>
    <n v="307"/>
    <s v="Grammar Revolution"/>
    <s v="Why is grammar important?"/>
    <n v="22000"/>
    <n v="24490"/>
    <x v="0"/>
    <n v="111"/>
    <s v="US"/>
    <s v="USD"/>
    <n v="1360276801"/>
    <n v="1357684801"/>
    <b v="1"/>
    <n v="576"/>
    <b v="1"/>
    <x v="0"/>
    <s v="documentary"/>
    <n v="42.51740000000000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n v="1295887210"/>
    <b v="1"/>
    <n v="202"/>
    <b v="1"/>
    <x v="0"/>
    <s v="documentary"/>
    <n v="62.712899999999998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n v="1344880934"/>
    <b v="1"/>
    <n v="238"/>
    <b v="1"/>
    <x v="0"/>
    <s v="documentary"/>
    <n v="89.957999999999998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n v="1317788623"/>
    <b v="1"/>
    <n v="36"/>
    <b v="1"/>
    <x v="0"/>
    <s v="documentary"/>
    <n v="28.924700000000001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n v="1321852592"/>
    <b v="1"/>
    <n v="150"/>
    <b v="1"/>
    <x v="0"/>
    <s v="documentary"/>
    <n v="138.8022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n v="1363381432"/>
    <b v="1"/>
    <n v="146"/>
    <b v="1"/>
    <x v="0"/>
    <s v="documentary"/>
    <n v="61.301400000000001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n v="1277702894"/>
    <b v="1"/>
    <n v="222"/>
    <b v="1"/>
    <x v="0"/>
    <s v="documentary"/>
    <n v="80.202699999999993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n v="1359575988"/>
    <b v="1"/>
    <n v="120"/>
    <b v="1"/>
    <x v="0"/>
    <s v="documentary"/>
    <n v="32.095799999999997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n v="1343068334"/>
    <b v="1"/>
    <n v="126"/>
    <b v="1"/>
    <x v="0"/>
    <s v="documentary"/>
    <n v="200.88890000000001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n v="1415398197"/>
    <b v="1"/>
    <n v="158"/>
    <b v="1"/>
    <x v="0"/>
    <s v="documentary"/>
    <n v="108.0127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n v="1384186483"/>
    <b v="1"/>
    <n v="316"/>
    <b v="1"/>
    <x v="0"/>
    <s v="documentary"/>
    <n v="95.69939999999999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n v="1361753751"/>
    <b v="1"/>
    <n v="284"/>
    <b v="1"/>
    <x v="0"/>
    <s v="documentary"/>
    <n v="49.88029999999999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n v="1257538029"/>
    <b v="1"/>
    <n v="51"/>
    <b v="1"/>
    <x v="0"/>
    <s v="documentary"/>
    <n v="110.4706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n v="1448284433"/>
    <b v="1"/>
    <n v="158"/>
    <b v="1"/>
    <x v="0"/>
    <s v="documentary"/>
    <n v="134.91139999999999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n v="1475577786"/>
    <b v="1"/>
    <n v="337"/>
    <b v="1"/>
    <x v="0"/>
    <s v="documentary"/>
    <n v="106.62309999999999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n v="1460554848"/>
    <b v="1"/>
    <n v="186"/>
    <b v="1"/>
    <x v="0"/>
    <s v="documentary"/>
    <n v="145.04300000000001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n v="1479886966"/>
    <b v="1"/>
    <n v="58"/>
    <b v="1"/>
    <x v="0"/>
    <s v="documentary"/>
    <n v="114.58620000000001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n v="1435590108"/>
    <b v="1"/>
    <n v="82"/>
    <b v="1"/>
    <x v="0"/>
    <s v="documentary"/>
    <n v="105.3171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n v="1479184233"/>
    <b v="1"/>
    <n v="736"/>
    <b v="1"/>
    <x v="0"/>
    <s v="documentary"/>
    <n v="70.921199999999999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n v="1486625606"/>
    <b v="1"/>
    <n v="1151"/>
    <b v="1"/>
    <x v="0"/>
    <s v="documentary"/>
    <n v="147.1716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n v="1424669929"/>
    <b v="1"/>
    <n v="34"/>
    <b v="1"/>
    <x v="0"/>
    <s v="documentary"/>
    <n v="160.47059999999999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n v="1443739388"/>
    <b v="1"/>
    <n v="498"/>
    <b v="1"/>
    <x v="0"/>
    <s v="documentary"/>
    <n v="156.0458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n v="1444821127"/>
    <b v="1"/>
    <n v="167"/>
    <b v="1"/>
    <x v="0"/>
    <s v="documentary"/>
    <n v="63.17369999999999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n v="1366028563"/>
    <b v="1"/>
    <n v="340"/>
    <b v="1"/>
    <x v="0"/>
    <s v="documentary"/>
    <n v="104.8235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n v="1463493434"/>
    <b v="1"/>
    <n v="438"/>
    <b v="1"/>
    <x v="0"/>
    <s v="documentary"/>
    <n v="97.356200000000001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n v="1442420377"/>
    <b v="1"/>
    <n v="555"/>
    <b v="1"/>
    <x v="0"/>
    <s v="documentary"/>
    <n v="203.63059999999999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n v="1457450191"/>
    <b v="1"/>
    <n v="266"/>
    <b v="1"/>
    <x v="0"/>
    <s v="documentary"/>
    <n v="188.3120000000000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n v="1428423757"/>
    <b v="1"/>
    <n v="69"/>
    <b v="1"/>
    <x v="0"/>
    <s v="documentary"/>
    <n v="146.65219999999999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n v="1428428515"/>
    <b v="1"/>
    <n v="80"/>
    <b v="1"/>
    <x v="0"/>
    <s v="documentary"/>
    <n v="109.1875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n v="1444832318"/>
    <b v="1"/>
    <n v="493"/>
    <b v="1"/>
    <x v="0"/>
    <s v="documentary"/>
    <n v="59.249000000000002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n v="1423710308"/>
    <b v="1"/>
    <n v="31"/>
    <b v="1"/>
    <x v="0"/>
    <s v="documentary"/>
    <n v="97.90479999999999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n v="1468001290"/>
    <b v="1"/>
    <n v="236"/>
    <b v="1"/>
    <x v="0"/>
    <s v="documentary"/>
    <n v="70.000200000000007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n v="1427739268"/>
    <b v="1"/>
    <n v="89"/>
    <b v="1"/>
    <x v="0"/>
    <s v="documentary"/>
    <n v="72.865200000000002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n v="1486397007"/>
    <b v="1"/>
    <n v="299"/>
    <b v="1"/>
    <x v="0"/>
    <s v="documentary"/>
    <n v="146.34780000000001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n v="1410555998"/>
    <b v="1"/>
    <n v="55"/>
    <b v="1"/>
    <x v="0"/>
    <s v="documentary"/>
    <n v="67.909099999999995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n v="1459363465"/>
    <b v="1"/>
    <n v="325"/>
    <b v="1"/>
    <x v="0"/>
    <s v="documentary"/>
    <n v="169.85079999999999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n v="1413308545"/>
    <b v="1"/>
    <n v="524"/>
    <b v="1"/>
    <x v="0"/>
    <s v="documentary"/>
    <n v="58.4133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n v="1429312694"/>
    <b v="1"/>
    <n v="285"/>
    <b v="1"/>
    <x v="0"/>
    <s v="documentary"/>
    <n v="119.992999999999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n v="1429569590"/>
    <b v="1"/>
    <n v="179"/>
    <b v="1"/>
    <x v="0"/>
    <s v="documentary"/>
    <n v="99.860299999999995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n v="1442232021"/>
    <b v="1"/>
    <n v="188"/>
    <b v="1"/>
    <x v="0"/>
    <s v="documentary"/>
    <n v="90.579099999999997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n v="1444910009"/>
    <b v="1"/>
    <n v="379"/>
    <b v="1"/>
    <x v="0"/>
    <s v="documentary"/>
    <n v="117.7736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n v="1437573916"/>
    <b v="1"/>
    <n v="119"/>
    <b v="1"/>
    <x v="0"/>
    <s v="documentary"/>
    <n v="86.55459999999999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n v="1485345508"/>
    <b v="1"/>
    <n v="167"/>
    <b v="1"/>
    <x v="0"/>
    <s v="documentary"/>
    <n v="71.899299999999997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n v="1470274509"/>
    <b v="1"/>
    <n v="221"/>
    <b v="1"/>
    <x v="0"/>
    <s v="documentary"/>
    <n v="129.81899999999999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n v="1456614554"/>
    <b v="1"/>
    <n v="964"/>
    <b v="1"/>
    <x v="0"/>
    <s v="documentary"/>
    <n v="44.9129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n v="1410148868"/>
    <b v="1"/>
    <n v="286"/>
    <b v="1"/>
    <x v="0"/>
    <s v="documentary"/>
    <n v="40.755200000000002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n v="1445367619"/>
    <b v="1"/>
    <n v="613"/>
    <b v="1"/>
    <x v="0"/>
    <s v="documentary"/>
    <n v="103.5239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n v="1457553121"/>
    <b v="1"/>
    <n v="29"/>
    <b v="1"/>
    <x v="0"/>
    <s v="documentary"/>
    <n v="125.4483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n v="1414738994"/>
    <b v="1"/>
    <n v="165"/>
    <b v="1"/>
    <x v="0"/>
    <s v="documentary"/>
    <n v="246.60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n v="1455563793"/>
    <b v="1"/>
    <n v="97"/>
    <b v="1"/>
    <x v="0"/>
    <s v="documentary"/>
    <n v="79.4013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n v="1426396797"/>
    <b v="1"/>
    <n v="303"/>
    <b v="1"/>
    <x v="0"/>
    <s v="documentary"/>
    <n v="86.138599999999997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n v="1463517521"/>
    <b v="1"/>
    <n v="267"/>
    <b v="1"/>
    <x v="0"/>
    <s v="documentary"/>
    <n v="193.0487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n v="1414028490"/>
    <b v="1"/>
    <n v="302"/>
    <b v="1"/>
    <x v="0"/>
    <s v="documentary"/>
    <n v="84.023200000000003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n v="1433799180"/>
    <b v="0"/>
    <n v="87"/>
    <b v="1"/>
    <x v="0"/>
    <s v="documentary"/>
    <n v="139.82759999999999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n v="1414108906"/>
    <b v="0"/>
    <n v="354"/>
    <b v="1"/>
    <x v="0"/>
    <s v="documentary"/>
    <n v="109.8219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n v="1405573391"/>
    <b v="0"/>
    <n v="86"/>
    <b v="1"/>
    <x v="0"/>
    <s v="documentary"/>
    <n v="139.53489999999999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n v="1268934736"/>
    <b v="0"/>
    <n v="26"/>
    <b v="1"/>
    <x v="0"/>
    <s v="documentary"/>
    <n v="347.84620000000001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n v="1400704672"/>
    <b v="0"/>
    <n v="113"/>
    <b v="1"/>
    <x v="0"/>
    <s v="documentary"/>
    <n v="68.24160000000000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n v="1391005999"/>
    <b v="0"/>
    <n v="65"/>
    <b v="1"/>
    <x v="0"/>
    <s v="documentary"/>
    <n v="239.9385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n v="1334948518"/>
    <b v="0"/>
    <n v="134"/>
    <b v="1"/>
    <x v="0"/>
    <s v="documentary"/>
    <n v="287.313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n v="1363960278"/>
    <b v="0"/>
    <n v="119"/>
    <b v="1"/>
    <x v="0"/>
    <s v="documentary"/>
    <n v="86.848799999999997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n v="1423405922"/>
    <b v="0"/>
    <n v="159"/>
    <b v="1"/>
    <x v="0"/>
    <s v="documentary"/>
    <n v="81.849100000000007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n v="1324041269"/>
    <b v="0"/>
    <n v="167"/>
    <b v="1"/>
    <x v="0"/>
    <s v="documentary"/>
    <n v="42.875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n v="1481137500"/>
    <b v="0"/>
    <n v="43"/>
    <b v="1"/>
    <x v="0"/>
    <s v="documentary"/>
    <n v="709.41859999999997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n v="1355855139"/>
    <b v="0"/>
    <n v="1062"/>
    <b v="1"/>
    <x v="0"/>
    <s v="documentary"/>
    <n v="161.2552"/>
    <x v="371"/>
    <d v="2013-02-01T18:25:39"/>
    <x v="0"/>
  </r>
  <r>
    <n v="372"/>
    <s v="Wild Equus"/>
    <s v="A short documentary exploring the uses of 'Natural Horsemanship' across Europe"/>
    <n v="300"/>
    <n v="376"/>
    <x v="0"/>
    <n v="125"/>
    <s v="GB"/>
    <s v="GBP"/>
    <n v="1459872000"/>
    <n v="1456408244"/>
    <b v="0"/>
    <n v="9"/>
    <b v="1"/>
    <x v="0"/>
    <s v="documentary"/>
    <n v="41.777799999999999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n v="1340056398"/>
    <b v="0"/>
    <n v="89"/>
    <b v="1"/>
    <x v="0"/>
    <s v="documentary"/>
    <n v="89.887600000000006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n v="1312320031"/>
    <b v="0"/>
    <n v="174"/>
    <b v="1"/>
    <x v="0"/>
    <s v="documentary"/>
    <n v="45.051699999999997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n v="1390088311"/>
    <b v="0"/>
    <n v="14"/>
    <b v="1"/>
    <x v="0"/>
    <s v="documentary"/>
    <n v="42.857100000000003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n v="1469443916"/>
    <b v="0"/>
    <n v="48"/>
    <b v="1"/>
    <x v="0"/>
    <s v="documentary"/>
    <n v="54.083300000000001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n v="1444888868"/>
    <b v="0"/>
    <n v="133"/>
    <b v="1"/>
    <x v="0"/>
    <s v="documentary"/>
    <n v="103.218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n v="1451655808"/>
    <b v="0"/>
    <n v="83"/>
    <b v="1"/>
    <x v="0"/>
    <s v="documentary"/>
    <n v="40.397599999999997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n v="1332174672"/>
    <b v="0"/>
    <n v="149"/>
    <b v="1"/>
    <x v="0"/>
    <s v="documentary"/>
    <n v="116.8591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n v="1451409392"/>
    <b v="0"/>
    <n v="49"/>
    <b v="1"/>
    <x v="0"/>
    <s v="documentary"/>
    <n v="115.5102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n v="1340642717"/>
    <b v="0"/>
    <n v="251"/>
    <b v="1"/>
    <x v="0"/>
    <s v="documentary"/>
    <n v="104.3127000000000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n v="1345741300"/>
    <b v="0"/>
    <n v="22"/>
    <b v="1"/>
    <x v="0"/>
    <s v="documentary"/>
    <n v="69.772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n v="1398480559"/>
    <b v="0"/>
    <n v="48"/>
    <b v="1"/>
    <x v="0"/>
    <s v="documentary"/>
    <n v="43.020800000000001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n v="1417977947"/>
    <b v="0"/>
    <n v="383"/>
    <b v="1"/>
    <x v="0"/>
    <s v="documentary"/>
    <n v="58.540500000000002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n v="1413986501"/>
    <b v="0"/>
    <n v="237"/>
    <b v="1"/>
    <x v="0"/>
    <s v="documentary"/>
    <n v="111.795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n v="1437950991"/>
    <b v="0"/>
    <n v="13"/>
    <b v="1"/>
    <x v="0"/>
    <s v="documentary"/>
    <n v="46.230800000000002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n v="1436976858"/>
    <b v="0"/>
    <n v="562"/>
    <b v="1"/>
    <x v="0"/>
    <s v="documentary"/>
    <n v="144.69040000000001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n v="1467078580"/>
    <b v="0"/>
    <n v="71"/>
    <b v="1"/>
    <x v="0"/>
    <s v="documentary"/>
    <n v="88.845100000000002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n v="1391477450"/>
    <b v="0"/>
    <n v="1510"/>
    <b v="1"/>
    <x v="0"/>
    <s v="documentary"/>
    <n v="81.75109999999999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n v="1429318372"/>
    <b v="0"/>
    <n v="14"/>
    <b v="1"/>
    <x v="0"/>
    <s v="documentary"/>
    <n v="71.428600000000003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n v="1321578051"/>
    <b v="0"/>
    <n v="193"/>
    <b v="1"/>
    <x v="0"/>
    <s v="documentary"/>
    <n v="104.2591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n v="1312823571"/>
    <b v="0"/>
    <n v="206"/>
    <b v="1"/>
    <x v="0"/>
    <s v="documentary"/>
    <n v="90.61650000000000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n v="1378746052"/>
    <b v="0"/>
    <n v="351"/>
    <b v="1"/>
    <x v="0"/>
    <s v="documentary"/>
    <n v="157.3305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n v="1455737882"/>
    <b v="0"/>
    <n v="50"/>
    <b v="1"/>
    <x v="0"/>
    <s v="documentary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n v="1332452960"/>
    <b v="0"/>
    <n v="184"/>
    <b v="1"/>
    <x v="0"/>
    <s v="documentary"/>
    <n v="58.719799999999999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n v="1340372006"/>
    <b v="0"/>
    <n v="196"/>
    <b v="1"/>
    <x v="0"/>
    <s v="documentary"/>
    <n v="81.6327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n v="1279651084"/>
    <b v="0"/>
    <n v="229"/>
    <b v="1"/>
    <x v="0"/>
    <s v="documentary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n v="1426446126"/>
    <b v="0"/>
    <n v="67"/>
    <b v="1"/>
    <x v="0"/>
    <s v="documentary"/>
    <n v="140.1045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n v="1479070867"/>
    <b v="0"/>
    <n v="95"/>
    <b v="1"/>
    <x v="0"/>
    <s v="documentary"/>
    <n v="224.8526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n v="1397661347"/>
    <b v="0"/>
    <n v="62"/>
    <b v="1"/>
    <x v="0"/>
    <s v="documentary"/>
    <n v="181.13310000000001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n v="1310155970"/>
    <b v="0"/>
    <n v="73"/>
    <b v="1"/>
    <x v="0"/>
    <s v="documentary"/>
    <n v="711.04110000000003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n v="1444913817"/>
    <b v="0"/>
    <n v="43"/>
    <b v="1"/>
    <x v="0"/>
    <s v="documentary"/>
    <n v="65.883700000000005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n v="1308900441"/>
    <b v="0"/>
    <n v="70"/>
    <b v="1"/>
    <x v="0"/>
    <s v="documentary"/>
    <n v="75.185699999999997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n v="1389107062"/>
    <b v="0"/>
    <n v="271"/>
    <b v="1"/>
    <x v="0"/>
    <s v="documentary"/>
    <n v="133.143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n v="1391479339"/>
    <b v="0"/>
    <n v="55"/>
    <b v="1"/>
    <x v="0"/>
    <s v="documentary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n v="1301975637"/>
    <b v="0"/>
    <n v="35"/>
    <b v="1"/>
    <x v="0"/>
    <s v="documentary"/>
    <n v="86.16370000000000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n v="1316552050"/>
    <b v="0"/>
    <n v="22"/>
    <b v="1"/>
    <x v="0"/>
    <s v="documentary"/>
    <n v="92.31820000000000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n v="1380217190"/>
    <b v="0"/>
    <n v="38"/>
    <b v="1"/>
    <x v="0"/>
    <s v="documentary"/>
    <n v="160.16470000000001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n v="1466628144"/>
    <b v="0"/>
    <n v="15"/>
    <b v="1"/>
    <x v="0"/>
    <s v="documentary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n v="1429486397"/>
    <b v="0"/>
    <n v="7"/>
    <b v="1"/>
    <x v="0"/>
    <s v="documentary"/>
    <n v="183.2856999999999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n v="1384920804"/>
    <b v="0"/>
    <n v="241"/>
    <b v="1"/>
    <x v="0"/>
    <s v="documentary"/>
    <n v="125.788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n v="1341856178"/>
    <b v="0"/>
    <n v="55"/>
    <b v="1"/>
    <x v="0"/>
    <s v="documentary"/>
    <n v="57.654499999999999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n v="1340139811"/>
    <b v="0"/>
    <n v="171"/>
    <b v="1"/>
    <x v="0"/>
    <s v="documentary"/>
    <n v="78.660799999999995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n v="1378949465"/>
    <b v="0"/>
    <n v="208"/>
    <b v="1"/>
    <x v="0"/>
    <s v="documentary"/>
    <n v="91.480800000000002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n v="1411417602"/>
    <b v="0"/>
    <n v="21"/>
    <b v="1"/>
    <x v="0"/>
    <s v="documentary"/>
    <n v="68.098100000000002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n v="1389259831"/>
    <b v="0"/>
    <n v="25"/>
    <b v="1"/>
    <x v="0"/>
    <s v="documentary"/>
    <n v="48.086799999999997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n v="1364426260"/>
    <b v="0"/>
    <n v="52"/>
    <b v="1"/>
    <x v="0"/>
    <s v="documentary"/>
    <n v="202.42310000000001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n v="1367352787"/>
    <b v="0"/>
    <n v="73"/>
    <b v="1"/>
    <x v="0"/>
    <s v="documentary"/>
    <n v="110.0685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n v="1392183631"/>
    <b v="0"/>
    <n v="3"/>
    <b v="0"/>
    <x v="0"/>
    <s v="animation"/>
    <n v="4.8333000000000004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s v="US"/>
    <s v="USD"/>
    <n v="1440157656"/>
    <n v="1434973656"/>
    <b v="0"/>
    <n v="6"/>
    <b v="0"/>
    <x v="0"/>
    <s v="animation"/>
    <n v="50.166699999999999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s v="US"/>
    <s v="USD"/>
    <n v="1410416097"/>
    <n v="1407824097"/>
    <b v="0"/>
    <n v="12"/>
    <b v="0"/>
    <x v="0"/>
    <s v="animation"/>
    <n v="35.833300000000001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s v="US"/>
    <s v="USD"/>
    <n v="1370470430"/>
    <n v="1367878430"/>
    <b v="0"/>
    <n v="13"/>
    <b v="0"/>
    <x v="0"/>
    <s v="animation"/>
    <n v="11.7692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s v="US"/>
    <s v="USD"/>
    <n v="1332748899"/>
    <n v="1327568499"/>
    <b v="0"/>
    <n v="5"/>
    <b v="0"/>
    <x v="0"/>
    <s v="animation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s v="US"/>
    <s v="USD"/>
    <n v="1456851914"/>
    <n v="1454259914"/>
    <b v="0"/>
    <n v="8"/>
    <b v="0"/>
    <x v="0"/>
    <s v="animation"/>
    <n v="16.62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n v="6"/>
    <s v="US"/>
    <s v="USD"/>
    <n v="1402956000"/>
    <n v="1400523845"/>
    <b v="0"/>
    <n v="13"/>
    <b v="0"/>
    <x v="0"/>
    <s v="animation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b v="0"/>
    <n v="0"/>
    <b v="0"/>
    <x v="0"/>
    <s v="animation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s v="US"/>
    <s v="USD"/>
    <n v="1378866867"/>
    <n v="1377570867"/>
    <b v="0"/>
    <n v="5"/>
    <b v="0"/>
    <x v="0"/>
    <s v="animation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s v="GB"/>
    <s v="GBP"/>
    <n v="1467752083"/>
    <n v="1465160083"/>
    <b v="0"/>
    <n v="8"/>
    <b v="0"/>
    <x v="0"/>
    <s v="animation"/>
    <n v="51.87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n v="1385931702"/>
    <n v="1383076902"/>
    <b v="0"/>
    <n v="2"/>
    <b v="0"/>
    <x v="0"/>
    <s v="animation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s v="US"/>
    <s v="USD"/>
    <n v="1379094980"/>
    <n v="1376502980"/>
    <b v="0"/>
    <n v="3"/>
    <b v="0"/>
    <x v="0"/>
    <s v="animation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b v="0"/>
    <n v="0"/>
    <b v="0"/>
    <x v="0"/>
    <s v="animation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b v="0"/>
    <n v="0"/>
    <b v="0"/>
    <x v="0"/>
    <s v="animation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n v="9"/>
    <s v="US"/>
    <s v="USD"/>
    <n v="1447830958"/>
    <n v="1445235358"/>
    <b v="0"/>
    <n v="11"/>
    <b v="0"/>
    <x v="0"/>
    <s v="animation"/>
    <n v="170.54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b v="0"/>
    <n v="0"/>
    <b v="0"/>
    <x v="0"/>
    <s v="animation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n v="0"/>
    <s v="US"/>
    <s v="USD"/>
    <n v="1458859153"/>
    <n v="1456270753"/>
    <b v="0"/>
    <n v="1"/>
    <b v="0"/>
    <x v="0"/>
    <s v="animation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b v="0"/>
    <n v="0"/>
    <b v="0"/>
    <x v="0"/>
    <s v="animation"/>
    <n v="0"/>
    <x v="441"/>
    <d v="2013-11-02T19:03:16"/>
    <x v="0"/>
  </r>
  <r>
    <n v="442"/>
    <s v="The Paranormal Idiot"/>
    <s v="Doomsday is here"/>
    <n v="17000"/>
    <n v="6691"/>
    <x v="2"/>
    <n v="39"/>
    <s v="US"/>
    <s v="USD"/>
    <n v="1424380783"/>
    <n v="1421788783"/>
    <b v="0"/>
    <n v="17"/>
    <b v="0"/>
    <x v="0"/>
    <s v="animation"/>
    <n v="393.58819999999997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n v="0"/>
    <s v="CA"/>
    <s v="CAD"/>
    <n v="1391991701"/>
    <n v="1389399701"/>
    <b v="0"/>
    <n v="2"/>
    <b v="0"/>
    <x v="0"/>
    <s v="animation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n v="1329342361"/>
    <n v="1324158361"/>
    <b v="0"/>
    <n v="1"/>
    <b v="0"/>
    <x v="0"/>
    <s v="animation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n v="7"/>
    <s v="US"/>
    <s v="USD"/>
    <n v="1425434420"/>
    <n v="1422842420"/>
    <b v="0"/>
    <n v="16"/>
    <b v="0"/>
    <x v="0"/>
    <s v="animation"/>
    <n v="47.87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s v="GB"/>
    <s v="GBP"/>
    <n v="1364041163"/>
    <n v="1361884763"/>
    <b v="0"/>
    <n v="1"/>
    <b v="0"/>
    <x v="0"/>
    <s v="animation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n v="1400091095"/>
    <n v="1398363095"/>
    <b v="0"/>
    <n v="4"/>
    <b v="0"/>
    <x v="0"/>
    <s v="animation"/>
    <n v="20.502500000000001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s v="GB"/>
    <s v="GBP"/>
    <n v="1382017085"/>
    <n v="1379425085"/>
    <b v="0"/>
    <n v="5"/>
    <b v="0"/>
    <x v="0"/>
    <s v="animation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n v="1"/>
    <s v="US"/>
    <s v="USD"/>
    <n v="1392417800"/>
    <n v="1389825800"/>
    <b v="0"/>
    <n v="7"/>
    <b v="0"/>
    <x v="0"/>
    <s v="animation"/>
    <n v="56.57139999999999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b v="0"/>
    <n v="0"/>
    <b v="0"/>
    <x v="0"/>
    <s v="animation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n v="64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n v="1"/>
    <s v="US"/>
    <s v="USD"/>
    <n v="1417007640"/>
    <n v="1414343571"/>
    <b v="0"/>
    <n v="5"/>
    <b v="0"/>
    <x v="0"/>
    <s v="animation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n v="1330733022"/>
    <b v="0"/>
    <n v="2"/>
    <b v="0"/>
    <x v="0"/>
    <s v="animation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s v="US"/>
    <s v="USD"/>
    <n v="1382414340"/>
    <n v="1380559201"/>
    <b v="0"/>
    <n v="3"/>
    <b v="0"/>
    <x v="0"/>
    <s v="animation"/>
    <n v="20.333300000000001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b v="0"/>
    <n v="0"/>
    <b v="0"/>
    <x v="0"/>
    <s v="animation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n v="8"/>
    <s v="GB"/>
    <s v="GBP"/>
    <n v="1368550060"/>
    <n v="1365958060"/>
    <b v="0"/>
    <n v="49"/>
    <b v="0"/>
    <x v="0"/>
    <s v="animation"/>
    <n v="16.755099999999999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n v="1316013727"/>
    <b v="0"/>
    <n v="1"/>
    <b v="0"/>
    <x v="0"/>
    <s v="animation"/>
    <n v="25"/>
    <x v="459"/>
    <d v="2011-11-13T16:22:07"/>
    <x v="0"/>
  </r>
  <r>
    <n v="460"/>
    <s v="Darwin's Kiss"/>
    <s v="An animated web series about biological evolution gone haywire."/>
    <n v="8500"/>
    <n v="25"/>
    <x v="2"/>
    <n v="0"/>
    <s v="US"/>
    <s v="USD"/>
    <n v="1401595200"/>
    <n v="1398862875"/>
    <b v="0"/>
    <n v="2"/>
    <b v="0"/>
    <x v="0"/>
    <s v="animation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b v="0"/>
    <n v="0"/>
    <b v="0"/>
    <x v="0"/>
    <s v="animation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b v="0"/>
    <n v="0"/>
    <b v="0"/>
    <x v="0"/>
    <s v="animation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n v="2"/>
    <s v="US"/>
    <s v="USD"/>
    <n v="1316883753"/>
    <n v="1311699753"/>
    <b v="0"/>
    <n v="11"/>
    <b v="0"/>
    <x v="0"/>
    <s v="animation"/>
    <n v="113.63639999999999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n v="0"/>
    <s v="DE"/>
    <s v="EUR"/>
    <n v="1463602935"/>
    <n v="1461874935"/>
    <b v="0"/>
    <n v="1"/>
    <b v="0"/>
    <x v="0"/>
    <s v="animation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n v="27"/>
    <s v="US"/>
    <s v="USD"/>
    <n v="1403837574"/>
    <n v="1402455174"/>
    <b v="0"/>
    <n v="8"/>
    <b v="0"/>
    <x v="0"/>
    <s v="animation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s v="US"/>
    <s v="USD"/>
    <n v="1347057464"/>
    <n v="1344465464"/>
    <b v="0"/>
    <n v="5"/>
    <b v="0"/>
    <x v="0"/>
    <s v="animation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s v="US"/>
    <s v="USD"/>
    <n v="1348849134"/>
    <n v="1344961134"/>
    <b v="0"/>
    <n v="39"/>
    <b v="0"/>
    <x v="0"/>
    <s v="animation"/>
    <n v="110.64100000000001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b v="0"/>
    <n v="0"/>
    <b v="0"/>
    <x v="0"/>
    <s v="animation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n v="1404776724"/>
    <b v="0"/>
    <n v="0"/>
    <b v="0"/>
    <x v="0"/>
    <s v="animation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s v="US"/>
    <s v="USD"/>
    <n v="1389844800"/>
    <n v="1385524889"/>
    <b v="0"/>
    <n v="2"/>
    <b v="0"/>
    <x v="0"/>
    <s v="animation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s v="US"/>
    <s v="USD"/>
    <n v="1397924379"/>
    <n v="1394039979"/>
    <b v="0"/>
    <n v="170"/>
    <b v="0"/>
    <x v="0"/>
    <s v="animation"/>
    <n v="38.476500000000001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s v="US"/>
    <s v="USD"/>
    <n v="1408831718"/>
    <n v="1406239718"/>
    <b v="0"/>
    <n v="5"/>
    <b v="0"/>
    <x v="0"/>
    <s v="animation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n v="1410972319"/>
    <n v="1408380319"/>
    <b v="0"/>
    <n v="14"/>
    <b v="0"/>
    <x v="0"/>
    <s v="animation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n v="0"/>
    <s v="US"/>
    <s v="USD"/>
    <n v="1487318029"/>
    <n v="1484726029"/>
    <b v="0"/>
    <n v="1"/>
    <b v="0"/>
    <x v="0"/>
    <s v="animation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n v="2"/>
    <s v="US"/>
    <s v="USD"/>
    <n v="1401767940"/>
    <n v="1398727441"/>
    <b v="0"/>
    <n v="124"/>
    <b v="0"/>
    <x v="0"/>
    <s v="animation"/>
    <n v="39.569299999999998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b v="0"/>
    <n v="0"/>
    <b v="0"/>
    <x v="0"/>
    <s v="animation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s v="US"/>
    <s v="USD"/>
    <n v="1416566835"/>
    <n v="1411379235"/>
    <b v="0"/>
    <n v="55"/>
    <b v="0"/>
    <x v="0"/>
    <s v="animation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n v="19"/>
    <s v="US"/>
    <s v="USD"/>
    <n v="1376049615"/>
    <n v="1373457615"/>
    <b v="0"/>
    <n v="140"/>
    <b v="0"/>
    <x v="0"/>
    <s v="animation"/>
    <n v="55.457099999999997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n v="6"/>
    <s v="US"/>
    <s v="USD"/>
    <n v="1349885289"/>
    <n v="1347293289"/>
    <b v="0"/>
    <n v="21"/>
    <b v="0"/>
    <x v="0"/>
    <s v="animation"/>
    <n v="87.142899999999997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n v="0"/>
    <s v="US"/>
    <s v="USD"/>
    <n v="1460644440"/>
    <n v="1458336690"/>
    <b v="0"/>
    <n v="1"/>
    <b v="0"/>
    <x v="0"/>
    <s v="animation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s v="GB"/>
    <s v="GBP"/>
    <n v="1359434672"/>
    <n v="1354250672"/>
    <b v="0"/>
    <n v="147"/>
    <b v="0"/>
    <x v="0"/>
    <s v="animation"/>
    <n v="51.224499999999999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n v="1443220372"/>
    <b v="0"/>
    <n v="11"/>
    <b v="0"/>
    <x v="0"/>
    <s v="animation"/>
    <n v="13.545500000000001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s v="GB"/>
    <s v="GBP"/>
    <n v="1368792499"/>
    <n v="1366200499"/>
    <b v="0"/>
    <n v="125"/>
    <b v="0"/>
    <x v="0"/>
    <s v="animation"/>
    <n v="66.520099999999999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n v="1399070239"/>
    <b v="0"/>
    <n v="1"/>
    <b v="0"/>
    <x v="0"/>
    <s v="animation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b v="0"/>
    <n v="0"/>
    <b v="0"/>
    <x v="0"/>
    <s v="animation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n v="1481332700"/>
    <b v="0"/>
    <n v="0"/>
    <b v="0"/>
    <x v="0"/>
    <s v="animation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n v="0"/>
    <s v="US"/>
    <s v="USD"/>
    <n v="1325763180"/>
    <n v="1323084816"/>
    <b v="0"/>
    <n v="3"/>
    <b v="0"/>
    <x v="0"/>
    <s v="animation"/>
    <n v="71.666700000000006"/>
    <x v="489"/>
    <d v="2012-01-05T11:33:00"/>
    <x v="0"/>
  </r>
  <r>
    <n v="490"/>
    <s v="PROJECT IS CANCELLED"/>
    <s v="Cancelled"/>
    <n v="1000"/>
    <n v="0"/>
    <x v="2"/>
    <n v="0"/>
    <s v="US"/>
    <s v="USD"/>
    <n v="1345677285"/>
    <n v="1343085285"/>
    <b v="0"/>
    <n v="0"/>
    <b v="0"/>
    <x v="0"/>
    <s v="animation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b v="0"/>
    <n v="0"/>
    <b v="0"/>
    <x v="0"/>
    <s v="animation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n v="1402343765"/>
    <b v="0"/>
    <n v="3"/>
    <b v="0"/>
    <x v="0"/>
    <s v="animation"/>
    <n v="10.333299999999999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n v="0"/>
    <s v="US"/>
    <s v="USD"/>
    <n v="1392070874"/>
    <n v="1386886874"/>
    <b v="0"/>
    <n v="1"/>
    <b v="0"/>
    <x v="0"/>
    <s v="animation"/>
    <n v="1"/>
    <x v="496"/>
    <d v="2014-02-10T22:21:14"/>
    <x v="0"/>
  </r>
  <r>
    <n v="497"/>
    <s v="Galaxy Probe Kids"/>
    <s v="live-action/animated series pilot."/>
    <n v="4480"/>
    <n v="30"/>
    <x v="2"/>
    <n v="1"/>
    <s v="US"/>
    <s v="USD"/>
    <n v="1419483600"/>
    <n v="1414889665"/>
    <b v="0"/>
    <n v="3"/>
    <b v="0"/>
    <x v="0"/>
    <s v="animation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s v="US"/>
    <s v="USD"/>
    <n v="1324664249"/>
    <n v="1321035449"/>
    <b v="0"/>
    <n v="22"/>
    <b v="0"/>
    <x v="0"/>
    <s v="animation"/>
    <n v="136.09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s v="US"/>
    <s v="USD"/>
    <n v="1255381140"/>
    <n v="1250630968"/>
    <b v="0"/>
    <n v="26"/>
    <b v="0"/>
    <x v="0"/>
    <s v="animation"/>
    <n v="73.461500000000001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n v="1273356960"/>
    <n v="1268255751"/>
    <b v="0"/>
    <n v="4"/>
    <b v="0"/>
    <x v="0"/>
    <s v="animation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b v="0"/>
    <n v="0"/>
    <b v="0"/>
    <x v="0"/>
    <s v="animation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s v="US"/>
    <s v="USD"/>
    <n v="1332073025"/>
    <n v="1329484625"/>
    <b v="0"/>
    <n v="4"/>
    <b v="0"/>
    <x v="0"/>
    <s v="animation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s v="GB"/>
    <s v="GBP"/>
    <n v="1421498303"/>
    <n v="1418906303"/>
    <b v="0"/>
    <n v="9"/>
    <b v="0"/>
    <x v="0"/>
    <s v="animation"/>
    <n v="12.666700000000001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s v="US"/>
    <s v="USD"/>
    <n v="1334097387"/>
    <n v="1328916987"/>
    <b v="0"/>
    <n v="5"/>
    <b v="0"/>
    <x v="0"/>
    <s v="animation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s v="US"/>
    <s v="USD"/>
    <n v="1451010086"/>
    <n v="1447122086"/>
    <b v="0"/>
    <n v="14"/>
    <b v="0"/>
    <x v="0"/>
    <s v="animation"/>
    <n v="3.7143000000000002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n v="0"/>
    <s v="US"/>
    <s v="USD"/>
    <n v="1376140520"/>
    <n v="1373548520"/>
    <b v="0"/>
    <n v="1"/>
    <b v="0"/>
    <x v="0"/>
    <s v="animation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n v="1350687657"/>
    <n v="1346799657"/>
    <b v="0"/>
    <n v="10"/>
    <b v="0"/>
    <x v="0"/>
    <s v="animation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s v="US"/>
    <s v="USD"/>
    <n v="1337955240"/>
    <n v="1332808501"/>
    <b v="0"/>
    <n v="3"/>
    <b v="0"/>
    <x v="0"/>
    <s v="animation"/>
    <n v="133.3333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n v="0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b v="0"/>
    <n v="0"/>
    <b v="0"/>
    <x v="0"/>
    <s v="animation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n v="1362640582"/>
    <b v="0"/>
    <n v="5"/>
    <b v="0"/>
    <x v="0"/>
    <s v="animation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s v="US"/>
    <s v="USD"/>
    <n v="1479667727"/>
    <n v="1475776127"/>
    <b v="0"/>
    <n v="2"/>
    <b v="0"/>
    <x v="0"/>
    <s v="animation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n v="14"/>
    <s v="US"/>
    <s v="USD"/>
    <n v="1471244400"/>
    <n v="1467387705"/>
    <b v="0"/>
    <n v="68"/>
    <b v="0"/>
    <x v="0"/>
    <s v="animation"/>
    <n v="102.3824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n v="1407595447"/>
    <n v="1405003447"/>
    <b v="0"/>
    <n v="3"/>
    <b v="0"/>
    <x v="0"/>
    <s v="animation"/>
    <n v="16.666699999999999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n v="25"/>
    <s v="US"/>
    <s v="USD"/>
    <n v="1451389601"/>
    <n v="1447933601"/>
    <b v="0"/>
    <n v="34"/>
    <b v="0"/>
    <x v="0"/>
    <s v="animation"/>
    <n v="725.02940000000001"/>
    <x v="515"/>
    <d v="2015-12-29T11:46:41"/>
    <x v="0"/>
  </r>
  <r>
    <n v="516"/>
    <s v="Shipmates"/>
    <s v="A big brother style comedy animation series starring famous seafarers"/>
    <n v="5000"/>
    <n v="0"/>
    <x v="2"/>
    <n v="0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s v="US"/>
    <s v="USD"/>
    <n v="1486046761"/>
    <n v="1483454761"/>
    <b v="0"/>
    <n v="3"/>
    <b v="0"/>
    <x v="0"/>
    <s v="animation"/>
    <n v="68.333299999999994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s v="US"/>
    <s v="USD"/>
    <n v="1354699421"/>
    <n v="1352107421"/>
    <b v="0"/>
    <n v="70"/>
    <b v="0"/>
    <x v="0"/>
    <s v="animation"/>
    <n v="39.2286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n v="1447174261"/>
    <b v="0"/>
    <n v="34"/>
    <b v="1"/>
    <x v="1"/>
    <s v="plays"/>
    <n v="150.14709999999999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n v="1475460819"/>
    <b v="0"/>
    <n v="56"/>
    <b v="1"/>
    <x v="1"/>
    <s v="plays"/>
    <n v="93.42860000000000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n v="1456793925"/>
    <b v="0"/>
    <n v="31"/>
    <b v="1"/>
    <x v="1"/>
    <s v="plays"/>
    <n v="110.96769999999999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n v="1440213076"/>
    <b v="0"/>
    <n v="84"/>
    <b v="1"/>
    <x v="1"/>
    <s v="plays"/>
    <n v="71.7857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n v="1462209169"/>
    <b v="0"/>
    <n v="130"/>
    <b v="1"/>
    <x v="1"/>
    <s v="plays"/>
    <n v="29.258099999999999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n v="1406713041"/>
    <b v="0"/>
    <n v="12"/>
    <b v="1"/>
    <x v="1"/>
    <s v="plays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n v="1436278344"/>
    <b v="0"/>
    <n v="23"/>
    <b v="1"/>
    <x v="1"/>
    <s v="plays"/>
    <n v="74.347800000000007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n v="1484715366"/>
    <b v="0"/>
    <n v="158"/>
    <b v="1"/>
    <x v="1"/>
    <s v="plays"/>
    <n v="63.829099999999997"/>
    <x v="527"/>
    <d v="2017-02-17T16:05:00"/>
    <x v="0"/>
  </r>
  <r>
    <n v="528"/>
    <s v="Devastated No Matter What"/>
    <s v="A Festival Backed Production of a Full-Length Play."/>
    <n v="1150"/>
    <n v="1330"/>
    <x v="0"/>
    <n v="116"/>
    <s v="US"/>
    <s v="USD"/>
    <n v="1434921600"/>
    <n v="1433109907"/>
    <b v="0"/>
    <n v="30"/>
    <b v="1"/>
    <x v="1"/>
    <s v="plays"/>
    <n v="44.333300000000001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n v="1482281094"/>
    <b v="0"/>
    <n v="18"/>
    <b v="1"/>
    <x v="1"/>
    <s v="plays"/>
    <n v="86.944400000000002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n v="1433254268"/>
    <b v="0"/>
    <n v="29"/>
    <b v="1"/>
    <x v="1"/>
    <s v="plays"/>
    <n v="126.5517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n v="1478050429"/>
    <b v="0"/>
    <n v="31"/>
    <b v="1"/>
    <x v="1"/>
    <s v="plays"/>
    <n v="129.03229999999999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n v="1460506208"/>
    <b v="0"/>
    <n v="173"/>
    <b v="1"/>
    <x v="1"/>
    <s v="plays"/>
    <n v="71.242800000000003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n v="1461320765"/>
    <b v="0"/>
    <n v="17"/>
    <b v="1"/>
    <x v="1"/>
    <s v="plays"/>
    <n v="117.8824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n v="1443036470"/>
    <b v="0"/>
    <n v="48"/>
    <b v="1"/>
    <x v="1"/>
    <s v="plays"/>
    <n v="327.08330000000001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n v="1481115905"/>
    <b v="0"/>
    <n v="59"/>
    <b v="1"/>
    <x v="1"/>
    <s v="plays"/>
    <n v="34.745800000000003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n v="1435133807"/>
    <b v="0"/>
    <n v="39"/>
    <b v="1"/>
    <x v="1"/>
    <s v="plays"/>
    <n v="100.0641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n v="1444069591"/>
    <b v="0"/>
    <n v="59"/>
    <b v="1"/>
    <x v="1"/>
    <s v="plays"/>
    <n v="40.847499999999997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n v="1460574263"/>
    <b v="0"/>
    <n v="60"/>
    <b v="1"/>
    <x v="1"/>
    <s v="plays"/>
    <n v="252.01669999999999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n v="1465866707"/>
    <b v="0"/>
    <n v="20"/>
    <b v="1"/>
    <x v="1"/>
    <s v="plays"/>
    <n v="25.161000000000001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n v="1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s v="US"/>
    <s v="USD"/>
    <n v="1462293716"/>
    <n v="1457113316"/>
    <b v="0"/>
    <n v="1"/>
    <b v="0"/>
    <x v="2"/>
    <s v="web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s v="AU"/>
    <s v="AUD"/>
    <n v="1414807962"/>
    <n v="1412215962"/>
    <b v="0"/>
    <n v="2"/>
    <b v="0"/>
    <x v="2"/>
    <s v="web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s v="US"/>
    <s v="USD"/>
    <n v="1467647160"/>
    <n v="1465055160"/>
    <b v="0"/>
    <n v="2"/>
    <b v="0"/>
    <x v="2"/>
    <s v="web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s v="FR"/>
    <s v="EUR"/>
    <n v="1447600389"/>
    <n v="1444140789"/>
    <b v="0"/>
    <n v="34"/>
    <b v="0"/>
    <x v="2"/>
    <s v="web"/>
    <n v="402.70589999999999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b v="0"/>
    <n v="0"/>
    <b v="0"/>
    <x v="2"/>
    <s v="web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s v="CA"/>
    <s v="CAD"/>
    <n v="1485838800"/>
    <n v="1484756245"/>
    <b v="0"/>
    <n v="4"/>
    <b v="0"/>
    <x v="2"/>
    <s v="web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s v="US"/>
    <s v="USD"/>
    <n v="1438451580"/>
    <n v="1434609424"/>
    <b v="0"/>
    <n v="28"/>
    <b v="0"/>
    <x v="2"/>
    <s v="web"/>
    <n v="135.03569999999999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n v="0"/>
    <s v="US"/>
    <s v="USD"/>
    <n v="1415988991"/>
    <n v="1413393391"/>
    <b v="0"/>
    <n v="6"/>
    <b v="0"/>
    <x v="2"/>
    <s v="web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s v="US"/>
    <s v="USD"/>
    <n v="1413735972"/>
    <n v="1411143972"/>
    <b v="0"/>
    <n v="22"/>
    <b v="0"/>
    <x v="2"/>
    <s v="web"/>
    <n v="64.363600000000005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b v="0"/>
    <n v="0"/>
    <b v="0"/>
    <x v="2"/>
    <s v="web"/>
    <n v="0"/>
    <x v="555"/>
    <d v="2016-06-12T08:29:03"/>
    <x v="0"/>
  </r>
  <r>
    <n v="556"/>
    <s v="Braille Academy"/>
    <s v="An educational platform for learning Unified English Braille Code"/>
    <n v="8000"/>
    <n v="200"/>
    <x v="2"/>
    <n v="3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s v="DE"/>
    <s v="EUR"/>
    <n v="1480721803"/>
    <n v="1478126203"/>
    <b v="0"/>
    <n v="20"/>
    <b v="0"/>
    <x v="2"/>
    <s v="web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n v="1416249045"/>
    <b v="0"/>
    <n v="3"/>
    <b v="0"/>
    <x v="2"/>
    <s v="web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b v="0"/>
    <n v="0"/>
    <b v="0"/>
    <x v="2"/>
    <s v="web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n v="1455230275"/>
    <b v="0"/>
    <n v="1"/>
    <b v="0"/>
    <x v="2"/>
    <s v="web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s v="US"/>
    <s v="USD"/>
    <n v="1468513533"/>
    <n v="1465921533"/>
    <b v="0"/>
    <n v="1"/>
    <b v="0"/>
    <x v="2"/>
    <s v="web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b v="0"/>
    <n v="0"/>
    <b v="0"/>
    <x v="2"/>
    <s v="web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n v="1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n v="0"/>
    <s v="US"/>
    <s v="USD"/>
    <n v="1455822569"/>
    <n v="1453230569"/>
    <b v="0"/>
    <n v="1"/>
    <b v="0"/>
    <x v="2"/>
    <s v="web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s v="US"/>
    <s v="USD"/>
    <n v="1421543520"/>
    <n v="1416445931"/>
    <b v="0"/>
    <n v="9"/>
    <b v="0"/>
    <x v="2"/>
    <s v="web"/>
    <n v="38.444400000000002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s v="GB"/>
    <s v="GBP"/>
    <n v="1476873507"/>
    <n v="1474281507"/>
    <b v="0"/>
    <n v="4"/>
    <b v="0"/>
    <x v="2"/>
    <s v="web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n v="0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n v="0"/>
    <s v="US"/>
    <s v="USD"/>
    <n v="1463753302"/>
    <n v="1458569302"/>
    <b v="0"/>
    <n v="1"/>
    <b v="0"/>
    <x v="2"/>
    <s v="web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n v="0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n v="1"/>
    <s v="US"/>
    <s v="USD"/>
    <n v="1419539223"/>
    <n v="1416947223"/>
    <b v="0"/>
    <n v="5"/>
    <b v="0"/>
    <x v="2"/>
    <s v="web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s v="US"/>
    <s v="USD"/>
    <n v="1474580867"/>
    <n v="1471988867"/>
    <b v="0"/>
    <n v="1"/>
    <b v="0"/>
    <x v="2"/>
    <s v="web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n v="0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n v="0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n v="1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s v="CA"/>
    <s v="CAD"/>
    <n v="1429207833"/>
    <n v="1426615833"/>
    <b v="0"/>
    <n v="7"/>
    <b v="0"/>
    <x v="2"/>
    <s v="web"/>
    <n v="389.28570000000002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n v="1479410886"/>
    <n v="1474223286"/>
    <b v="0"/>
    <n v="2"/>
    <b v="0"/>
    <x v="2"/>
    <s v="web"/>
    <n v="150.5"/>
    <x v="588"/>
    <d v="2016-11-17T19:28:06"/>
    <x v="0"/>
  </r>
  <r>
    <n v="589"/>
    <s v="Get Neighborly"/>
    <s v="Services closer than you think..."/>
    <n v="7500"/>
    <n v="1"/>
    <x v="2"/>
    <n v="0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s v="GB"/>
    <s v="GBP"/>
    <n v="1454936460"/>
    <n v="1452259131"/>
    <b v="0"/>
    <n v="9"/>
    <b v="0"/>
    <x v="2"/>
    <s v="web"/>
    <n v="24.777799999999999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n v="1417584860"/>
    <n v="1414992860"/>
    <b v="0"/>
    <n v="1"/>
    <b v="0"/>
    <x v="2"/>
    <s v="web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n v="1428333345"/>
    <n v="1425744945"/>
    <b v="0"/>
    <n v="7"/>
    <b v="0"/>
    <x v="2"/>
    <s v="web"/>
    <n v="16.428599999999999"/>
    <x v="593"/>
    <d v="2015-04-06T15:15:45"/>
    <x v="0"/>
  </r>
  <r>
    <n v="594"/>
    <s v="Unleashed Fitness"/>
    <s v="Creating a fitness site that will change the fitness game forever!"/>
    <n v="25000"/>
    <n v="26"/>
    <x v="2"/>
    <n v="0"/>
    <s v="US"/>
    <s v="USD"/>
    <n v="1460832206"/>
    <n v="1458240206"/>
    <b v="0"/>
    <n v="2"/>
    <b v="0"/>
    <x v="2"/>
    <s v="web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n v="0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n v="0"/>
    <s v="US"/>
    <s v="USD"/>
    <n v="1478122292"/>
    <n v="1475530292"/>
    <b v="0"/>
    <n v="2"/>
    <b v="0"/>
    <x v="2"/>
    <s v="web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s v="US"/>
    <s v="USD"/>
    <n v="1469980800"/>
    <n v="1466787335"/>
    <b v="0"/>
    <n v="2"/>
    <b v="0"/>
    <x v="2"/>
    <s v="web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n v="34"/>
    <s v="US"/>
    <s v="USD"/>
    <n v="1417737781"/>
    <n v="1415145781"/>
    <b v="0"/>
    <n v="7"/>
    <b v="0"/>
    <x v="2"/>
    <s v="web"/>
    <n v="121.4286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n v="0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n v="1417034139"/>
    <b v="0"/>
    <n v="6"/>
    <b v="0"/>
    <x v="2"/>
    <s v="web"/>
    <n v="23.333300000000001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n v="1405437623"/>
    <b v="0"/>
    <n v="13"/>
    <b v="0"/>
    <x v="2"/>
    <s v="web"/>
    <n v="45.386200000000002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n v="0"/>
    <b v="0"/>
    <x v="2"/>
    <s v="web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n v="3"/>
    <s v="US"/>
    <s v="USD"/>
    <n v="1440318908"/>
    <n v="1436430908"/>
    <b v="0"/>
    <n v="8"/>
    <b v="0"/>
    <x v="2"/>
    <s v="web"/>
    <n v="16.375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n v="0"/>
    <b v="0"/>
    <x v="2"/>
    <s v="web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n v="1441022120"/>
    <b v="0"/>
    <n v="121"/>
    <b v="0"/>
    <x v="2"/>
    <s v="web"/>
    <n v="105.93389999999999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n v="0"/>
    <b v="0"/>
    <x v="2"/>
    <s v="web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n v="0"/>
    <b v="0"/>
    <x v="2"/>
    <s v="web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n v="1411745790"/>
    <b v="0"/>
    <n v="1"/>
    <b v="0"/>
    <x v="2"/>
    <s v="web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n v="1405098738"/>
    <b v="0"/>
    <n v="1"/>
    <b v="0"/>
    <x v="2"/>
    <s v="web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n v="1465342937"/>
    <b v="0"/>
    <n v="3"/>
    <b v="0"/>
    <x v="2"/>
    <s v="web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n v="1465670138"/>
    <b v="0"/>
    <n v="9"/>
    <b v="0"/>
    <x v="2"/>
    <s v="web"/>
    <n v="37.88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n v="0"/>
    <b v="0"/>
    <x v="2"/>
    <s v="web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n v="1436793939"/>
    <b v="0"/>
    <n v="39"/>
    <b v="0"/>
    <x v="2"/>
    <s v="web"/>
    <n v="111.4103000000000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b v="0"/>
    <n v="1"/>
    <b v="0"/>
    <x v="2"/>
    <s v="web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n v="0"/>
    <b v="0"/>
    <x v="2"/>
    <s v="web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b v="0"/>
    <n v="3"/>
    <b v="0"/>
    <x v="2"/>
    <s v="web"/>
    <n v="116.66670000000001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n v="1461954729"/>
    <b v="0"/>
    <n v="9"/>
    <b v="0"/>
    <x v="2"/>
    <s v="web"/>
    <n v="76.666700000000006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n v="1463469062"/>
    <b v="0"/>
    <n v="25"/>
    <b v="0"/>
    <x v="2"/>
    <s v="web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n v="0"/>
    <b v="0"/>
    <x v="2"/>
    <s v="web"/>
    <n v="0"/>
    <x v="637"/>
    <d v="2017-02-25T23:04:00"/>
    <x v="0"/>
  </r>
  <r>
    <n v="638"/>
    <s v="W (Canceled)"/>
    <s v="O0"/>
    <n v="200000"/>
    <n v="18"/>
    <x v="1"/>
    <n v="0"/>
    <s v="DE"/>
    <s v="EUR"/>
    <n v="1490447662"/>
    <n v="1485267262"/>
    <b v="0"/>
    <n v="6"/>
    <b v="0"/>
    <x v="2"/>
    <s v="web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n v="1408024795"/>
    <b v="0"/>
    <n v="1"/>
    <b v="0"/>
    <x v="2"/>
    <s v="web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n v="1478685915"/>
    <b v="0"/>
    <n v="2"/>
    <b v="1"/>
    <x v="2"/>
    <s v="wearables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n v="1436881248"/>
    <b v="0"/>
    <n v="315"/>
    <b v="1"/>
    <x v="2"/>
    <s v="wearables"/>
    <n v="151.3175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n v="1436888274"/>
    <b v="0"/>
    <n v="2174"/>
    <b v="1"/>
    <x v="2"/>
    <s v="wearables"/>
    <n v="134.35919999999999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n v="1428333875"/>
    <b v="0"/>
    <n v="152"/>
    <b v="1"/>
    <x v="2"/>
    <s v="wearables"/>
    <n v="174.02629999999999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n v="1410883139"/>
    <b v="0"/>
    <n v="1021"/>
    <b v="1"/>
    <x v="2"/>
    <s v="wearables"/>
    <n v="73.4863"/>
    <x v="644"/>
    <d v="2014-10-29T01:00:00"/>
    <x v="0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n v="1468370274"/>
    <b v="0"/>
    <n v="237"/>
    <b v="1"/>
    <x v="2"/>
    <s v="wearables"/>
    <n v="23.51899999999999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n v="1405196867"/>
    <b v="0"/>
    <n v="27"/>
    <b v="1"/>
    <x v="2"/>
    <s v="wearables"/>
    <n v="39.07439999999999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n v="1455647149"/>
    <b v="0"/>
    <n v="17"/>
    <b v="1"/>
    <x v="2"/>
    <s v="wearables"/>
    <n v="125.94119999999999"/>
    <x v="647"/>
    <d v="2016-03-17T17:25:49"/>
    <x v="0"/>
  </r>
  <r>
    <n v="648"/>
    <s v="Audio Jacket"/>
    <s v="Get ready for the next product that you canâ€™t live without"/>
    <n v="35000"/>
    <n v="44388"/>
    <x v="0"/>
    <n v="127"/>
    <s v="US"/>
    <s v="USD"/>
    <n v="1413304708"/>
    <n v="1410280708"/>
    <b v="0"/>
    <n v="27"/>
    <b v="1"/>
    <x v="2"/>
    <s v="wearables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n v="1409090013"/>
    <b v="0"/>
    <n v="82"/>
    <b v="1"/>
    <x v="2"/>
    <s v="wearables"/>
    <n v="42.67069999999999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n v="1413766384"/>
    <b v="0"/>
    <n v="48"/>
    <b v="1"/>
    <x v="2"/>
    <s v="wearables"/>
    <n v="35.125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n v="1415838311"/>
    <b v="0"/>
    <n v="105"/>
    <b v="1"/>
    <x v="2"/>
    <s v="wearables"/>
    <n v="239.35239999999999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n v="1478018050"/>
    <b v="0"/>
    <n v="28"/>
    <b v="1"/>
    <x v="2"/>
    <s v="wearables"/>
    <n v="107.6429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n v="1436885440"/>
    <b v="0"/>
    <n v="1107"/>
    <b v="1"/>
    <x v="2"/>
    <s v="wearables"/>
    <n v="95.830600000000004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n v="1433804313"/>
    <b v="0"/>
    <n v="1013"/>
    <b v="1"/>
    <x v="2"/>
    <s v="wearables"/>
    <n v="31.663399999999999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n v="1423609112"/>
    <b v="0"/>
    <n v="274"/>
    <b v="1"/>
    <x v="2"/>
    <s v="wearables"/>
    <n v="42.886899999999997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n v="1455736719"/>
    <b v="0"/>
    <n v="87"/>
    <b v="1"/>
    <x v="2"/>
    <s v="wearables"/>
    <n v="122.73560000000001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n v="1448309872"/>
    <b v="0"/>
    <n v="99"/>
    <b v="1"/>
    <x v="2"/>
    <s v="wearables"/>
    <n v="190.45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n v="1435117889"/>
    <b v="0"/>
    <n v="276"/>
    <b v="1"/>
    <x v="2"/>
    <s v="wearables"/>
    <n v="109.337"/>
    <x v="658"/>
    <d v="2015-07-26T18:00:00"/>
    <x v="0"/>
  </r>
  <r>
    <n v="659"/>
    <s v="Lulu Watch Designs - Apple Watch"/>
    <s v="Sync up your lifestyle"/>
    <n v="3000"/>
    <n v="3017"/>
    <x v="0"/>
    <n v="101"/>
    <s v="US"/>
    <s v="USD"/>
    <n v="1440339295"/>
    <n v="1437747295"/>
    <b v="0"/>
    <n v="21"/>
    <b v="1"/>
    <x v="2"/>
    <s v="wearables"/>
    <n v="143.6666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n v="1415558879"/>
    <n v="1412963279"/>
    <b v="0"/>
    <n v="18"/>
    <b v="0"/>
    <x v="2"/>
    <s v="wearables"/>
    <n v="84.944400000000002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n v="1"/>
    <s v="US"/>
    <s v="USD"/>
    <n v="1477236559"/>
    <n v="1474644559"/>
    <b v="0"/>
    <n v="9"/>
    <b v="0"/>
    <x v="2"/>
    <s v="wearables"/>
    <n v="10.55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n v="0"/>
    <s v="US"/>
    <s v="USD"/>
    <n v="1421404247"/>
    <n v="1418812247"/>
    <b v="0"/>
    <n v="4"/>
    <b v="0"/>
    <x v="2"/>
    <s v="wearables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n v="8"/>
    <s v="US"/>
    <s v="USD"/>
    <n v="1428940775"/>
    <n v="1426348775"/>
    <b v="0"/>
    <n v="29"/>
    <b v="0"/>
    <x v="2"/>
    <s v="wearables"/>
    <n v="31.1724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s v="US"/>
    <s v="USD"/>
    <n v="1484327061"/>
    <n v="1479143061"/>
    <b v="0"/>
    <n v="12"/>
    <b v="0"/>
    <x v="2"/>
    <s v="wearables"/>
    <n v="155.3333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n v="0"/>
    <s v="US"/>
    <s v="USD"/>
    <n v="1408305498"/>
    <n v="1405713498"/>
    <b v="0"/>
    <n v="4"/>
    <b v="0"/>
    <x v="2"/>
    <s v="wearables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s v="IT"/>
    <s v="EUR"/>
    <n v="1477731463"/>
    <n v="1474275463"/>
    <b v="0"/>
    <n v="28"/>
    <b v="0"/>
    <x v="2"/>
    <s v="wearables"/>
    <n v="178.92859999999999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s v="SE"/>
    <s v="SEK"/>
    <n v="1467817258"/>
    <n v="1465225258"/>
    <b v="0"/>
    <n v="28"/>
    <b v="0"/>
    <x v="2"/>
    <s v="wearables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s v="IT"/>
    <s v="EUR"/>
    <n v="1466323800"/>
    <n v="1463418120"/>
    <b v="0"/>
    <n v="310"/>
    <b v="0"/>
    <x v="2"/>
    <s v="wearables"/>
    <n v="84.996799999999993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s v="US"/>
    <s v="USD"/>
    <n v="1421208000"/>
    <n v="1418315852"/>
    <b v="0"/>
    <n v="15"/>
    <b v="0"/>
    <x v="2"/>
    <s v="wearables"/>
    <n v="788.53330000000005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s v="US"/>
    <s v="USD"/>
    <n v="1420088340"/>
    <n v="1417410964"/>
    <b v="0"/>
    <n v="215"/>
    <b v="0"/>
    <x v="2"/>
    <s v="wearables"/>
    <n v="50.297699999999999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s v="US"/>
    <s v="USD"/>
    <n v="1409602217"/>
    <n v="1405714217"/>
    <b v="0"/>
    <n v="3"/>
    <b v="0"/>
    <x v="2"/>
    <s v="wearables"/>
    <n v="68.333299999999994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n v="0"/>
    <s v="US"/>
    <s v="USD"/>
    <n v="1407811627"/>
    <n v="1402627627"/>
    <b v="0"/>
    <n v="2"/>
    <b v="0"/>
    <x v="2"/>
    <s v="wearables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s v="US"/>
    <s v="USD"/>
    <n v="1420095540"/>
    <n v="1417558804"/>
    <b v="0"/>
    <n v="26"/>
    <b v="0"/>
    <x v="2"/>
    <s v="wearables"/>
    <n v="34.26919999999999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s v="CA"/>
    <s v="CAD"/>
    <n v="1423333581"/>
    <n v="1420741581"/>
    <b v="0"/>
    <n v="24"/>
    <b v="0"/>
    <x v="2"/>
    <s v="wearables"/>
    <n v="61.29169999999999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s v="IT"/>
    <s v="EUR"/>
    <n v="1467106895"/>
    <n v="1463218895"/>
    <b v="0"/>
    <n v="96"/>
    <b v="0"/>
    <x v="2"/>
    <s v="wearables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s v="US"/>
    <s v="USD"/>
    <n v="1463821338"/>
    <n v="1461229338"/>
    <b v="0"/>
    <n v="17"/>
    <b v="0"/>
    <x v="2"/>
    <s v="wearables"/>
    <n v="65.176500000000004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s v="US"/>
    <s v="USD"/>
    <n v="1472920909"/>
    <n v="1467736909"/>
    <b v="0"/>
    <n v="94"/>
    <b v="0"/>
    <x v="2"/>
    <s v="wearables"/>
    <n v="93.904300000000006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s v="US"/>
    <s v="USD"/>
    <n v="1410955331"/>
    <n v="1407931331"/>
    <b v="0"/>
    <n v="129"/>
    <b v="0"/>
    <x v="2"/>
    <s v="wearables"/>
    <n v="150.65119999999999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s v="US"/>
    <s v="USD"/>
    <n v="1477509604"/>
    <n v="1474917604"/>
    <b v="0"/>
    <n v="1"/>
    <b v="0"/>
    <x v="2"/>
    <s v="wearables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n v="0"/>
    <s v="US"/>
    <s v="USD"/>
    <n v="1489512122"/>
    <n v="1486923722"/>
    <b v="0"/>
    <n v="4"/>
    <b v="0"/>
    <x v="2"/>
    <s v="wearables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s v="US"/>
    <s v="USD"/>
    <n v="1477949764"/>
    <n v="1474493764"/>
    <b v="0"/>
    <n v="3"/>
    <b v="0"/>
    <x v="2"/>
    <s v="wearables"/>
    <n v="99.333299999999994"/>
    <x v="683"/>
    <d v="2016-10-31T21:36:04"/>
    <x v="0"/>
  </r>
  <r>
    <n v="684"/>
    <s v="Arcus Motion Analyzer | The Versatile Smart Ring"/>
    <s v="Arcus gives your fingers super powers."/>
    <n v="320000"/>
    <n v="23948"/>
    <x v="2"/>
    <n v="7"/>
    <s v="US"/>
    <s v="USD"/>
    <n v="1406257200"/>
    <n v="1403176891"/>
    <b v="0"/>
    <n v="135"/>
    <b v="0"/>
    <x v="2"/>
    <s v="wearables"/>
    <n v="177.3925999999999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s v="US"/>
    <s v="USD"/>
    <n v="1421095672"/>
    <n v="1417207672"/>
    <b v="0"/>
    <n v="10"/>
    <b v="0"/>
    <x v="2"/>
    <s v="wearables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s v="MX"/>
    <s v="MXN"/>
    <n v="1486317653"/>
    <n v="1481133653"/>
    <b v="0"/>
    <n v="6"/>
    <b v="0"/>
    <x v="2"/>
    <s v="wearables"/>
    <n v="591.66669999999999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s v="US"/>
    <s v="USD"/>
    <n v="1481173140"/>
    <n v="1478016097"/>
    <b v="0"/>
    <n v="336"/>
    <b v="0"/>
    <x v="2"/>
    <s v="wearables"/>
    <n v="343.14729999999997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n v="12"/>
    <s v="US"/>
    <s v="USD"/>
    <n v="1473400800"/>
    <n v="1469718841"/>
    <b v="0"/>
    <n v="34"/>
    <b v="0"/>
    <x v="2"/>
    <s v="wearables"/>
    <n v="72.588200000000001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s v="GB"/>
    <s v="GBP"/>
    <n v="1482397263"/>
    <n v="1479805263"/>
    <b v="0"/>
    <n v="201"/>
    <b v="0"/>
    <x v="2"/>
    <s v="wearables"/>
    <n v="6.4974999999999996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n v="35"/>
    <s v="US"/>
    <s v="USD"/>
    <n v="1430421827"/>
    <n v="1427829827"/>
    <b v="0"/>
    <n v="296"/>
    <b v="0"/>
    <x v="2"/>
    <s v="wearables"/>
    <n v="119.3850999999999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n v="1483372559"/>
    <b v="0"/>
    <n v="7"/>
    <b v="0"/>
    <x v="2"/>
    <s v="wearables"/>
    <n v="84.285700000000006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s v="US"/>
    <s v="USD"/>
    <n v="1414758620"/>
    <n v="1412166620"/>
    <b v="0"/>
    <n v="7"/>
    <b v="0"/>
    <x v="2"/>
    <s v="wearables"/>
    <n v="90.857100000000003"/>
    <x v="695"/>
    <d v="2014-10-31T12:30:20"/>
    <x v="0"/>
  </r>
  <r>
    <n v="696"/>
    <s v="trustee"/>
    <s v="Show your fidelity by wearing the Trustee rings! Show where you are (at)!"/>
    <n v="175000"/>
    <n v="1"/>
    <x v="2"/>
    <n v="0"/>
    <s v="NL"/>
    <s v="EUR"/>
    <n v="1406326502"/>
    <n v="1403734502"/>
    <b v="0"/>
    <n v="1"/>
    <b v="0"/>
    <x v="2"/>
    <s v="wearables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s v="DE"/>
    <s v="EUR"/>
    <n v="1454502789"/>
    <n v="1453206789"/>
    <b v="0"/>
    <n v="114"/>
    <b v="0"/>
    <x v="2"/>
    <s v="wearables"/>
    <n v="20.342099999999999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s v="US"/>
    <s v="USD"/>
    <n v="1411005600"/>
    <n v="1408141245"/>
    <b v="0"/>
    <n v="29"/>
    <b v="0"/>
    <x v="2"/>
    <s v="wearables"/>
    <n v="530.68970000000002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s v="US"/>
    <s v="USD"/>
    <n v="1385136000"/>
    <n v="1381923548"/>
    <b v="0"/>
    <n v="890"/>
    <b v="0"/>
    <x v="2"/>
    <s v="wearables"/>
    <n v="120.391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n v="1484065881"/>
    <n v="1481473881"/>
    <b v="0"/>
    <n v="31"/>
    <b v="0"/>
    <x v="2"/>
    <s v="wearables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s v="GB"/>
    <s v="GBP"/>
    <n v="1406130880"/>
    <n v="1403538880"/>
    <b v="0"/>
    <n v="21"/>
    <b v="0"/>
    <x v="2"/>
    <s v="wearables"/>
    <n v="291.33330000000001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s v="US"/>
    <s v="USD"/>
    <n v="1480011987"/>
    <n v="1477416387"/>
    <b v="0"/>
    <n v="37"/>
    <b v="0"/>
    <x v="2"/>
    <s v="wearables"/>
    <n v="124.91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s v="US"/>
    <s v="USD"/>
    <n v="1485905520"/>
    <n v="1481150949"/>
    <b v="0"/>
    <n v="7"/>
    <b v="0"/>
    <x v="2"/>
    <s v="wearables"/>
    <n v="119.5714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n v="1"/>
    <s v="CA"/>
    <s v="CAD"/>
    <n v="1487565468"/>
    <n v="1482381468"/>
    <b v="0"/>
    <n v="4"/>
    <b v="0"/>
    <x v="2"/>
    <s v="wearables"/>
    <n v="120.25"/>
    <x v="704"/>
    <d v="2017-02-20T04:37:48"/>
    <x v="0"/>
  </r>
  <r>
    <n v="705"/>
    <s v="SomnoScope"/>
    <s v="The closest thing ever to the Holy Grail of wearables technology"/>
    <n v="100000"/>
    <n v="977"/>
    <x v="2"/>
    <n v="1"/>
    <s v="NL"/>
    <s v="EUR"/>
    <n v="1484999278"/>
    <n v="1482407278"/>
    <b v="0"/>
    <n v="5"/>
    <b v="0"/>
    <x v="2"/>
    <s v="wearables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b v="0"/>
    <n v="0"/>
    <b v="0"/>
    <x v="2"/>
    <s v="wearables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s v="GB"/>
    <s v="GBP"/>
    <n v="1483286127"/>
    <n v="1479830127"/>
    <b v="0"/>
    <n v="456"/>
    <b v="0"/>
    <x v="2"/>
    <s v="wearables"/>
    <n v="117.698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s v="GB"/>
    <s v="GBP"/>
    <n v="1410616600"/>
    <n v="1405432600"/>
    <b v="0"/>
    <n v="369"/>
    <b v="0"/>
    <x v="2"/>
    <s v="wearables"/>
    <n v="23.948499999999999"/>
    <x v="708"/>
    <d v="2014-09-13T13:56:40"/>
    <x v="0"/>
  </r>
  <r>
    <n v="709"/>
    <s v="lumiglove"/>
    <s v="A &quot;handheld&quot; light, which eases the way you illuminate objects and/or paths."/>
    <n v="15000"/>
    <n v="61"/>
    <x v="2"/>
    <n v="0"/>
    <s v="US"/>
    <s v="USD"/>
    <n v="1417741159"/>
    <n v="1415149159"/>
    <b v="0"/>
    <n v="2"/>
    <b v="0"/>
    <x v="2"/>
    <s v="wearables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n v="1405640302"/>
    <b v="0"/>
    <n v="0"/>
    <b v="0"/>
    <x v="2"/>
    <s v="wearables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s v="NL"/>
    <s v="EUR"/>
    <n v="1481716868"/>
    <n v="1478257268"/>
    <b v="0"/>
    <n v="338"/>
    <b v="0"/>
    <x v="2"/>
    <s v="wearables"/>
    <n v="99.97339999999999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s v="US"/>
    <s v="USD"/>
    <n v="1455466832"/>
    <n v="1452874832"/>
    <b v="0"/>
    <n v="4"/>
    <b v="0"/>
    <x v="2"/>
    <s v="wearables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s v="IT"/>
    <s v="EUR"/>
    <n v="1465130532"/>
    <n v="1462538532"/>
    <b v="0"/>
    <n v="1"/>
    <b v="0"/>
    <x v="2"/>
    <s v="wearables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n v="15"/>
    <s v="US"/>
    <s v="USD"/>
    <n v="1488308082"/>
    <n v="1483124082"/>
    <b v="0"/>
    <n v="28"/>
    <b v="0"/>
    <x v="2"/>
    <s v="wearables"/>
    <n v="80.321399999999997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n v="5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s v="US"/>
    <s v="USD"/>
    <n v="1417392000"/>
    <n v="1414511307"/>
    <b v="0"/>
    <n v="16"/>
    <b v="0"/>
    <x v="2"/>
    <s v="wearables"/>
    <n v="44.6875"/>
    <x v="716"/>
    <d v="2014-12-01T00:00:00"/>
    <x v="0"/>
  </r>
  <r>
    <n v="717"/>
    <s v="cool air belt"/>
    <s v="Cool air flowing under clothing keeps you cool."/>
    <n v="100000"/>
    <n v="305"/>
    <x v="2"/>
    <n v="0"/>
    <s v="US"/>
    <s v="USD"/>
    <n v="1409949002"/>
    <n v="1407357002"/>
    <b v="0"/>
    <n v="4"/>
    <b v="0"/>
    <x v="2"/>
    <s v="wearables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s v="US"/>
    <s v="USD"/>
    <n v="1487397540"/>
    <n v="1484684247"/>
    <b v="0"/>
    <n v="4"/>
    <b v="0"/>
    <x v="2"/>
    <s v="wearables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s v="US"/>
    <s v="USD"/>
    <n v="1456189076"/>
    <n v="1454979476"/>
    <b v="0"/>
    <n v="10"/>
    <b v="0"/>
    <x v="2"/>
    <s v="wearables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n v="1325432091"/>
    <b v="0"/>
    <n v="41"/>
    <b v="1"/>
    <x v="3"/>
    <s v="nonfiction"/>
    <n v="66.70730000000000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n v="1403012607"/>
    <b v="0"/>
    <n v="119"/>
    <b v="1"/>
    <x v="3"/>
    <s v="nonfiction"/>
    <n v="84.142899999999997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n v="1331320778"/>
    <b v="0"/>
    <n v="153"/>
    <b v="1"/>
    <x v="3"/>
    <s v="nonfiction"/>
    <n v="215.72550000000001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n v="1306855163"/>
    <b v="0"/>
    <n v="143"/>
    <b v="1"/>
    <x v="3"/>
    <s v="nonfiction"/>
    <n v="51.629399999999997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n v="1447426912"/>
    <b v="0"/>
    <n v="140"/>
    <b v="1"/>
    <x v="3"/>
    <s v="nonfiction"/>
    <n v="143.357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n v="1363136487"/>
    <b v="0"/>
    <n v="35"/>
    <b v="1"/>
    <x v="3"/>
    <s v="nonfiction"/>
    <n v="72.428600000000003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n v="1354580949"/>
    <b v="0"/>
    <n v="149"/>
    <b v="1"/>
    <x v="3"/>
    <s v="nonfiction"/>
    <n v="36.530200000000001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n v="1310069157"/>
    <b v="0"/>
    <n v="130"/>
    <b v="1"/>
    <x v="3"/>
    <s v="nonfiction"/>
    <n v="60.903500000000001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n v="1342844861"/>
    <b v="0"/>
    <n v="120"/>
    <b v="1"/>
    <x v="3"/>
    <s v="nonfiction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n v="132"/>
    <s v="US"/>
    <s v="USD"/>
    <n v="1323280391"/>
    <n v="1320688391"/>
    <b v="0"/>
    <n v="265"/>
    <b v="1"/>
    <x v="3"/>
    <s v="nonfiction"/>
    <n v="99.766000000000005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n v="1322852747"/>
    <b v="0"/>
    <n v="71"/>
    <b v="1"/>
    <x v="3"/>
    <s v="nonfiction"/>
    <n v="88.732399999999998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n v="1375265461"/>
    <b v="0"/>
    <n v="13"/>
    <b v="1"/>
    <x v="3"/>
    <s v="nonfiction"/>
    <n v="4.9230999999999998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n v="1384941892"/>
    <b v="0"/>
    <n v="169"/>
    <b v="1"/>
    <x v="3"/>
    <s v="nonfiction"/>
    <n v="17.82250000000000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n v="1428465420"/>
    <b v="0"/>
    <n v="57"/>
    <b v="1"/>
    <x v="3"/>
    <s v="nonfiction"/>
    <n v="187.19300000000001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n v="1414975346"/>
    <b v="0"/>
    <n v="229"/>
    <b v="1"/>
    <x v="3"/>
    <s v="nonfiction"/>
    <n v="234.8078999999999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n v="1383327440"/>
    <b v="0"/>
    <n v="108"/>
    <b v="1"/>
    <x v="3"/>
    <s v="nonfiction"/>
    <n v="105.0463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n v="1390890987"/>
    <b v="0"/>
    <n v="108"/>
    <b v="1"/>
    <x v="3"/>
    <s v="nonfiction"/>
    <n v="56.666699999999999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n v="1414765794"/>
    <b v="0"/>
    <n v="41"/>
    <b v="1"/>
    <x v="3"/>
    <s v="nonfiction"/>
    <n v="39.0488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n v="1404907429"/>
    <b v="0"/>
    <n v="139"/>
    <b v="1"/>
    <x v="3"/>
    <s v="nonfiction"/>
    <n v="68.345299999999995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n v="1433647882"/>
    <b v="0"/>
    <n v="19"/>
    <b v="1"/>
    <x v="3"/>
    <s v="nonfiction"/>
    <n v="169.578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n v="1367940806"/>
    <b v="0"/>
    <n v="94"/>
    <b v="1"/>
    <x v="3"/>
    <s v="nonfiction"/>
    <n v="141.4233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n v="1392847312"/>
    <b v="0"/>
    <n v="23"/>
    <b v="1"/>
    <x v="3"/>
    <s v="nonfiction"/>
    <n v="67.391300000000001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n v="1332435685"/>
    <b v="0"/>
    <n v="15"/>
    <b v="1"/>
    <x v="3"/>
    <s v="nonfiction"/>
    <n v="54.266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n v="1352847503"/>
    <b v="0"/>
    <n v="62"/>
    <b v="1"/>
    <x v="3"/>
    <s v="nonfiction"/>
    <n v="82.516099999999994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n v="1364996645"/>
    <b v="0"/>
    <n v="74"/>
    <b v="1"/>
    <x v="3"/>
    <s v="nonfiction"/>
    <n v="53.729700000000001"/>
    <x v="745"/>
    <d v="2013-05-03T13:44:05"/>
    <x v="0"/>
  </r>
  <r>
    <n v="746"/>
    <s v="Attention: People With Body Parts"/>
    <s v="This is a book of letters. Letters to our body parts."/>
    <n v="2987"/>
    <n v="3318"/>
    <x v="0"/>
    <n v="111"/>
    <s v="US"/>
    <s v="USD"/>
    <n v="1348372740"/>
    <n v="1346806909"/>
    <b v="0"/>
    <n v="97"/>
    <b v="1"/>
    <x v="3"/>
    <s v="nonfiction"/>
    <n v="34.206200000000003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n v="1418649019"/>
    <b v="0"/>
    <n v="55"/>
    <b v="1"/>
    <x v="3"/>
    <s v="nonfiction"/>
    <n v="127.3272999999999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n v="1405109966"/>
    <b v="0"/>
    <n v="44"/>
    <b v="1"/>
    <x v="3"/>
    <s v="nonfiction"/>
    <n v="45.56819999999999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n v="1483050930"/>
    <b v="0"/>
    <n v="110"/>
    <b v="1"/>
    <x v="3"/>
    <s v="nonfiction"/>
    <n v="95.963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n v="1359147872"/>
    <b v="0"/>
    <n v="59"/>
    <b v="1"/>
    <x v="3"/>
    <s v="nonfiction"/>
    <n v="77.271199999999993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n v="1308496075"/>
    <b v="0"/>
    <n v="62"/>
    <b v="1"/>
    <x v="3"/>
    <s v="nonfiction"/>
    <n v="57.338700000000003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n v="1474884417"/>
    <b v="0"/>
    <n v="105"/>
    <b v="1"/>
    <x v="3"/>
    <s v="nonfiction"/>
    <n v="53.1905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n v="1421330991"/>
    <b v="0"/>
    <n v="26"/>
    <b v="1"/>
    <x v="3"/>
    <s v="nonfiction"/>
    <n v="492.3077000000000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n v="1354816721"/>
    <b v="0"/>
    <n v="49"/>
    <b v="1"/>
    <x v="3"/>
    <s v="nonfiction"/>
    <n v="42.346899999999998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n v="1366381877"/>
    <b v="0"/>
    <n v="68"/>
    <b v="1"/>
    <x v="3"/>
    <s v="nonfiction"/>
    <n v="37.466000000000001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n v="1297880659"/>
    <b v="0"/>
    <n v="22"/>
    <b v="1"/>
    <x v="3"/>
    <s v="nonfiction"/>
    <n v="37.4545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n v="1353547114"/>
    <b v="0"/>
    <n v="18"/>
    <b v="1"/>
    <x v="3"/>
    <s v="nonfiction"/>
    <n v="33.055599999999998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n v="1283976268"/>
    <b v="0"/>
    <n v="19"/>
    <b v="1"/>
    <x v="3"/>
    <s v="nonfiction"/>
    <n v="134.2105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n v="1401436539"/>
    <b v="0"/>
    <n v="99"/>
    <b v="1"/>
    <x v="3"/>
    <s v="nonfiction"/>
    <n v="51.47469999999999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b v="0"/>
    <n v="0"/>
    <b v="0"/>
    <x v="3"/>
    <s v="fiction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n v="5"/>
    <s v="US"/>
    <s v="USD"/>
    <n v="1391364126"/>
    <n v="1388772126"/>
    <b v="0"/>
    <n v="6"/>
    <b v="0"/>
    <x v="3"/>
    <s v="fiction"/>
    <n v="39.166699999999999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b v="0"/>
    <n v="0"/>
    <b v="0"/>
    <x v="3"/>
    <s v="fiction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s v="GB"/>
    <s v="GBP"/>
    <n v="1376563408"/>
    <n v="1373971408"/>
    <b v="0"/>
    <n v="1"/>
    <b v="0"/>
    <x v="3"/>
    <s v="fiction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s v="US"/>
    <s v="USD"/>
    <n v="1413723684"/>
    <n v="1411131684"/>
    <b v="0"/>
    <n v="44"/>
    <b v="0"/>
    <x v="3"/>
    <s v="fiction"/>
    <n v="57.295499999999997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b v="0"/>
    <n v="0"/>
    <b v="0"/>
    <x v="3"/>
    <s v="fiction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s v="US"/>
    <s v="USD"/>
    <n v="1388102094"/>
    <n v="1385510094"/>
    <b v="0"/>
    <n v="52"/>
    <b v="0"/>
    <x v="3"/>
    <s v="fiction"/>
    <n v="31.8462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b v="0"/>
    <n v="0"/>
    <b v="0"/>
    <x v="3"/>
    <s v="fiction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n v="1257047940"/>
    <n v="1252718519"/>
    <b v="0"/>
    <n v="1"/>
    <b v="0"/>
    <x v="3"/>
    <s v="fiction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s v="US"/>
    <s v="USD"/>
    <n v="1393181018"/>
    <n v="1390589018"/>
    <b v="0"/>
    <n v="9"/>
    <b v="0"/>
    <x v="3"/>
    <s v="fiction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s v="US"/>
    <s v="USD"/>
    <n v="1323998795"/>
    <n v="1321406795"/>
    <b v="0"/>
    <n v="5"/>
    <b v="0"/>
    <x v="3"/>
    <s v="fiction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n v="51"/>
    <s v="US"/>
    <s v="USD"/>
    <n v="1444539600"/>
    <n v="1441297645"/>
    <b v="0"/>
    <n v="57"/>
    <b v="0"/>
    <x v="3"/>
    <s v="fiction"/>
    <n v="63.122799999999998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s v="US"/>
    <s v="USD"/>
    <n v="1375313577"/>
    <n v="1372721577"/>
    <b v="0"/>
    <n v="3"/>
    <b v="0"/>
    <x v="3"/>
    <s v="fiction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s v="US"/>
    <s v="USD"/>
    <n v="1398876680"/>
    <n v="1396284680"/>
    <b v="0"/>
    <n v="1"/>
    <b v="0"/>
    <x v="3"/>
    <s v="fiction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n v="1287115200"/>
    <n v="1284567905"/>
    <b v="0"/>
    <n v="6"/>
    <b v="0"/>
    <x v="3"/>
    <s v="fiction"/>
    <n v="66.666700000000006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n v="1301847025"/>
    <b v="0"/>
    <n v="27"/>
    <b v="1"/>
    <x v="4"/>
    <s v="rock"/>
    <n v="38.5185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n v="1368057674"/>
    <b v="0"/>
    <n v="25"/>
    <b v="1"/>
    <x v="4"/>
    <s v="rock"/>
    <n v="42.60920000000000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n v="1343326302"/>
    <b v="0"/>
    <n v="14"/>
    <b v="1"/>
    <x v="4"/>
    <s v="rock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n v="1332182049"/>
    <b v="0"/>
    <n v="35"/>
    <b v="1"/>
    <x v="4"/>
    <s v="rock"/>
    <n v="63.48570000000000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n v="1391571319"/>
    <b v="0"/>
    <n v="10"/>
    <b v="1"/>
    <x v="4"/>
    <s v="rock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n v="1359468915"/>
    <b v="0"/>
    <n v="29"/>
    <b v="1"/>
    <x v="4"/>
    <s v="rock"/>
    <n v="31.14280000000000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n v="1331774434"/>
    <b v="0"/>
    <n v="44"/>
    <b v="1"/>
    <x v="4"/>
    <s v="rock"/>
    <n v="162.27269999999999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n v="1380726226"/>
    <b v="0"/>
    <n v="17"/>
    <b v="1"/>
    <x v="4"/>
    <s v="rock"/>
    <n v="80.58820000000000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n v="1338336588"/>
    <b v="0"/>
    <n v="34"/>
    <b v="1"/>
    <x v="4"/>
    <s v="rock"/>
    <n v="59.854399999999998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n v="1357187280"/>
    <b v="0"/>
    <n v="14"/>
    <b v="1"/>
    <x v="4"/>
    <s v="rock"/>
    <n v="132.857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n v="1357088939"/>
    <b v="0"/>
    <n v="156"/>
    <b v="1"/>
    <x v="4"/>
    <s v="rock"/>
    <n v="92.54779999999999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n v="1381430646"/>
    <b v="0"/>
    <n v="128"/>
    <b v="1"/>
    <x v="4"/>
    <s v="rock"/>
    <n v="60.859400000000001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n v="1381265883"/>
    <b v="0"/>
    <n v="60"/>
    <b v="1"/>
    <x v="4"/>
    <s v="rock"/>
    <n v="41.851799999999997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n v="1371491244"/>
    <b v="0"/>
    <n v="32"/>
    <b v="1"/>
    <x v="4"/>
    <s v="rock"/>
    <n v="88.325900000000004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n v="1310438737"/>
    <b v="0"/>
    <n v="53"/>
    <b v="1"/>
    <x v="4"/>
    <s v="rock"/>
    <n v="158.9623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n v="1330094566"/>
    <b v="0"/>
    <n v="184"/>
    <b v="1"/>
    <x v="4"/>
    <s v="rock"/>
    <n v="85.054299999999998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n v="1376687485"/>
    <b v="0"/>
    <n v="90"/>
    <b v="1"/>
    <x v="4"/>
    <s v="rock"/>
    <n v="112.61109999999999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n v="1332978688"/>
    <b v="0"/>
    <n v="71"/>
    <b v="1"/>
    <x v="4"/>
    <s v="rock"/>
    <n v="45.436599999999999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n v="1409494187"/>
    <b v="0"/>
    <n v="87"/>
    <b v="1"/>
    <x v="4"/>
    <s v="rock"/>
    <n v="46.218400000000003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n v="1332950446"/>
    <b v="0"/>
    <n v="28"/>
    <b v="1"/>
    <x v="4"/>
    <s v="rock"/>
    <n v="178.607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n v="1407839054"/>
    <b v="0"/>
    <n v="56"/>
    <b v="1"/>
    <x v="4"/>
    <s v="rock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n v="1306955120"/>
    <b v="0"/>
    <n v="51"/>
    <b v="1"/>
    <x v="4"/>
    <s v="rock"/>
    <n v="43.733899999999998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n v="1343867524"/>
    <b v="0"/>
    <n v="75"/>
    <b v="1"/>
    <x v="4"/>
    <s v="rock"/>
    <n v="81.066699999999997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n v="1304376478"/>
    <b v="0"/>
    <n v="38"/>
    <b v="1"/>
    <x v="4"/>
    <s v="rock"/>
    <n v="74.6053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n v="1309919526"/>
    <b v="0"/>
    <n v="18"/>
    <b v="1"/>
    <x v="4"/>
    <s v="rock"/>
    <n v="305.55560000000003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n v="1306525512"/>
    <b v="0"/>
    <n v="54"/>
    <b v="1"/>
    <x v="4"/>
    <s v="rock"/>
    <n v="58.333300000000001"/>
    <x v="805"/>
    <d v="2011-07-16T23:00:00"/>
    <x v="0"/>
  </r>
  <r>
    <n v="806"/>
    <s v="Golden Animals NEW Album!"/>
    <s v="Help Golden Animals finish their NEW Album!"/>
    <n v="8000"/>
    <n v="8355"/>
    <x v="0"/>
    <n v="104"/>
    <s v="US"/>
    <s v="USD"/>
    <n v="1315413339"/>
    <n v="1312821339"/>
    <b v="0"/>
    <n v="71"/>
    <b v="1"/>
    <x v="4"/>
    <s v="rock"/>
    <n v="117.67610000000001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n v="1485270311"/>
    <b v="0"/>
    <n v="57"/>
    <b v="1"/>
    <x v="4"/>
    <s v="rock"/>
    <n v="73.771900000000002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n v="1416363886"/>
    <b v="0"/>
    <n v="43"/>
    <b v="1"/>
    <x v="4"/>
    <s v="rock"/>
    <n v="104.6512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n v="1387569630"/>
    <b v="0"/>
    <n v="52"/>
    <b v="1"/>
    <x v="4"/>
    <s v="rock"/>
    <n v="79.826899999999995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n v="1343870462"/>
    <b v="0"/>
    <n v="27"/>
    <b v="1"/>
    <x v="4"/>
    <s v="rock"/>
    <n v="58.333300000000001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n v="1371569202"/>
    <b v="0"/>
    <n v="12"/>
    <b v="1"/>
    <x v="4"/>
    <s v="rock"/>
    <n v="86.666700000000006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n v="1357604752"/>
    <b v="0"/>
    <n v="33"/>
    <b v="1"/>
    <x v="4"/>
    <s v="rock"/>
    <n v="27.60610000000000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n v="1340233365"/>
    <b v="0"/>
    <n v="96"/>
    <b v="1"/>
    <x v="4"/>
    <s v="rock"/>
    <n v="24.99940000000000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n v="1305568201"/>
    <b v="0"/>
    <n v="28"/>
    <b v="1"/>
    <x v="4"/>
    <s v="rock"/>
    <n v="45.464300000000001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n v="1412287303"/>
    <b v="0"/>
    <n v="43"/>
    <b v="1"/>
    <x v="4"/>
    <s v="rock"/>
    <n v="99.53489999999999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n v="1362776043"/>
    <b v="0"/>
    <n v="205"/>
    <b v="1"/>
    <x v="4"/>
    <s v="rock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n v="1326810211"/>
    <b v="0"/>
    <n v="23"/>
    <b v="1"/>
    <x v="4"/>
    <s v="rock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n v="1343682681"/>
    <b v="0"/>
    <n v="19"/>
    <b v="1"/>
    <x v="4"/>
    <s v="rock"/>
    <n v="28.684200000000001"/>
    <x v="818"/>
    <d v="2012-08-07T17:01:00"/>
    <x v="0"/>
  </r>
  <r>
    <n v="819"/>
    <s v="Winter Tour"/>
    <s v="We are touring the Southeast in support of our new EP"/>
    <n v="400"/>
    <n v="435"/>
    <x v="0"/>
    <n v="109"/>
    <s v="US"/>
    <s v="USD"/>
    <n v="1387601040"/>
    <n v="1386806254"/>
    <b v="0"/>
    <n v="14"/>
    <b v="1"/>
    <x v="4"/>
    <s v="rock"/>
    <n v="31.07140000000000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n v="1399666342"/>
    <b v="0"/>
    <n v="38"/>
    <b v="1"/>
    <x v="4"/>
    <s v="rock"/>
    <n v="70.552599999999998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n v="1427753265"/>
    <b v="0"/>
    <n v="78"/>
    <b v="1"/>
    <x v="4"/>
    <s v="rock"/>
    <n v="224.12819999999999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n v="1346885050"/>
    <b v="0"/>
    <n v="69"/>
    <b v="1"/>
    <x v="4"/>
    <s v="rock"/>
    <n v="51.811599999999999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n v="1424474452"/>
    <b v="0"/>
    <n v="33"/>
    <b v="1"/>
    <x v="4"/>
    <s v="rock"/>
    <n v="43.51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n v="1268459318"/>
    <b v="0"/>
    <n v="54"/>
    <b v="1"/>
    <x v="4"/>
    <s v="rock"/>
    <n v="39.816699999999997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n v="1349335284"/>
    <b v="0"/>
    <n v="99"/>
    <b v="1"/>
    <x v="4"/>
    <s v="rock"/>
    <n v="126.80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n v="1330908930"/>
    <b v="0"/>
    <n v="49"/>
    <b v="1"/>
    <x v="4"/>
    <s v="rock"/>
    <n v="113.8776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n v="1326972107"/>
    <b v="0"/>
    <n v="11"/>
    <b v="1"/>
    <x v="4"/>
    <s v="rock"/>
    <n v="28.181799999999999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n v="1339549982"/>
    <b v="0"/>
    <n v="38"/>
    <b v="1"/>
    <x v="4"/>
    <s v="rock"/>
    <n v="36.6053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n v="1463253240"/>
    <b v="0"/>
    <n v="16"/>
    <b v="1"/>
    <x v="4"/>
    <s v="rock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n v="1361363825"/>
    <b v="0"/>
    <n v="32"/>
    <b v="1"/>
    <x v="4"/>
    <s v="rock"/>
    <n v="60.656300000000002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n v="1332948694"/>
    <b v="0"/>
    <n v="20"/>
    <b v="1"/>
    <x v="4"/>
    <s v="rock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n v="1321978335"/>
    <b v="0"/>
    <n v="154"/>
    <b v="1"/>
    <x v="4"/>
    <s v="rock"/>
    <n v="97.993899999999996"/>
    <x v="832"/>
    <d v="2012-01-21T08:13:00"/>
    <x v="0"/>
  </r>
  <r>
    <n v="833"/>
    <s v="Ragman Rolls"/>
    <s v="This is an American rock album."/>
    <n v="6000"/>
    <n v="6100"/>
    <x v="0"/>
    <n v="102"/>
    <s v="US"/>
    <s v="USD"/>
    <n v="1397941475"/>
    <n v="1395349475"/>
    <b v="0"/>
    <n v="41"/>
    <b v="1"/>
    <x v="4"/>
    <s v="rock"/>
    <n v="148.78049999999999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n v="1369770292"/>
    <b v="0"/>
    <n v="75"/>
    <b v="1"/>
    <x v="4"/>
    <s v="rock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n v="1333709958"/>
    <b v="0"/>
    <n v="40"/>
    <b v="1"/>
    <x v="4"/>
    <s v="rock"/>
    <n v="58.625"/>
    <x v="835"/>
    <d v="2012-05-19T03:00:00"/>
    <x v="0"/>
  </r>
  <r>
    <n v="836"/>
    <s v="DESMADRE Full Album + Press Kit"/>
    <s v="An album you can bring home to mom."/>
    <n v="5000"/>
    <n v="5046.5200000000004"/>
    <x v="0"/>
    <n v="101"/>
    <s v="US"/>
    <s v="USD"/>
    <n v="1381108918"/>
    <n v="1378516918"/>
    <b v="0"/>
    <n v="46"/>
    <b v="1"/>
    <x v="4"/>
    <s v="rock"/>
    <n v="109.70699999999999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n v="1396396662"/>
    <b v="0"/>
    <n v="62"/>
    <b v="1"/>
    <x v="4"/>
    <s v="rock"/>
    <n v="49.112900000000003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n v="1324243985"/>
    <b v="0"/>
    <n v="61"/>
    <b v="1"/>
    <x v="4"/>
    <s v="rock"/>
    <n v="47.6721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n v="1345745956"/>
    <b v="0"/>
    <n v="96"/>
    <b v="1"/>
    <x v="4"/>
    <s v="rock"/>
    <n v="60.7378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n v="1472102787"/>
    <b v="0"/>
    <n v="190"/>
    <b v="1"/>
    <x v="4"/>
    <s v="metal"/>
    <n v="63.37720000000000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n v="1413058063"/>
    <b v="1"/>
    <n v="94"/>
    <b v="1"/>
    <x v="4"/>
    <s v="metal"/>
    <n v="53.89359999999999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n v="1378735983"/>
    <b v="1"/>
    <n v="39"/>
    <b v="1"/>
    <x v="4"/>
    <s v="metal"/>
    <n v="66.871799999999993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n v="1479708680"/>
    <b v="0"/>
    <n v="127"/>
    <b v="1"/>
    <x v="4"/>
    <s v="metal"/>
    <n v="63.102400000000003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n v="1411489552"/>
    <b v="1"/>
    <n v="159"/>
    <b v="1"/>
    <x v="4"/>
    <s v="metal"/>
    <n v="36.62890000000000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n v="1469595396"/>
    <b v="0"/>
    <n v="177"/>
    <b v="1"/>
    <x v="4"/>
    <s v="metal"/>
    <n v="34.005699999999997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n v="1393233855"/>
    <b v="0"/>
    <n v="47"/>
    <b v="1"/>
    <x v="4"/>
    <s v="metal"/>
    <n v="28.5534"/>
    <x v="846"/>
    <d v="2014-03-10T14:00:00"/>
    <x v="0"/>
  </r>
  <r>
    <n v="847"/>
    <s v="CENTROPYMUSIC"/>
    <s v="MUSIC WITH MEANING!  MUSIC THAT MATTERS!!!"/>
    <n v="10"/>
    <n v="10"/>
    <x v="0"/>
    <n v="10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n v="1424057664"/>
    <b v="0"/>
    <n v="115"/>
    <b v="1"/>
    <x v="4"/>
    <s v="metal"/>
    <n v="41.704300000000003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n v="1458762717"/>
    <b v="0"/>
    <n v="133"/>
    <b v="1"/>
    <x v="4"/>
    <s v="metal"/>
    <n v="46.669199999999996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n v="1464815253"/>
    <b v="0"/>
    <n v="70"/>
    <b v="1"/>
    <x v="4"/>
    <s v="metal"/>
    <n v="37.2714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n v="1476386395"/>
    <b v="0"/>
    <n v="62"/>
    <b v="1"/>
    <x v="4"/>
    <s v="metal"/>
    <n v="59.258099999999999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n v="1480309546"/>
    <b v="0"/>
    <n v="499"/>
    <b v="1"/>
    <x v="4"/>
    <s v="metal"/>
    <n v="65.862300000000005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n v="1466737217"/>
    <b v="0"/>
    <n v="47"/>
    <b v="1"/>
    <x v="4"/>
    <s v="metal"/>
    <n v="31.914899999999999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n v="1472282956"/>
    <b v="0"/>
    <n v="28"/>
    <b v="1"/>
    <x v="4"/>
    <s v="metal"/>
    <n v="19.464300000000001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n v="1426528418"/>
    <b v="0"/>
    <n v="76"/>
    <b v="1"/>
    <x v="4"/>
    <s v="metal"/>
    <n v="22.7378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n v="1430768468"/>
    <b v="0"/>
    <n v="98"/>
    <b v="1"/>
    <x v="4"/>
    <s v="metal"/>
    <n v="42.724499999999999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s v="US"/>
    <s v="USD"/>
    <n v="1385123713"/>
    <n v="1382528113"/>
    <b v="0"/>
    <n v="48"/>
    <b v="0"/>
    <x v="4"/>
    <s v="jazz"/>
    <n v="52.916699999999999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s v="US"/>
    <s v="USD"/>
    <n v="1474067404"/>
    <n v="1471475404"/>
    <b v="0"/>
    <n v="2"/>
    <b v="0"/>
    <x v="4"/>
    <s v="jazz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s v="GB"/>
    <s v="GBP"/>
    <n v="1384179548"/>
    <n v="1381583948"/>
    <b v="0"/>
    <n v="4"/>
    <b v="0"/>
    <x v="4"/>
    <s v="jazz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n v="5"/>
    <s v="US"/>
    <s v="USD"/>
    <n v="1329014966"/>
    <n v="1326422966"/>
    <b v="0"/>
    <n v="5"/>
    <b v="0"/>
    <x v="4"/>
    <s v="jazz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s v="US"/>
    <s v="USD"/>
    <n v="1381917540"/>
    <n v="1379990038"/>
    <b v="0"/>
    <n v="79"/>
    <b v="0"/>
    <x v="4"/>
    <s v="jazz"/>
    <n v="34.177199999999999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s v="US"/>
    <s v="USD"/>
    <n v="1358361197"/>
    <n v="1353177197"/>
    <b v="0"/>
    <n v="2"/>
    <b v="0"/>
    <x v="4"/>
    <s v="jazz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n v="18"/>
    <s v="US"/>
    <s v="USD"/>
    <n v="1425136200"/>
    <n v="1421853518"/>
    <b v="0"/>
    <n v="11"/>
    <b v="0"/>
    <x v="4"/>
    <s v="jazz"/>
    <n v="58.18180000000000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s v="US"/>
    <s v="USD"/>
    <n v="1259643540"/>
    <n v="1254450706"/>
    <b v="0"/>
    <n v="11"/>
    <b v="0"/>
    <x v="4"/>
    <s v="jazz"/>
    <n v="109.18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n v="1386463198"/>
    <b v="0"/>
    <n v="1"/>
    <b v="0"/>
    <x v="4"/>
    <s v="jazz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s v="US"/>
    <s v="USD"/>
    <n v="1365448657"/>
    <n v="1362860257"/>
    <b v="0"/>
    <n v="3"/>
    <b v="0"/>
    <x v="4"/>
    <s v="jazz"/>
    <n v="346.66669999999999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s v="GB"/>
    <s v="GBP"/>
    <n v="1377995523"/>
    <n v="1375403523"/>
    <b v="0"/>
    <n v="5"/>
    <b v="0"/>
    <x v="4"/>
    <s v="jazz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s v="US"/>
    <s v="USD"/>
    <n v="1385735295"/>
    <n v="1383139695"/>
    <b v="0"/>
    <n v="12"/>
    <b v="0"/>
    <x v="4"/>
    <s v="jazz"/>
    <n v="27.083300000000001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s v="US"/>
    <s v="USD"/>
    <n v="1299786527"/>
    <n v="1295898527"/>
    <b v="0"/>
    <n v="2"/>
    <b v="0"/>
    <x v="4"/>
    <s v="jazz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n v="1"/>
    <s v="US"/>
    <s v="USD"/>
    <n v="1352610040"/>
    <n v="1349150440"/>
    <b v="0"/>
    <n v="5"/>
    <b v="0"/>
    <x v="4"/>
    <s v="jazz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s v="US"/>
    <s v="USD"/>
    <n v="1367676034"/>
    <n v="1365084034"/>
    <b v="0"/>
    <n v="21"/>
    <b v="0"/>
    <x v="4"/>
    <s v="jazz"/>
    <n v="34.761899999999997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n v="41"/>
    <s v="GB"/>
    <s v="GBP"/>
    <n v="1359978927"/>
    <n v="1357127727"/>
    <b v="0"/>
    <n v="45"/>
    <b v="0"/>
    <x v="4"/>
    <s v="jazz"/>
    <n v="28.577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s v="US"/>
    <s v="USD"/>
    <n v="1387479360"/>
    <n v="1384887360"/>
    <b v="0"/>
    <n v="29"/>
    <b v="0"/>
    <x v="4"/>
    <s v="jazz"/>
    <n v="46.586199999999998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s v="US"/>
    <s v="USD"/>
    <n v="1293082524"/>
    <n v="1290490524"/>
    <b v="0"/>
    <n v="2"/>
    <b v="0"/>
    <x v="4"/>
    <s v="jazz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s v="US"/>
    <s v="USD"/>
    <n v="1338321305"/>
    <n v="1336506905"/>
    <b v="0"/>
    <n v="30"/>
    <b v="0"/>
    <x v="4"/>
    <s v="jazz"/>
    <n v="21.466699999999999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n v="1351582938"/>
    <n v="1348731738"/>
    <b v="0"/>
    <n v="8"/>
    <b v="0"/>
    <x v="4"/>
    <s v="indie rock"/>
    <n v="14.125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s v="US"/>
    <s v="USD"/>
    <n v="1326520886"/>
    <n v="1322632886"/>
    <b v="0"/>
    <n v="1"/>
    <b v="0"/>
    <x v="4"/>
    <s v="indie rock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s v="US"/>
    <s v="USD"/>
    <n v="1315341550"/>
    <n v="1312490350"/>
    <b v="0"/>
    <n v="14"/>
    <b v="0"/>
    <x v="4"/>
    <s v="indie rock"/>
    <n v="21.571400000000001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s v="US"/>
    <s v="USD"/>
    <n v="1456957635"/>
    <n v="1451773635"/>
    <b v="0"/>
    <n v="24"/>
    <b v="0"/>
    <x v="4"/>
    <s v="indie rock"/>
    <n v="83.375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n v="1336789860"/>
    <n v="1331666146"/>
    <b v="0"/>
    <n v="2"/>
    <b v="0"/>
    <x v="4"/>
    <s v="indie rock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n v="1483137311"/>
    <n v="1481322911"/>
    <b v="0"/>
    <n v="21"/>
    <b v="0"/>
    <x v="4"/>
    <s v="indie rock"/>
    <n v="35.71430000000000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n v="1473972813"/>
    <n v="1471812813"/>
    <b v="0"/>
    <n v="7"/>
    <b v="0"/>
    <x v="4"/>
    <s v="indie rock"/>
    <n v="29.28569999999999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b v="0"/>
    <n v="0"/>
    <b v="0"/>
    <x v="4"/>
    <s v="indie rock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s v="US"/>
    <s v="USD"/>
    <n v="1314856800"/>
    <n v="1311789885"/>
    <b v="0"/>
    <n v="4"/>
    <b v="0"/>
    <x v="4"/>
    <s v="indie rock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s v="US"/>
    <s v="USD"/>
    <n v="1412534943"/>
    <n v="1409942943"/>
    <b v="0"/>
    <n v="32"/>
    <b v="0"/>
    <x v="4"/>
    <s v="indie rock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s v="US"/>
    <s v="USD"/>
    <n v="1385055979"/>
    <n v="1382460379"/>
    <b v="0"/>
    <n v="4"/>
    <b v="0"/>
    <x v="4"/>
    <s v="indie rock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n v="1408581930"/>
    <n v="1405989930"/>
    <b v="0"/>
    <n v="9"/>
    <b v="0"/>
    <x v="4"/>
    <s v="indie rock"/>
    <n v="28.88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s v="US"/>
    <s v="USD"/>
    <n v="1280635200"/>
    <n v="1273121283"/>
    <b v="0"/>
    <n v="17"/>
    <b v="0"/>
    <x v="4"/>
    <s v="indie rock"/>
    <n v="143.8235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s v="US"/>
    <s v="USD"/>
    <n v="1465169610"/>
    <n v="1462577610"/>
    <b v="0"/>
    <n v="53"/>
    <b v="0"/>
    <x v="4"/>
    <s v="indie rock"/>
    <n v="147.81129999999999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s v="US"/>
    <s v="USD"/>
    <n v="1287975829"/>
    <n v="1284087829"/>
    <b v="0"/>
    <n v="7"/>
    <b v="0"/>
    <x v="4"/>
    <s v="indie rock"/>
    <n v="27.857099999999999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n v="1440734400"/>
    <n v="1438549026"/>
    <b v="0"/>
    <n v="72"/>
    <b v="0"/>
    <x v="4"/>
    <s v="indie rock"/>
    <n v="44.444400000000002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b v="0"/>
    <n v="0"/>
    <b v="0"/>
    <x v="4"/>
    <s v="indie rock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n v="1326651110"/>
    <n v="1322763110"/>
    <b v="0"/>
    <n v="2"/>
    <b v="0"/>
    <x v="4"/>
    <s v="indie rock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n v="37"/>
    <s v="US"/>
    <s v="USD"/>
    <n v="1306549362"/>
    <n v="1302661362"/>
    <b v="0"/>
    <n v="8"/>
    <b v="0"/>
    <x v="4"/>
    <s v="indie rock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n v="0"/>
    <s v="US"/>
    <s v="USD"/>
    <n v="1459365802"/>
    <n v="1456777402"/>
    <b v="0"/>
    <n v="2"/>
    <b v="0"/>
    <x v="4"/>
    <s v="jazz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b v="0"/>
    <n v="0"/>
    <b v="0"/>
    <x v="4"/>
    <s v="jazz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n v="0"/>
    <s v="US"/>
    <s v="USD"/>
    <n v="1409412600"/>
    <n v="1404947422"/>
    <b v="0"/>
    <n v="3"/>
    <b v="0"/>
    <x v="4"/>
    <s v="jazz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n v="1348367100"/>
    <n v="1346180780"/>
    <b v="0"/>
    <n v="4"/>
    <b v="0"/>
    <x v="4"/>
    <s v="jazz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s v="US"/>
    <s v="USD"/>
    <n v="1451786137"/>
    <n v="1449194137"/>
    <b v="0"/>
    <n v="3"/>
    <b v="0"/>
    <x v="4"/>
    <s v="jazz"/>
    <n v="50.333300000000001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n v="1295847926"/>
    <n v="1290663926"/>
    <b v="0"/>
    <n v="6"/>
    <b v="0"/>
    <x v="4"/>
    <s v="jazz"/>
    <n v="32.666699999999999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n v="1392093190"/>
    <b v="0"/>
    <n v="0"/>
    <b v="0"/>
    <x v="4"/>
    <s v="jazz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n v="1313123823"/>
    <b v="0"/>
    <n v="0"/>
    <b v="0"/>
    <x v="4"/>
    <s v="jazz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n v="1276283655"/>
    <b v="0"/>
    <n v="0"/>
    <b v="0"/>
    <x v="4"/>
    <s v="jazz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n v="1343016000"/>
    <n v="1340296440"/>
    <b v="0"/>
    <n v="8"/>
    <b v="0"/>
    <x v="4"/>
    <s v="jazz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s v="GB"/>
    <s v="GBP"/>
    <n v="1488546319"/>
    <n v="1483362319"/>
    <b v="0"/>
    <n v="5"/>
    <b v="0"/>
    <x v="4"/>
    <s v="jazz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b v="0"/>
    <n v="0"/>
    <b v="0"/>
    <x v="4"/>
    <s v="jazz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n v="1"/>
    <s v="US"/>
    <s v="USD"/>
    <n v="1355197047"/>
    <n v="1350009447"/>
    <b v="0"/>
    <n v="2"/>
    <b v="0"/>
    <x v="4"/>
    <s v="jazz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s v="US"/>
    <s v="USD"/>
    <n v="1336188019"/>
    <n v="1333596019"/>
    <b v="0"/>
    <n v="24"/>
    <b v="0"/>
    <x v="4"/>
    <s v="jazz"/>
    <n v="82.583299999999994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n v="1343326747"/>
    <b v="0"/>
    <n v="0"/>
    <b v="0"/>
    <x v="4"/>
    <s v="jazz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s v="US"/>
    <s v="USD"/>
    <n v="1330577940"/>
    <n v="1327853914"/>
    <b v="0"/>
    <n v="9"/>
    <b v="0"/>
    <x v="4"/>
    <s v="jazz"/>
    <n v="41.666699999999999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n v="1284409734"/>
    <b v="0"/>
    <n v="0"/>
    <b v="0"/>
    <x v="4"/>
    <s v="jazz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s v="US"/>
    <s v="USD"/>
    <n v="1405305000"/>
    <n v="1402612730"/>
    <b v="0"/>
    <n v="1"/>
    <b v="0"/>
    <x v="4"/>
    <s v="jazz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s v="GB"/>
    <s v="GBP"/>
    <n v="1417474761"/>
    <n v="1414879161"/>
    <b v="0"/>
    <n v="10"/>
    <b v="0"/>
    <x v="4"/>
    <s v="jazz"/>
    <n v="19.600000000000001"/>
    <x v="918"/>
    <d v="2014-12-01T22:59:21"/>
    <x v="0"/>
  </r>
  <r>
    <n v="919"/>
    <s v="Jazz CD:  Out of The Blue"/>
    <s v="Cool jazz with a New Orleans flavor."/>
    <n v="20000"/>
    <n v="100"/>
    <x v="2"/>
    <n v="1"/>
    <s v="US"/>
    <s v="USD"/>
    <n v="1355930645"/>
    <n v="1352906645"/>
    <b v="0"/>
    <n v="1"/>
    <b v="0"/>
    <x v="4"/>
    <s v="jazz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b v="0"/>
    <n v="0"/>
    <b v="0"/>
    <x v="4"/>
    <s v="jazz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s v="US"/>
    <s v="USD"/>
    <n v="1323666376"/>
    <n v="1320033976"/>
    <b v="0"/>
    <n v="20"/>
    <b v="0"/>
    <x v="4"/>
    <s v="jazz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s v="US"/>
    <s v="USD"/>
    <n v="1412167393"/>
    <n v="1409143393"/>
    <b v="0"/>
    <n v="30"/>
    <b v="0"/>
    <x v="4"/>
    <s v="jazz"/>
    <n v="189.33330000000001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s v="US"/>
    <s v="USD"/>
    <n v="1416614523"/>
    <n v="1414018923"/>
    <b v="0"/>
    <n v="6"/>
    <b v="0"/>
    <x v="4"/>
    <s v="jazz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s v="US"/>
    <s v="USD"/>
    <n v="1360795069"/>
    <n v="1358203069"/>
    <b v="0"/>
    <n v="15"/>
    <b v="0"/>
    <x v="4"/>
    <s v="jazz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n v="1385590111"/>
    <n v="1382994511"/>
    <b v="0"/>
    <n v="5"/>
    <b v="0"/>
    <x v="4"/>
    <s v="jazz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b v="0"/>
    <n v="0"/>
    <b v="0"/>
    <x v="4"/>
    <s v="jazz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n v="1334432695"/>
    <b v="0"/>
    <n v="0"/>
    <b v="0"/>
    <x v="4"/>
    <s v="jazz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n v="11"/>
    <s v="US"/>
    <s v="USD"/>
    <n v="1353196800"/>
    <n v="1348864913"/>
    <b v="0"/>
    <n v="28"/>
    <b v="0"/>
    <x v="4"/>
    <s v="jazz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b v="0"/>
    <n v="0"/>
    <b v="0"/>
    <x v="4"/>
    <s v="jazz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s v="US"/>
    <s v="USD"/>
    <n v="1277501520"/>
    <n v="1273874306"/>
    <b v="0"/>
    <n v="5"/>
    <b v="0"/>
    <x v="4"/>
    <s v="jazz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s v="GB"/>
    <s v="GBP"/>
    <n v="1395007200"/>
    <n v="1392021502"/>
    <b v="0"/>
    <n v="7"/>
    <b v="0"/>
    <x v="4"/>
    <s v="jazz"/>
    <n v="18.71430000000000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n v="15"/>
    <s v="US"/>
    <s v="USD"/>
    <n v="1363990545"/>
    <n v="1360106145"/>
    <b v="0"/>
    <n v="30"/>
    <b v="0"/>
    <x v="4"/>
    <s v="jazz"/>
    <n v="46.033299999999997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n v="1399867409"/>
    <n v="1394683409"/>
    <b v="0"/>
    <n v="2"/>
    <b v="0"/>
    <x v="4"/>
    <s v="jazz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s v="CA"/>
    <s v="CAD"/>
    <n v="1399183200"/>
    <n v="1396633284"/>
    <b v="0"/>
    <n v="30"/>
    <b v="0"/>
    <x v="4"/>
    <s v="jazz"/>
    <n v="50.666699999999999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n v="1323131689"/>
    <b v="0"/>
    <n v="0"/>
    <b v="0"/>
    <x v="4"/>
    <s v="jazz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s v="US"/>
    <s v="USD"/>
    <n v="1383509357"/>
    <n v="1380913757"/>
    <b v="0"/>
    <n v="2"/>
    <b v="0"/>
    <x v="4"/>
    <s v="jazz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n v="0"/>
    <s v="US"/>
    <s v="USD"/>
    <n v="1346585448"/>
    <n v="1343993448"/>
    <b v="0"/>
    <n v="1"/>
    <b v="0"/>
    <x v="4"/>
    <s v="jazz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s v="US"/>
    <s v="USD"/>
    <n v="1372622280"/>
    <n v="1369246738"/>
    <b v="0"/>
    <n v="2"/>
    <b v="0"/>
    <x v="4"/>
    <s v="jazz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s v="US"/>
    <s v="USD"/>
    <n v="1439251926"/>
    <n v="1435363926"/>
    <b v="0"/>
    <n v="14"/>
    <b v="0"/>
    <x v="2"/>
    <s v="wearables"/>
    <n v="110.28570000000001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s v="US"/>
    <s v="USD"/>
    <n v="1486693145"/>
    <n v="1484101145"/>
    <b v="0"/>
    <n v="31"/>
    <b v="0"/>
    <x v="2"/>
    <s v="wearables"/>
    <n v="37.451599999999999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s v="US"/>
    <s v="USD"/>
    <n v="1455826460"/>
    <n v="1452716060"/>
    <b v="0"/>
    <n v="16"/>
    <b v="0"/>
    <x v="2"/>
    <s v="wearables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n v="10"/>
    <s v="US"/>
    <s v="USD"/>
    <n v="1480438905"/>
    <n v="1477843305"/>
    <b v="0"/>
    <n v="12"/>
    <b v="0"/>
    <x v="2"/>
    <s v="wearables"/>
    <n v="24.083300000000001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s v="US"/>
    <s v="USD"/>
    <n v="1460988000"/>
    <n v="1458050450"/>
    <b v="0"/>
    <n v="96"/>
    <b v="0"/>
    <x v="2"/>
    <s v="wearables"/>
    <n v="69.406300000000002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n v="2"/>
    <s v="FR"/>
    <s v="EUR"/>
    <n v="1487462340"/>
    <n v="1482958626"/>
    <b v="0"/>
    <n v="16"/>
    <b v="0"/>
    <x v="2"/>
    <s v="wearables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n v="2"/>
    <s v="US"/>
    <s v="USD"/>
    <n v="1473444048"/>
    <n v="1470852048"/>
    <b v="0"/>
    <n v="5"/>
    <b v="0"/>
    <x v="2"/>
    <s v="wearables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b v="0"/>
    <n v="0"/>
    <b v="0"/>
    <x v="2"/>
    <s v="wearables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n v="1457812364"/>
    <n v="1455220364"/>
    <b v="0"/>
    <n v="8"/>
    <b v="0"/>
    <x v="2"/>
    <s v="wearables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n v="1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n v="28"/>
    <s v="CA"/>
    <s v="CAD"/>
    <n v="1453053661"/>
    <n v="1450461661"/>
    <b v="0"/>
    <n v="24"/>
    <b v="0"/>
    <x v="2"/>
    <s v="wearables"/>
    <n v="58.416699999999999"/>
    <x v="950"/>
    <d v="2016-01-17T18:01:01"/>
    <x v="0"/>
  </r>
  <r>
    <n v="951"/>
    <s v="Smart Harness"/>
    <s v="Revolutionizing the way we walk our dogs!"/>
    <n v="50000"/>
    <n v="19195"/>
    <x v="2"/>
    <n v="38"/>
    <s v="US"/>
    <s v="USD"/>
    <n v="1465054872"/>
    <n v="1461166872"/>
    <b v="0"/>
    <n v="121"/>
    <b v="0"/>
    <x v="2"/>
    <s v="wearables"/>
    <n v="158.63640000000001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n v="40"/>
    <s v="US"/>
    <s v="USD"/>
    <n v="1479483812"/>
    <n v="1476888212"/>
    <b v="0"/>
    <n v="196"/>
    <b v="0"/>
    <x v="2"/>
    <s v="wearables"/>
    <n v="99.857100000000003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s v="US"/>
    <s v="USD"/>
    <n v="1422158199"/>
    <n v="1419566199"/>
    <b v="0"/>
    <n v="5"/>
    <b v="0"/>
    <x v="2"/>
    <s v="wearables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s v="US"/>
    <s v="USD"/>
    <n v="1440100839"/>
    <n v="1436472039"/>
    <b v="0"/>
    <n v="73"/>
    <b v="0"/>
    <x v="2"/>
    <s v="wearables"/>
    <n v="89.191800000000001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s v="US"/>
    <s v="USD"/>
    <n v="1473750300"/>
    <n v="1470294300"/>
    <b v="0"/>
    <n v="93"/>
    <b v="0"/>
    <x v="2"/>
    <s v="wearables"/>
    <n v="182.62370000000001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s v="US"/>
    <s v="USD"/>
    <n v="1430081759"/>
    <n v="1424901359"/>
    <b v="0"/>
    <n v="17"/>
    <b v="0"/>
    <x v="2"/>
    <s v="wearables"/>
    <n v="50.647100000000002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n v="2"/>
    <s v="US"/>
    <s v="USD"/>
    <n v="1479392133"/>
    <n v="1476710133"/>
    <b v="0"/>
    <n v="7"/>
    <b v="0"/>
    <x v="2"/>
    <s v="wearables"/>
    <n v="33.28569999999999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s v="US"/>
    <s v="USD"/>
    <n v="1428641940"/>
    <n v="1426792563"/>
    <b v="0"/>
    <n v="17"/>
    <b v="0"/>
    <x v="2"/>
    <s v="wearables"/>
    <n v="51.823500000000003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s v="US"/>
    <s v="USD"/>
    <n v="1421640665"/>
    <n v="1419048665"/>
    <b v="0"/>
    <n v="171"/>
    <b v="0"/>
    <x v="2"/>
    <s v="wearables"/>
    <n v="113.62569999999999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s v="US"/>
    <s v="USD"/>
    <n v="1489500155"/>
    <n v="1485874955"/>
    <b v="0"/>
    <n v="188"/>
    <b v="0"/>
    <x v="2"/>
    <s v="wearables"/>
    <n v="136.46279999999999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s v="US"/>
    <s v="USD"/>
    <n v="1487617200"/>
    <n v="1483634335"/>
    <b v="0"/>
    <n v="110"/>
    <b v="0"/>
    <x v="2"/>
    <s v="wearables"/>
    <n v="364.35449999999997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s v="US"/>
    <s v="USD"/>
    <n v="1455210353"/>
    <n v="1451927153"/>
    <b v="0"/>
    <n v="37"/>
    <b v="0"/>
    <x v="2"/>
    <s v="wearables"/>
    <n v="19.243200000000002"/>
    <x v="962"/>
    <d v="2016-02-11T17:05:53"/>
    <x v="0"/>
  </r>
  <r>
    <n v="963"/>
    <s v="The Ultimate Learning Center"/>
    <s v="WE are molding an educated, motivated, non violent GENERATION!"/>
    <n v="35000"/>
    <n v="377"/>
    <x v="2"/>
    <n v="1"/>
    <s v="US"/>
    <s v="USD"/>
    <n v="1476717319"/>
    <n v="1473693319"/>
    <b v="0"/>
    <n v="9"/>
    <b v="0"/>
    <x v="2"/>
    <s v="wearables"/>
    <n v="41.88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s v="CA"/>
    <s v="CAD"/>
    <n v="1441119919"/>
    <n v="1437663919"/>
    <b v="0"/>
    <n v="29"/>
    <b v="0"/>
    <x v="2"/>
    <s v="wearables"/>
    <n v="30.310300000000002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s v="US"/>
    <s v="USD"/>
    <n v="1477454340"/>
    <n v="1474676646"/>
    <b v="0"/>
    <n v="6"/>
    <b v="0"/>
    <x v="2"/>
    <s v="wearables"/>
    <n v="49.666699999999999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s v="US"/>
    <s v="USD"/>
    <n v="1475766932"/>
    <n v="1473174932"/>
    <b v="0"/>
    <n v="30"/>
    <b v="0"/>
    <x v="2"/>
    <s v="wearables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n v="18"/>
    <s v="US"/>
    <s v="USD"/>
    <n v="1461301574"/>
    <n v="1456121174"/>
    <b v="0"/>
    <n v="81"/>
    <b v="0"/>
    <x v="2"/>
    <s v="wearables"/>
    <n v="43.975299999999997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s v="US"/>
    <s v="USD"/>
    <n v="1408134034"/>
    <n v="1405542034"/>
    <b v="0"/>
    <n v="4"/>
    <b v="0"/>
    <x v="2"/>
    <s v="wearables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n v="47"/>
    <s v="MX"/>
    <s v="MXN"/>
    <n v="1486624607"/>
    <n v="1483773407"/>
    <b v="0"/>
    <n v="11"/>
    <b v="0"/>
    <x v="2"/>
    <s v="wearables"/>
    <n v="1272.72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s v="CA"/>
    <s v="CAD"/>
    <n v="1485147540"/>
    <n v="1481951853"/>
    <b v="0"/>
    <n v="14"/>
    <b v="0"/>
    <x v="2"/>
    <s v="wearables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s v="US"/>
    <s v="USD"/>
    <n v="1409813940"/>
    <n v="1407271598"/>
    <b v="0"/>
    <n v="45"/>
    <b v="0"/>
    <x v="2"/>
    <s v="wearables"/>
    <n v="153.88890000000001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s v="US"/>
    <s v="USD"/>
    <n v="1447032093"/>
    <n v="1441844493"/>
    <b v="0"/>
    <n v="8"/>
    <b v="0"/>
    <x v="2"/>
    <s v="wearables"/>
    <n v="51.375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n v="1"/>
    <s v="US"/>
    <s v="USD"/>
    <n v="1458925156"/>
    <n v="1456336756"/>
    <b v="0"/>
    <n v="3"/>
    <b v="0"/>
    <x v="2"/>
    <s v="wearables"/>
    <n v="93.333299999999994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n v="1467132185"/>
    <n v="1461948185"/>
    <b v="0"/>
    <n v="24"/>
    <b v="0"/>
    <x v="2"/>
    <s v="wearables"/>
    <n v="108.625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s v="AT"/>
    <s v="EUR"/>
    <n v="1456094197"/>
    <n v="1453502197"/>
    <b v="0"/>
    <n v="12"/>
    <b v="0"/>
    <x v="2"/>
    <s v="wearables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s v="SE"/>
    <s v="SEK"/>
    <n v="1456385101"/>
    <n v="1453793101"/>
    <b v="0"/>
    <n v="123"/>
    <b v="0"/>
    <x v="2"/>
    <s v="wearables"/>
    <n v="790.837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s v="US"/>
    <s v="USD"/>
    <n v="1466449140"/>
    <n v="1463392828"/>
    <b v="0"/>
    <n v="96"/>
    <b v="0"/>
    <x v="2"/>
    <s v="wearables"/>
    <n v="301.93920000000003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s v="US"/>
    <s v="USD"/>
    <n v="1417387322"/>
    <n v="1413495722"/>
    <b v="0"/>
    <n v="31"/>
    <b v="0"/>
    <x v="2"/>
    <s v="wearables"/>
    <n v="47.93549999999999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n v="1405032222"/>
    <b v="0"/>
    <n v="4"/>
    <b v="0"/>
    <x v="2"/>
    <s v="wearables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n v="0"/>
    <s v="US"/>
    <s v="USD"/>
    <n v="1475431486"/>
    <n v="1472839486"/>
    <b v="0"/>
    <n v="3"/>
    <b v="0"/>
    <x v="2"/>
    <s v="wearables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s v="ES"/>
    <s v="EUR"/>
    <n v="1471985640"/>
    <n v="1469289685"/>
    <b v="0"/>
    <n v="179"/>
    <b v="0"/>
    <x v="2"/>
    <s v="wearables"/>
    <n v="171.7932999999999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s v="US"/>
    <s v="USD"/>
    <n v="1427507208"/>
    <n v="1424918808"/>
    <b v="0"/>
    <n v="3"/>
    <b v="0"/>
    <x v="2"/>
    <s v="wearables"/>
    <n v="35.333300000000001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s v="DE"/>
    <s v="EUR"/>
    <n v="1451602800"/>
    <n v="1449011610"/>
    <b v="0"/>
    <n v="23"/>
    <b v="0"/>
    <x v="2"/>
    <s v="wearables"/>
    <n v="82.087000000000003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s v="GB"/>
    <s v="GBP"/>
    <n v="1452384000"/>
    <n v="1447698300"/>
    <b v="0"/>
    <n v="23"/>
    <b v="0"/>
    <x v="2"/>
    <s v="wearables"/>
    <n v="110.86960000000001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n v="13"/>
    <s v="NL"/>
    <s v="EUR"/>
    <n v="1403507050"/>
    <n v="1400051050"/>
    <b v="0"/>
    <n v="41"/>
    <b v="0"/>
    <x v="2"/>
    <s v="wearables"/>
    <n v="161.21950000000001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b v="0"/>
    <n v="0"/>
    <b v="0"/>
    <x v="2"/>
    <s v="wearables"/>
    <n v="0"/>
    <x v="988"/>
    <d v="2016-10-01T08:33:45"/>
    <x v="0"/>
  </r>
  <r>
    <n v="989"/>
    <s v="Power Rope"/>
    <s v="The most useful phone charger you will ever buy"/>
    <n v="10000"/>
    <n v="1677"/>
    <x v="2"/>
    <n v="17"/>
    <s v="US"/>
    <s v="USD"/>
    <n v="1475101495"/>
    <n v="1472509495"/>
    <b v="0"/>
    <n v="32"/>
    <b v="0"/>
    <x v="2"/>
    <s v="wearables"/>
    <n v="52.406300000000002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n v="1407178164"/>
    <b v="0"/>
    <n v="2"/>
    <b v="0"/>
    <x v="2"/>
    <s v="wearables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s v="GB"/>
    <s v="GBP"/>
    <n v="1468349460"/>
    <n v="1466186988"/>
    <b v="0"/>
    <n v="7"/>
    <b v="0"/>
    <x v="2"/>
    <s v="wearables"/>
    <n v="30.28569999999999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n v="0"/>
    <s v="US"/>
    <s v="USD"/>
    <n v="1462655519"/>
    <n v="1457475119"/>
    <b v="0"/>
    <n v="4"/>
    <b v="0"/>
    <x v="2"/>
    <s v="wearables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s v="US"/>
    <s v="USD"/>
    <n v="1478926800"/>
    <n v="1476054568"/>
    <b v="0"/>
    <n v="196"/>
    <b v="0"/>
    <x v="2"/>
    <s v="wearables"/>
    <n v="89.596900000000005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s v="US"/>
    <s v="USD"/>
    <n v="1417388340"/>
    <n v="1412835530"/>
    <b v="0"/>
    <n v="11"/>
    <b v="0"/>
    <x v="2"/>
    <s v="wearables"/>
    <n v="424.45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s v="US"/>
    <s v="USD"/>
    <n v="1417276800"/>
    <n v="1415140480"/>
    <b v="0"/>
    <n v="9"/>
    <b v="0"/>
    <x v="2"/>
    <s v="wearables"/>
    <n v="80.666700000000006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n v="2"/>
    <s v="US"/>
    <s v="USD"/>
    <n v="1406474820"/>
    <n v="1403902060"/>
    <b v="0"/>
    <n v="5"/>
    <b v="0"/>
    <x v="2"/>
    <s v="wearables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n v="1"/>
    <s v="US"/>
    <s v="USD"/>
    <n v="1417145297"/>
    <n v="1414549697"/>
    <b v="0"/>
    <n v="8"/>
    <b v="0"/>
    <x v="2"/>
    <s v="wearables"/>
    <n v="8.125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s v="CA"/>
    <s v="CAD"/>
    <n v="1447909401"/>
    <n v="1444017801"/>
    <b v="0"/>
    <n v="229"/>
    <b v="0"/>
    <x v="2"/>
    <s v="wearables"/>
    <n v="153.42789999999999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s v="CA"/>
    <s v="CAD"/>
    <n v="1415865720"/>
    <n v="1413270690"/>
    <b v="0"/>
    <n v="40"/>
    <b v="0"/>
    <x v="2"/>
    <s v="wearables"/>
    <n v="292.07499999999999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n v="1484357160"/>
    <b v="0"/>
    <n v="6"/>
    <b v="0"/>
    <x v="2"/>
    <s v="wearables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n v="1481908613"/>
    <b v="0"/>
    <n v="4"/>
    <b v="0"/>
    <x v="2"/>
    <s v="wearables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n v="1447777514"/>
    <b v="0"/>
    <n v="22"/>
    <b v="0"/>
    <x v="2"/>
    <s v="wearables"/>
    <n v="134.5455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n v="1487091661"/>
    <b v="0"/>
    <n v="15"/>
    <b v="0"/>
    <x v="2"/>
    <s v="wearables"/>
    <n v="214.066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n v="1453222827"/>
    <b v="0"/>
    <n v="95"/>
    <b v="0"/>
    <x v="2"/>
    <s v="wearables"/>
    <n v="216.33680000000001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n v="1443538783"/>
    <b v="0"/>
    <n v="161"/>
    <b v="0"/>
    <x v="2"/>
    <s v="wearables"/>
    <n v="932.31060000000002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n v="1417654672"/>
    <b v="0"/>
    <n v="8"/>
    <b v="0"/>
    <x v="2"/>
    <s v="wearables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n v="1478095223"/>
    <b v="0"/>
    <n v="76"/>
    <b v="0"/>
    <x v="2"/>
    <s v="wearables"/>
    <n v="174.94739999999999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b v="0"/>
    <n v="1"/>
    <b v="0"/>
    <x v="2"/>
    <s v="wearables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n v="1463754646"/>
    <b v="0"/>
    <n v="101"/>
    <b v="0"/>
    <x v="2"/>
    <s v="wearables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b v="0"/>
    <n v="4"/>
    <b v="0"/>
    <x v="2"/>
    <s v="wearables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b v="0"/>
    <n v="1"/>
    <b v="0"/>
    <x v="2"/>
    <s v="wearables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n v="1481366052"/>
    <b v="0"/>
    <n v="775"/>
    <b v="0"/>
    <x v="2"/>
    <s v="wearables"/>
    <n v="1389.3561999999999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n v="1449000056"/>
    <b v="0"/>
    <n v="90"/>
    <b v="0"/>
    <x v="2"/>
    <s v="wearables"/>
    <n v="95.911100000000005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n v="1415750615"/>
    <b v="0"/>
    <n v="16"/>
    <b v="0"/>
    <x v="2"/>
    <s v="wearables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n v="1456108456"/>
    <b v="0"/>
    <n v="38"/>
    <b v="0"/>
    <x v="2"/>
    <s v="wearables"/>
    <n v="74.789500000000004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n v="1444666335"/>
    <b v="0"/>
    <n v="355"/>
    <b v="0"/>
    <x v="2"/>
    <s v="wearables"/>
    <n v="161.1183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n v="1465904933"/>
    <b v="0"/>
    <n v="7"/>
    <b v="0"/>
    <x v="2"/>
    <s v="wearables"/>
    <n v="88.714299999999994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n v="1443074571"/>
    <b v="1"/>
    <n v="478"/>
    <b v="1"/>
    <x v="4"/>
    <s v="electronic music"/>
    <n v="22.079699999999999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n v="1429284677"/>
    <b v="1"/>
    <n v="74"/>
    <b v="1"/>
    <x v="4"/>
    <s v="electronic music"/>
    <n v="31.054099999999998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n v="1432245861"/>
    <b v="0"/>
    <n v="131"/>
    <b v="1"/>
    <x v="4"/>
    <s v="electronic music"/>
    <n v="36.206099999999999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n v="1451656563"/>
    <b v="1"/>
    <n v="61"/>
    <b v="1"/>
    <x v="4"/>
    <s v="electronic music"/>
    <n v="388.97620000000001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n v="1423944037"/>
    <b v="1"/>
    <n v="1071"/>
    <b v="1"/>
    <x v="4"/>
    <s v="electronic music"/>
    <n v="71.84860000000000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n v="1456480016"/>
    <b v="1"/>
    <n v="122"/>
    <b v="1"/>
    <x v="4"/>
    <s v="electronic music"/>
    <n v="57.38179999999999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n v="1411433347"/>
    <b v="1"/>
    <n v="111"/>
    <b v="1"/>
    <x v="4"/>
    <s v="electronic music"/>
    <n v="69.666700000000006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n v="1484924605"/>
    <b v="1"/>
    <n v="255"/>
    <b v="1"/>
    <x v="4"/>
    <s v="electronic music"/>
    <n v="45.9881999999999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n v="1423501507"/>
    <b v="0"/>
    <n v="141"/>
    <b v="1"/>
    <x v="4"/>
    <s v="electronic music"/>
    <n v="79.2624"/>
    <x v="1029"/>
    <d v="2015-04-04T21:59:00"/>
    <x v="0"/>
  </r>
  <r>
    <n v="1030"/>
    <s v="The Gothsicles - I FEEL SICLE"/>
    <s v="Help fund the latest Gothsicles mega-album, I FEEL SICLE!"/>
    <n v="2000"/>
    <n v="6842"/>
    <x v="0"/>
    <n v="342"/>
    <s v="US"/>
    <s v="USD"/>
    <n v="1473680149"/>
    <n v="1472470549"/>
    <b v="0"/>
    <n v="159"/>
    <b v="1"/>
    <x v="4"/>
    <s v="electronic music"/>
    <n v="43.031399999999998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n v="1447698010"/>
    <b v="0"/>
    <n v="99"/>
    <b v="1"/>
    <x v="4"/>
    <s v="electronic music"/>
    <n v="108.48480000000001"/>
    <x v="1031"/>
    <d v="2015-12-16T18:20:10"/>
    <x v="0"/>
  </r>
  <r>
    <n v="1032"/>
    <s v="Phantom Ship / Coastal (Album Preorder)"/>
    <s v="Ideal for living rooms and open spaces."/>
    <n v="5400"/>
    <n v="5858.84"/>
    <x v="0"/>
    <n v="108"/>
    <s v="US"/>
    <s v="USD"/>
    <n v="1466697625"/>
    <n v="1464105625"/>
    <b v="0"/>
    <n v="96"/>
    <b v="1"/>
    <x v="4"/>
    <s v="electronic music"/>
    <n v="61.029600000000002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n v="1479144880"/>
    <b v="0"/>
    <n v="27"/>
    <b v="1"/>
    <x v="4"/>
    <s v="electronic music"/>
    <n v="50.592599999999997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n v="1467604804"/>
    <b v="0"/>
    <n v="166"/>
    <b v="1"/>
    <x v="4"/>
    <s v="electronic music"/>
    <n v="39.157200000000003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n v="1421076220"/>
    <b v="0"/>
    <n v="76"/>
    <b v="1"/>
    <x v="4"/>
    <s v="electronic music"/>
    <n v="65.157899999999998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n v="1354790790"/>
    <b v="0"/>
    <n v="211"/>
    <b v="1"/>
    <x v="4"/>
    <s v="electronic music"/>
    <n v="23.963100000000001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n v="1429991062"/>
    <b v="0"/>
    <n v="21"/>
    <b v="1"/>
    <x v="4"/>
    <s v="electronic music"/>
    <n v="48.619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n v="1455773623"/>
    <b v="0"/>
    <n v="61"/>
    <b v="1"/>
    <x v="4"/>
    <s v="electronic music"/>
    <n v="35.737699999999997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n v="1479436646"/>
    <b v="0"/>
    <n v="30"/>
    <b v="1"/>
    <x v="4"/>
    <s v="electronic music"/>
    <n v="21.366700000000002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b v="0"/>
    <n v="1"/>
    <b v="0"/>
    <x v="5"/>
    <s v="audio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n v="0"/>
    <b v="0"/>
    <x v="5"/>
    <s v="audio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n v="1406824948"/>
    <b v="0"/>
    <n v="1"/>
    <b v="0"/>
    <x v="5"/>
    <s v="audio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n v="1429509855"/>
    <b v="0"/>
    <n v="292"/>
    <b v="0"/>
    <x v="5"/>
    <s v="audio"/>
    <n v="29.2363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n v="1406235550"/>
    <b v="0"/>
    <n v="8"/>
    <b v="0"/>
    <x v="5"/>
    <s v="audio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b v="0"/>
    <n v="1"/>
    <b v="0"/>
    <x v="5"/>
    <s v="audio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n v="1471310189"/>
    <b v="0"/>
    <n v="4"/>
    <b v="0"/>
    <x v="5"/>
    <s v="audio"/>
    <n v="53"/>
    <x v="1048"/>
    <d v="2016-09-25T01:16:29"/>
    <x v="0"/>
  </r>
  <r>
    <n v="1049"/>
    <s v="J1 (Canceled)"/>
    <s v="------"/>
    <n v="12000"/>
    <n v="0"/>
    <x v="1"/>
    <n v="0"/>
    <s v="US"/>
    <s v="USD"/>
    <n v="1455272445"/>
    <n v="1452680445"/>
    <b v="0"/>
    <n v="0"/>
    <b v="0"/>
    <x v="5"/>
    <s v="audio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n v="0"/>
    <b v="0"/>
    <x v="5"/>
    <s v="audio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n v="0"/>
    <b v="0"/>
    <x v="5"/>
    <s v="audio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n v="1486613332"/>
    <b v="0"/>
    <n v="1"/>
    <b v="0"/>
    <x v="5"/>
    <s v="audio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n v="0"/>
    <b v="0"/>
    <x v="5"/>
    <s v="audio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n v="0"/>
    <b v="0"/>
    <x v="5"/>
    <s v="audio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n v="0"/>
    <b v="0"/>
    <x v="5"/>
    <s v="audio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n v="0"/>
    <b v="0"/>
    <x v="5"/>
    <s v="audio"/>
    <n v="0"/>
    <x v="1061"/>
    <d v="2016-05-02T01:00:00"/>
    <x v="0"/>
  </r>
  <r>
    <n v="1062"/>
    <s v="RETURNING AT A LATER DATE"/>
    <s v="SEE US ON PATREON www.badgirlartwork.com"/>
    <n v="199"/>
    <n v="190"/>
    <x v="1"/>
    <n v="95"/>
    <s v="US"/>
    <s v="USD"/>
    <n v="1468351341"/>
    <n v="1467746541"/>
    <b v="0"/>
    <n v="4"/>
    <b v="0"/>
    <x v="5"/>
    <s v="audio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n v="0"/>
    <b v="0"/>
    <x v="5"/>
    <s v="audio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s v="US"/>
    <s v="USD"/>
    <n v="1373174903"/>
    <n v="1369286903"/>
    <b v="0"/>
    <n v="123"/>
    <b v="0"/>
    <x v="6"/>
    <s v="video games"/>
    <n v="65.666700000000006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n v="1392800922"/>
    <n v="1390381722"/>
    <b v="0"/>
    <n v="5"/>
    <b v="0"/>
    <x v="6"/>
    <s v="video games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n v="1375657582"/>
    <n v="1371769582"/>
    <b v="0"/>
    <n v="148"/>
    <b v="0"/>
    <x v="6"/>
    <s v="video games"/>
    <n v="34.128399999999999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n v="1387657931"/>
    <n v="1385065931"/>
    <b v="0"/>
    <n v="10"/>
    <b v="0"/>
    <x v="6"/>
    <s v="video games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s v="US"/>
    <s v="USD"/>
    <n v="1460274864"/>
    <n v="1457686464"/>
    <b v="0"/>
    <n v="4"/>
    <b v="0"/>
    <x v="6"/>
    <s v="video games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n v="39"/>
    <s v="US"/>
    <s v="USD"/>
    <n v="1385447459"/>
    <n v="1382679059"/>
    <b v="0"/>
    <n v="21"/>
    <b v="0"/>
    <x v="6"/>
    <s v="video games"/>
    <n v="40.476199999999999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s v="US"/>
    <s v="USD"/>
    <n v="1349050622"/>
    <n v="1347322622"/>
    <b v="0"/>
    <n v="2"/>
    <b v="0"/>
    <x v="6"/>
    <s v="video games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s v="US"/>
    <s v="USD"/>
    <n v="1391630297"/>
    <n v="1389038297"/>
    <b v="0"/>
    <n v="4"/>
    <b v="0"/>
    <x v="6"/>
    <s v="video games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n v="1"/>
    <s v="US"/>
    <s v="USD"/>
    <n v="1318806541"/>
    <n v="1316214541"/>
    <b v="0"/>
    <n v="1"/>
    <b v="0"/>
    <x v="6"/>
    <s v="video games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s v="US"/>
    <s v="USD"/>
    <n v="1388808545"/>
    <n v="1386216545"/>
    <b v="0"/>
    <n v="30"/>
    <b v="0"/>
    <x v="6"/>
    <s v="video games"/>
    <n v="113.566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n v="5"/>
    <s v="US"/>
    <s v="USD"/>
    <n v="1336340516"/>
    <n v="1333748516"/>
    <b v="0"/>
    <n v="3"/>
    <b v="0"/>
    <x v="6"/>
    <s v="video games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s v="US"/>
    <s v="USD"/>
    <n v="1410426250"/>
    <n v="1405674250"/>
    <b v="0"/>
    <n v="975"/>
    <b v="0"/>
    <x v="6"/>
    <s v="video games"/>
    <n v="48.280999999999999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s v="US"/>
    <s v="USD"/>
    <n v="1452744011"/>
    <n v="1450152011"/>
    <b v="0"/>
    <n v="167"/>
    <b v="0"/>
    <x v="6"/>
    <s v="video games"/>
    <n v="43.975999999999999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s v="US"/>
    <s v="USD"/>
    <n v="1311309721"/>
    <n v="1307421721"/>
    <b v="0"/>
    <n v="5"/>
    <b v="0"/>
    <x v="6"/>
    <s v="video games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n v="1463232936"/>
    <n v="1461072936"/>
    <b v="0"/>
    <n v="18"/>
    <b v="0"/>
    <x v="6"/>
    <s v="video games"/>
    <n v="37.666699999999999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n v="9"/>
    <s v="US"/>
    <s v="USD"/>
    <n v="1399778333"/>
    <n v="1397186333"/>
    <b v="0"/>
    <n v="98"/>
    <b v="0"/>
    <x v="6"/>
    <s v="video games"/>
    <n v="18.581600000000002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n v="0"/>
    <s v="US"/>
    <s v="USD"/>
    <n v="1422483292"/>
    <n v="1419891292"/>
    <b v="0"/>
    <n v="4"/>
    <b v="0"/>
    <x v="6"/>
    <s v="video games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n v="1"/>
    <s v="US"/>
    <s v="USD"/>
    <n v="1344635088"/>
    <n v="1342043088"/>
    <b v="0"/>
    <n v="3"/>
    <b v="0"/>
    <x v="6"/>
    <s v="video games"/>
    <n v="18.666699999999999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s v="CA"/>
    <s v="CAD"/>
    <n v="1406994583"/>
    <n v="1401810583"/>
    <b v="0"/>
    <n v="1"/>
    <b v="0"/>
    <x v="6"/>
    <s v="video games"/>
    <n v="410"/>
    <x v="1083"/>
    <d v="2014-08-02T15:49:43"/>
    <x v="0"/>
  </r>
  <r>
    <n v="1084"/>
    <s v="My own channel"/>
    <s v="I want to start my own channel for gaming"/>
    <n v="550"/>
    <n v="0"/>
    <x v="2"/>
    <n v="0"/>
    <s v="US"/>
    <s v="USD"/>
    <n v="1407534804"/>
    <n v="1404942804"/>
    <b v="0"/>
    <n v="0"/>
    <b v="0"/>
    <x v="6"/>
    <s v="video games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n v="1457967975"/>
    <n v="1455379575"/>
    <b v="0"/>
    <n v="9"/>
    <b v="0"/>
    <x v="6"/>
    <s v="video games"/>
    <n v="114"/>
    <x v="1085"/>
    <d v="2016-03-14T15:06:15"/>
    <x v="0"/>
  </r>
  <r>
    <n v="1086"/>
    <s v="Cyber Universe Online"/>
    <s v="Humanity's future in the Galaxy"/>
    <n v="18000"/>
    <n v="15"/>
    <x v="2"/>
    <n v="0"/>
    <s v="US"/>
    <s v="USD"/>
    <n v="1408913291"/>
    <n v="1406321291"/>
    <b v="0"/>
    <n v="2"/>
    <b v="0"/>
    <x v="6"/>
    <s v="video games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b v="0"/>
    <n v="0"/>
    <b v="0"/>
    <x v="6"/>
    <s v="video games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n v="14"/>
    <s v="US"/>
    <s v="USD"/>
    <n v="1398366667"/>
    <n v="1395774667"/>
    <b v="0"/>
    <n v="147"/>
    <b v="0"/>
    <x v="6"/>
    <s v="video games"/>
    <n v="43.417299999999997"/>
    <x v="1088"/>
    <d v="2014-04-24T19:11:07"/>
    <x v="0"/>
  </r>
  <r>
    <n v="1089"/>
    <s v="Farabel"/>
    <s v="Farabel is a single player turn-based fantasy strategy game for Mac/PC/Linux"/>
    <n v="15000"/>
    <n v="1174"/>
    <x v="2"/>
    <n v="8"/>
    <s v="FR"/>
    <s v="EUR"/>
    <n v="1435293175"/>
    <n v="1432701175"/>
    <b v="0"/>
    <n v="49"/>
    <b v="0"/>
    <x v="6"/>
    <s v="video games"/>
    <n v="23.959199999999999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s v="GB"/>
    <s v="GBP"/>
    <n v="1460313672"/>
    <n v="1457725272"/>
    <b v="0"/>
    <n v="2"/>
    <b v="0"/>
    <x v="6"/>
    <s v="video games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s v="US"/>
    <s v="USD"/>
    <n v="1357432638"/>
    <n v="1354840638"/>
    <b v="0"/>
    <n v="7"/>
    <b v="0"/>
    <x v="6"/>
    <s v="video games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s v="CA"/>
    <s v="CAD"/>
    <n v="1455232937"/>
    <n v="1453936937"/>
    <b v="0"/>
    <n v="4"/>
    <b v="0"/>
    <x v="6"/>
    <s v="video games"/>
    <n v="10.5625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s v="US"/>
    <s v="USD"/>
    <n v="1318180033"/>
    <n v="1315588033"/>
    <b v="0"/>
    <n v="27"/>
    <b v="0"/>
    <x v="6"/>
    <s v="video games"/>
    <n v="122.0004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n v="5"/>
    <s v="US"/>
    <s v="USD"/>
    <n v="1377867220"/>
    <n v="1375275220"/>
    <b v="0"/>
    <n v="94"/>
    <b v="0"/>
    <x v="6"/>
    <s v="video games"/>
    <n v="267.80849999999998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s v="US"/>
    <s v="USD"/>
    <n v="1412393400"/>
    <n v="1409747154"/>
    <b v="0"/>
    <n v="29"/>
    <b v="0"/>
    <x v="6"/>
    <s v="video games"/>
    <n v="74.206900000000005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n v="0"/>
    <s v="US"/>
    <s v="USD"/>
    <n v="1393786877"/>
    <n v="1390330877"/>
    <b v="0"/>
    <n v="7"/>
    <b v="0"/>
    <x v="6"/>
    <s v="video games"/>
    <n v="6.7142999999999997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n v="7"/>
    <s v="US"/>
    <s v="USD"/>
    <n v="1397413095"/>
    <n v="1394821095"/>
    <b v="0"/>
    <n v="22"/>
    <b v="0"/>
    <x v="6"/>
    <s v="video games"/>
    <n v="81.954499999999996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n v="1455417571"/>
    <n v="1452825571"/>
    <b v="0"/>
    <n v="10"/>
    <b v="0"/>
    <x v="6"/>
    <s v="video games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n v="0"/>
    <s v="US"/>
    <s v="USD"/>
    <n v="1468519920"/>
    <n v="1466188338"/>
    <b v="0"/>
    <n v="6"/>
    <b v="0"/>
    <x v="6"/>
    <s v="video games"/>
    <n v="6.8333000000000004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n v="5"/>
    <s v="US"/>
    <s v="USD"/>
    <n v="1386568740"/>
    <n v="1383095125"/>
    <b v="0"/>
    <n v="24"/>
    <b v="0"/>
    <x v="6"/>
    <s v="video games"/>
    <n v="17.70830000000000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n v="2"/>
    <s v="US"/>
    <s v="USD"/>
    <n v="1466227190"/>
    <n v="1461043190"/>
    <b v="0"/>
    <n v="15"/>
    <b v="0"/>
    <x v="6"/>
    <s v="video games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s v="GB"/>
    <s v="GBP"/>
    <n v="1402480221"/>
    <n v="1399888221"/>
    <b v="0"/>
    <n v="37"/>
    <b v="0"/>
    <x v="6"/>
    <s v="video games"/>
    <n v="80.29730000000000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n v="1393038927"/>
    <b v="0"/>
    <n v="20"/>
    <b v="0"/>
    <x v="6"/>
    <s v="video games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n v="41"/>
    <s v="US"/>
    <s v="USD"/>
    <n v="1333557975"/>
    <n v="1330969575"/>
    <b v="0"/>
    <n v="7"/>
    <b v="0"/>
    <x v="6"/>
    <s v="video games"/>
    <n v="23.571400000000001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b v="0"/>
    <n v="0"/>
    <b v="0"/>
    <x v="6"/>
    <s v="video games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n v="1334326635"/>
    <n v="1329146235"/>
    <b v="0"/>
    <n v="21"/>
    <b v="0"/>
    <x v="6"/>
    <s v="video games"/>
    <n v="34.881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s v="US"/>
    <s v="USD"/>
    <n v="1479495790"/>
    <n v="1476900190"/>
    <b v="0"/>
    <n v="3"/>
    <b v="0"/>
    <x v="6"/>
    <s v="video games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s v="US"/>
    <s v="USD"/>
    <n v="1354919022"/>
    <n v="1352327022"/>
    <b v="0"/>
    <n v="11"/>
    <b v="0"/>
    <x v="6"/>
    <s v="video games"/>
    <n v="23.181799999999999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s v="US"/>
    <s v="USD"/>
    <n v="1421656200"/>
    <n v="1416507211"/>
    <b v="0"/>
    <n v="312"/>
    <b v="0"/>
    <x v="6"/>
    <s v="video games"/>
    <n v="100.233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s v="GB"/>
    <s v="GBP"/>
    <n v="1408058820"/>
    <n v="1405466820"/>
    <b v="0"/>
    <n v="1"/>
    <b v="0"/>
    <x v="6"/>
    <s v="video games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n v="1378714687"/>
    <b v="0"/>
    <n v="3"/>
    <b v="0"/>
    <x v="6"/>
    <s v="video games"/>
    <n v="3.3332999999999999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s v="US"/>
    <s v="USD"/>
    <n v="1459352495"/>
    <n v="1456764095"/>
    <b v="0"/>
    <n v="4"/>
    <b v="0"/>
    <x v="6"/>
    <s v="video games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n v="0"/>
    <s v="US"/>
    <s v="USD"/>
    <n v="1339273208"/>
    <n v="1334089208"/>
    <b v="0"/>
    <n v="10"/>
    <b v="0"/>
    <x v="6"/>
    <s v="video games"/>
    <n v="17.852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n v="8"/>
    <s v="DE"/>
    <s v="EUR"/>
    <n v="1451053313"/>
    <n v="1448461313"/>
    <b v="0"/>
    <n v="8"/>
    <b v="0"/>
    <x v="6"/>
    <s v="video games"/>
    <n v="10.375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s v="AU"/>
    <s v="AUD"/>
    <n v="1396666779"/>
    <n v="1394078379"/>
    <b v="0"/>
    <n v="3"/>
    <b v="0"/>
    <x v="6"/>
    <s v="video games"/>
    <n v="36.333300000000001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s v="US"/>
    <s v="USD"/>
    <n v="1396810864"/>
    <n v="1395687664"/>
    <b v="0"/>
    <n v="1"/>
    <b v="0"/>
    <x v="6"/>
    <s v="video games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n v="1315947400"/>
    <b v="0"/>
    <n v="0"/>
    <b v="0"/>
    <x v="6"/>
    <s v="video games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n v="0"/>
    <s v="US"/>
    <s v="USD"/>
    <n v="1457904316"/>
    <n v="1455315916"/>
    <b v="0"/>
    <n v="5"/>
    <b v="0"/>
    <x v="6"/>
    <s v="video games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b v="0"/>
    <n v="0"/>
    <b v="0"/>
    <x v="6"/>
    <s v="video games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n v="0"/>
    <s v="US"/>
    <s v="USD"/>
    <n v="1397910848"/>
    <n v="1395318848"/>
    <b v="0"/>
    <n v="3"/>
    <b v="0"/>
    <x v="6"/>
    <s v="video games"/>
    <n v="3.6667000000000001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s v="US"/>
    <s v="USD"/>
    <n v="1430409651"/>
    <n v="1427817651"/>
    <b v="0"/>
    <n v="7"/>
    <b v="0"/>
    <x v="6"/>
    <s v="mobile games"/>
    <n v="60.71430000000000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n v="1"/>
    <s v="US"/>
    <s v="USD"/>
    <n v="1468482694"/>
    <n v="1465890694"/>
    <b v="0"/>
    <n v="2"/>
    <b v="0"/>
    <x v="6"/>
    <s v="mobile games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s v="US"/>
    <s v="USD"/>
    <n v="1416000600"/>
    <n v="1413318600"/>
    <b v="0"/>
    <n v="23"/>
    <b v="0"/>
    <x v="6"/>
    <s v="mobile games"/>
    <n v="25.434799999999999"/>
    <x v="1127"/>
    <d v="2014-11-14T21:30:00"/>
    <x v="0"/>
  </r>
  <r>
    <n v="1128"/>
    <s v="Flying Turds"/>
    <s v="#havingfunFTW"/>
    <n v="1000"/>
    <n v="1"/>
    <x v="2"/>
    <n v="0"/>
    <s v="GB"/>
    <s v="GBP"/>
    <n v="1407425717"/>
    <n v="1404833717"/>
    <b v="0"/>
    <n v="1"/>
    <b v="0"/>
    <x v="6"/>
    <s v="mobile games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n v="0"/>
    <s v="US"/>
    <s v="USD"/>
    <n v="1465107693"/>
    <n v="1462515693"/>
    <b v="0"/>
    <n v="2"/>
    <b v="0"/>
    <x v="6"/>
    <s v="mobile games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s v="US"/>
    <s v="USD"/>
    <n v="1416963300"/>
    <n v="1411775700"/>
    <b v="0"/>
    <n v="3"/>
    <b v="0"/>
    <x v="6"/>
    <s v="mobile games"/>
    <n v="3.6667000000000001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n v="14"/>
    <s v="CA"/>
    <s v="CAD"/>
    <n v="1483238771"/>
    <n v="1480646771"/>
    <b v="0"/>
    <n v="13"/>
    <b v="0"/>
    <x v="6"/>
    <s v="mobile games"/>
    <n v="110.61539999999999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n v="1"/>
    <s v="GB"/>
    <s v="GBP"/>
    <n v="1406799981"/>
    <n v="1404207981"/>
    <b v="0"/>
    <n v="1"/>
    <b v="0"/>
    <x v="6"/>
    <s v="mobile games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n v="0"/>
    <s v="AU"/>
    <s v="AUD"/>
    <n v="1417235580"/>
    <n v="1416034228"/>
    <b v="0"/>
    <n v="1"/>
    <b v="0"/>
    <x v="6"/>
    <s v="mobile games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n v="1470527094"/>
    <n v="1467935094"/>
    <b v="0"/>
    <n v="1"/>
    <b v="0"/>
    <x v="6"/>
    <s v="mobile games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s v="US"/>
    <s v="USD"/>
    <n v="1461440421"/>
    <n v="1458848421"/>
    <b v="0"/>
    <n v="39"/>
    <b v="0"/>
    <x v="6"/>
    <s v="mobile games"/>
    <n v="253.20509999999999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s v="US"/>
    <s v="USD"/>
    <n v="1485035131"/>
    <n v="1483307131"/>
    <b v="0"/>
    <n v="4"/>
    <b v="0"/>
    <x v="6"/>
    <s v="mobile games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n v="0"/>
    <s v="US"/>
    <s v="USD"/>
    <n v="1420100426"/>
    <n v="1417508426"/>
    <b v="0"/>
    <n v="1"/>
    <b v="0"/>
    <x v="6"/>
    <s v="mobile games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n v="0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n v="0"/>
    <s v="US"/>
    <s v="USD"/>
    <n v="1412272592"/>
    <n v="1407088592"/>
    <b v="0"/>
    <n v="1"/>
    <b v="0"/>
    <x v="7"/>
    <s v="food trucks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s v="US"/>
    <s v="USD"/>
    <n v="1399071173"/>
    <n v="1395787973"/>
    <b v="0"/>
    <n v="12"/>
    <b v="0"/>
    <x v="7"/>
    <s v="food trucks"/>
    <n v="44.166699999999999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b v="0"/>
    <n v="0"/>
    <b v="0"/>
    <x v="7"/>
    <s v="food trucks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n v="0"/>
    <s v="US"/>
    <s v="USD"/>
    <n v="1480568781"/>
    <n v="1477973181"/>
    <b v="0"/>
    <n v="3"/>
    <b v="0"/>
    <x v="7"/>
    <s v="food trucks"/>
    <n v="24.333300000000001"/>
    <x v="1148"/>
    <d v="2016-12-01T05:06:21"/>
    <x v="0"/>
  </r>
  <r>
    <n v="1149"/>
    <s v="The Floridian Food Truck"/>
    <s v="Bringing culturally diverse Floridian cuisine to the people!"/>
    <n v="50000"/>
    <n v="75"/>
    <x v="2"/>
    <n v="0"/>
    <s v="US"/>
    <s v="USD"/>
    <n v="1466096566"/>
    <n v="1463504566"/>
    <b v="0"/>
    <n v="2"/>
    <b v="0"/>
    <x v="7"/>
    <s v="food trucks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n v="10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n v="6"/>
    <s v="US"/>
    <s v="USD"/>
    <n v="1431709312"/>
    <n v="1429117312"/>
    <b v="0"/>
    <n v="15"/>
    <b v="0"/>
    <x v="7"/>
    <s v="food trucks"/>
    <n v="60.733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n v="1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n v="7"/>
    <s v="US"/>
    <s v="USD"/>
    <n v="1441507006"/>
    <n v="1438915006"/>
    <b v="0"/>
    <n v="3"/>
    <b v="0"/>
    <x v="7"/>
    <s v="food trucks"/>
    <n v="108.3332999999999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s v="US"/>
    <s v="USD"/>
    <n v="1408040408"/>
    <n v="1405448408"/>
    <b v="0"/>
    <n v="8"/>
    <b v="0"/>
    <x v="7"/>
    <s v="food trucks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s v="US"/>
    <s v="USD"/>
    <n v="1417795480"/>
    <n v="1412607880"/>
    <b v="0"/>
    <n v="3"/>
    <b v="0"/>
    <x v="7"/>
    <s v="food trucks"/>
    <n v="50.333300000000001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s v="US"/>
    <s v="USD"/>
    <n v="1418091128"/>
    <n v="1415499128"/>
    <b v="0"/>
    <n v="3"/>
    <b v="0"/>
    <x v="7"/>
    <s v="food trucks"/>
    <n v="11.666700000000001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s v="US"/>
    <s v="USD"/>
    <n v="1427510586"/>
    <n v="1424922186"/>
    <b v="0"/>
    <n v="19"/>
    <b v="0"/>
    <x v="7"/>
    <s v="food trucks"/>
    <n v="60.789499999999997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n v="1408983864"/>
    <b v="0"/>
    <n v="2"/>
    <b v="0"/>
    <x v="7"/>
    <s v="food trucks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b v="0"/>
    <n v="0"/>
    <b v="0"/>
    <x v="7"/>
    <s v="food trucks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b v="0"/>
    <n v="0"/>
    <b v="0"/>
    <x v="7"/>
    <s v="food trucks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s v="US"/>
    <s v="USD"/>
    <n v="1404623330"/>
    <n v="1401685730"/>
    <b v="0"/>
    <n v="25"/>
    <b v="0"/>
    <x v="7"/>
    <s v="food trucks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s v="US"/>
    <s v="USD"/>
    <n v="1435291200"/>
    <n v="1432640342"/>
    <b v="0"/>
    <n v="8"/>
    <b v="0"/>
    <x v="7"/>
    <s v="food trucks"/>
    <n v="358.875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n v="2"/>
    <s v="US"/>
    <s v="USD"/>
    <n v="1410543495"/>
    <n v="1407865095"/>
    <b v="0"/>
    <n v="16"/>
    <b v="0"/>
    <x v="7"/>
    <s v="food trucks"/>
    <n v="61.1875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n v="6"/>
    <s v="US"/>
    <s v="USD"/>
    <n v="1474507065"/>
    <n v="1471915065"/>
    <b v="0"/>
    <n v="3"/>
    <b v="0"/>
    <x v="7"/>
    <s v="food trucks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s v="US"/>
    <s v="USD"/>
    <n v="1424593763"/>
    <n v="1422001763"/>
    <b v="0"/>
    <n v="3"/>
    <b v="0"/>
    <x v="7"/>
    <s v="food trucks"/>
    <n v="5.6666999999999996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n v="0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n v="0"/>
    <s v="US"/>
    <s v="USD"/>
    <n v="1415909927"/>
    <n v="1414351127"/>
    <b v="0"/>
    <n v="1"/>
    <b v="0"/>
    <x v="7"/>
    <s v="food trucks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n v="0"/>
    <s v="US"/>
    <s v="USD"/>
    <n v="1408551752"/>
    <n v="1405959752"/>
    <b v="0"/>
    <n v="0"/>
    <b v="0"/>
    <x v="7"/>
    <s v="food trucks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n v="6"/>
    <s v="US"/>
    <s v="USD"/>
    <n v="1462738327"/>
    <n v="1460146327"/>
    <b v="0"/>
    <n v="19"/>
    <b v="0"/>
    <x v="7"/>
    <s v="food trucks"/>
    <n v="46.63159999999999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n v="1484094498"/>
    <b v="0"/>
    <n v="1"/>
    <b v="0"/>
    <x v="7"/>
    <s v="food trucks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b v="0"/>
    <n v="0"/>
    <b v="0"/>
    <x v="7"/>
    <s v="food trucks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s v="US"/>
    <s v="USD"/>
    <n v="1408225452"/>
    <n v="1405633452"/>
    <b v="0"/>
    <n v="1"/>
    <b v="0"/>
    <x v="7"/>
    <s v="food trucks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n v="5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s v="US"/>
    <s v="USD"/>
    <n v="1403983314"/>
    <n v="1400786514"/>
    <b v="0"/>
    <n v="85"/>
    <b v="0"/>
    <x v="7"/>
    <s v="food trucks"/>
    <n v="69.117599999999996"/>
    <x v="1180"/>
    <d v="2014-06-28T19:21:54"/>
    <x v="0"/>
  </r>
  <r>
    <n v="1181"/>
    <s v="Gringo Loco Tacos Food Truck"/>
    <s v="Bringing the best tacos to the streets of Chicago!"/>
    <n v="50000"/>
    <n v="4"/>
    <x v="2"/>
    <n v="0"/>
    <s v="US"/>
    <s v="USD"/>
    <n v="1425197321"/>
    <n v="1422605321"/>
    <b v="0"/>
    <n v="3"/>
    <b v="0"/>
    <x v="7"/>
    <s v="food trucks"/>
    <n v="1.333299999999999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s v="US"/>
    <s v="USD"/>
    <n v="1484239320"/>
    <n v="1482609088"/>
    <b v="0"/>
    <n v="4"/>
    <b v="0"/>
    <x v="7"/>
    <s v="food trucks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n v="1478059140"/>
    <n v="1476391223"/>
    <b v="0"/>
    <n v="3"/>
    <b v="0"/>
    <x v="7"/>
    <s v="food trucks"/>
    <n v="33.333300000000001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n v="1483712611"/>
    <b v="0"/>
    <n v="375"/>
    <b v="1"/>
    <x v="8"/>
    <s v="photobooks"/>
    <n v="61.5627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n v="1430945149"/>
    <b v="0"/>
    <n v="111"/>
    <b v="1"/>
    <x v="8"/>
    <s v="photobooks"/>
    <n v="118.73869999999999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n v="1430340195"/>
    <b v="0"/>
    <n v="123"/>
    <b v="1"/>
    <x v="8"/>
    <s v="photobooks"/>
    <n v="65.081299999999999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n v="1429133323"/>
    <b v="0"/>
    <n v="70"/>
    <b v="1"/>
    <x v="8"/>
    <s v="photobooks"/>
    <n v="130.15710000000001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n v="1481129340"/>
    <b v="0"/>
    <n v="85"/>
    <b v="1"/>
    <x v="8"/>
    <s v="photobooks"/>
    <n v="37.776499999999999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n v="1465428595"/>
    <b v="0"/>
    <n v="86"/>
    <b v="1"/>
    <x v="8"/>
    <s v="photobooks"/>
    <n v="112.7907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n v="1406908725"/>
    <b v="0"/>
    <n v="13"/>
    <b v="1"/>
    <x v="8"/>
    <s v="photobooks"/>
    <n v="51.923099999999998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n v="1455892160"/>
    <b v="0"/>
    <n v="33"/>
    <b v="1"/>
    <x v="8"/>
    <s v="photobooks"/>
    <n v="89.24240000000000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n v="1484222978"/>
    <b v="0"/>
    <n v="15"/>
    <b v="1"/>
    <x v="8"/>
    <s v="photobooks"/>
    <n v="19.333300000000001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n v="1455043053"/>
    <b v="0"/>
    <n v="273"/>
    <b v="1"/>
    <x v="8"/>
    <s v="photobooks"/>
    <n v="79.966999999999999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n v="1425901379"/>
    <b v="0"/>
    <n v="714"/>
    <b v="1"/>
    <x v="8"/>
    <s v="photobooks"/>
    <n v="56.4146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n v="1445415653"/>
    <b v="0"/>
    <n v="170"/>
    <b v="1"/>
    <x v="8"/>
    <s v="photobooks"/>
    <n v="79.411799999999999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n v="1447875539"/>
    <b v="0"/>
    <n v="512"/>
    <b v="1"/>
    <x v="8"/>
    <s v="photobooks"/>
    <n v="76.439499999999995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n v="1463155034"/>
    <b v="0"/>
    <n v="314"/>
    <b v="1"/>
    <x v="8"/>
    <s v="photobooks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n v="1448463086"/>
    <b v="0"/>
    <n v="167"/>
    <b v="1"/>
    <x v="8"/>
    <s v="photobooks"/>
    <n v="54.616799999999998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n v="1433615400"/>
    <b v="0"/>
    <n v="9"/>
    <b v="1"/>
    <x v="8"/>
    <s v="photobooks"/>
    <n v="299.22219999999999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n v="1427369256"/>
    <b v="0"/>
    <n v="103"/>
    <b v="1"/>
    <x v="8"/>
    <s v="photobooks"/>
    <n v="58.533999999999999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n v="1466001246"/>
    <b v="0"/>
    <n v="111"/>
    <b v="1"/>
    <x v="8"/>
    <s v="photobooks"/>
    <n v="55.3718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n v="1432796154"/>
    <b v="0"/>
    <n v="271"/>
    <b v="1"/>
    <x v="8"/>
    <s v="photobooks"/>
    <n v="183.80439999999999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n v="1430491527"/>
    <b v="0"/>
    <n v="101"/>
    <b v="1"/>
    <x v="8"/>
    <s v="photobooks"/>
    <n v="165.34649999999999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n v="1445363833"/>
    <b v="0"/>
    <n v="57"/>
    <b v="1"/>
    <x v="8"/>
    <s v="photobooks"/>
    <n v="234.7895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n v="1431605351"/>
    <b v="0"/>
    <n v="62"/>
    <b v="1"/>
    <x v="8"/>
    <s v="photobooks"/>
    <n v="211.48390000000001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n v="1486406253"/>
    <b v="0"/>
    <n v="32"/>
    <b v="1"/>
    <x v="8"/>
    <s v="photobooks"/>
    <n v="32.343800000000002"/>
    <x v="1206"/>
    <d v="2017-03-11T13:29:00"/>
    <x v="0"/>
  </r>
  <r>
    <n v="1207"/>
    <s v="ITALIANA"/>
    <s v="A humanistic photo book about ancestral &amp; post-modern Italy."/>
    <n v="16700"/>
    <n v="17396"/>
    <x v="0"/>
    <n v="104"/>
    <s v="IT"/>
    <s v="EUR"/>
    <n v="1459418400"/>
    <n v="1456827573"/>
    <b v="0"/>
    <n v="141"/>
    <b v="1"/>
    <x v="8"/>
    <s v="photobooks"/>
    <n v="123.3759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n v="1456246864"/>
    <b v="0"/>
    <n v="75"/>
    <b v="1"/>
    <x v="8"/>
    <s v="photobooks"/>
    <n v="207.066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n v="1485461905"/>
    <b v="0"/>
    <n v="46"/>
    <b v="1"/>
    <x v="8"/>
    <s v="photobooks"/>
    <n v="138.26089999999999"/>
    <x v="1209"/>
    <d v="2017-02-25T20:18:25"/>
    <x v="0"/>
  </r>
  <r>
    <n v="1210"/>
    <s v="Det Andra GÃ¶teborg"/>
    <s v="En fotobok om livet i det enda andra GÃ¶teborg i vÃ¤rlden"/>
    <n v="20000"/>
    <n v="50863"/>
    <x v="0"/>
    <n v="254"/>
    <s v="SE"/>
    <s v="SEK"/>
    <n v="1433106000"/>
    <n v="1431124572"/>
    <b v="0"/>
    <n v="103"/>
    <b v="1"/>
    <x v="8"/>
    <s v="photobooks"/>
    <n v="493.81549999999999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n v="1464209261"/>
    <b v="0"/>
    <n v="6"/>
    <b v="1"/>
    <x v="8"/>
    <s v="photobooks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n v="1447195695"/>
    <b v="0"/>
    <n v="83"/>
    <b v="1"/>
    <x v="8"/>
    <s v="photobooks"/>
    <n v="38.8675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n v="1482862100"/>
    <b v="0"/>
    <n v="108"/>
    <b v="1"/>
    <x v="8"/>
    <s v="photobooks"/>
    <n v="61.527799999999999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n v="1398895756"/>
    <b v="0"/>
    <n v="549"/>
    <b v="1"/>
    <x v="8"/>
    <s v="photobooks"/>
    <n v="71.59199999999999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n v="1441032457"/>
    <b v="0"/>
    <n v="222"/>
    <b v="1"/>
    <x v="8"/>
    <s v="photobooks"/>
    <n v="91.882900000000006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n v="1465932340"/>
    <b v="0"/>
    <n v="183"/>
    <b v="1"/>
    <x v="8"/>
    <s v="photobooks"/>
    <n v="148.57380000000001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n v="1443714800"/>
    <b v="0"/>
    <n v="89"/>
    <b v="1"/>
    <x v="8"/>
    <s v="photobooks"/>
    <n v="174.2135000000000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n v="1474369513"/>
    <b v="0"/>
    <n v="253"/>
    <b v="1"/>
    <x v="8"/>
    <s v="photobooks"/>
    <n v="102.8617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n v="1437923112"/>
    <b v="0"/>
    <n v="140"/>
    <b v="1"/>
    <x v="8"/>
    <s v="photobooks"/>
    <n v="111.1786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n v="1478431488"/>
    <b v="0"/>
    <n v="103"/>
    <b v="1"/>
    <x v="8"/>
    <s v="photobooks"/>
    <n v="23.796199999999999"/>
    <x v="1221"/>
    <d v="2016-12-04T00:00:00"/>
    <x v="0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n v="1456852647"/>
    <b v="0"/>
    <n v="138"/>
    <b v="1"/>
    <x v="8"/>
    <s v="photobooks"/>
    <n v="81.268100000000004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n v="1476159309"/>
    <b v="0"/>
    <n v="191"/>
    <b v="1"/>
    <x v="8"/>
    <s v="photobooks"/>
    <n v="116.21469999999999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n v="1396876302"/>
    <b v="0"/>
    <n v="18"/>
    <b v="0"/>
    <x v="4"/>
    <s v="world music"/>
    <n v="58.88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n v="1377294278"/>
    <b v="0"/>
    <n v="3"/>
    <b v="0"/>
    <x v="4"/>
    <s v="world music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n v="1395089981"/>
    <b v="0"/>
    <n v="40"/>
    <b v="0"/>
    <x v="4"/>
    <s v="world music"/>
    <n v="48.424999999999997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n v="0"/>
    <b v="0"/>
    <x v="4"/>
    <s v="world music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n v="1312047008"/>
    <b v="0"/>
    <n v="24"/>
    <b v="0"/>
    <x v="4"/>
    <s v="world music"/>
    <n v="61.041699999999999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n v="1331982127"/>
    <b v="0"/>
    <n v="1"/>
    <b v="0"/>
    <x v="4"/>
    <s v="world music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n v="0"/>
    <b v="0"/>
    <x v="4"/>
    <s v="world music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n v="1377030070"/>
    <b v="0"/>
    <n v="1"/>
    <b v="0"/>
    <x v="4"/>
    <s v="world music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n v="1328049974"/>
    <b v="0"/>
    <n v="6"/>
    <b v="0"/>
    <x v="4"/>
    <s v="world music"/>
    <n v="19.33330000000000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n v="1383621299"/>
    <b v="0"/>
    <n v="6"/>
    <b v="0"/>
    <x v="4"/>
    <s v="world music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n v="0"/>
    <b v="0"/>
    <x v="4"/>
    <s v="world music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n v="0"/>
    <b v="0"/>
    <x v="4"/>
    <s v="world music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n v="1310049536"/>
    <b v="0"/>
    <n v="3"/>
    <b v="0"/>
    <x v="4"/>
    <s v="world music"/>
    <n v="59.333300000000001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n v="0"/>
    <b v="0"/>
    <x v="4"/>
    <s v="world music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n v="1368579457"/>
    <b v="0"/>
    <n v="8"/>
    <b v="0"/>
    <x v="4"/>
    <s v="world music"/>
    <n v="30.125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n v="1413057980"/>
    <b v="0"/>
    <n v="34"/>
    <b v="0"/>
    <x v="4"/>
    <s v="world music"/>
    <n v="74.617599999999996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n v="1314417502"/>
    <b v="0"/>
    <n v="1"/>
    <b v="0"/>
    <x v="4"/>
    <s v="world music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n v="1304888771"/>
    <b v="0"/>
    <n v="38"/>
    <b v="0"/>
    <x v="4"/>
    <s v="world music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n v="1363981723"/>
    <b v="1"/>
    <n v="45"/>
    <b v="1"/>
    <x v="4"/>
    <s v="rock"/>
    <n v="46.133299999999998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n v="1400163834"/>
    <b v="1"/>
    <n v="17"/>
    <b v="1"/>
    <x v="4"/>
    <s v="rock"/>
    <n v="141.47059999999999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n v="1319245349"/>
    <b v="1"/>
    <n v="31"/>
    <b v="1"/>
    <x v="4"/>
    <s v="rock"/>
    <n v="75.483900000000006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n v="1365231655"/>
    <b v="1"/>
    <n v="50"/>
    <b v="1"/>
    <x v="4"/>
    <s v="rock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n v="1399563953"/>
    <b v="1"/>
    <n v="59"/>
    <b v="1"/>
    <x v="4"/>
    <s v="rock"/>
    <n v="64.254199999999997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n v="1339091211"/>
    <b v="1"/>
    <n v="81"/>
    <b v="1"/>
    <x v="4"/>
    <s v="rock"/>
    <n v="64.46909999999999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n v="1406129131"/>
    <b v="1"/>
    <n v="508"/>
    <b v="1"/>
    <x v="4"/>
    <s v="rock"/>
    <n v="118.2008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n v="1311795167"/>
    <b v="1"/>
    <n v="74"/>
    <b v="1"/>
    <x v="4"/>
    <s v="rock"/>
    <n v="82.54049999999999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n v="1380238969"/>
    <b v="1"/>
    <n v="141"/>
    <b v="1"/>
    <x v="4"/>
    <s v="rock"/>
    <n v="34.17020000000000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n v="1407178107"/>
    <b v="1"/>
    <n v="711"/>
    <b v="1"/>
    <x v="4"/>
    <s v="rock"/>
    <n v="42.733199999999997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n v="1288968886"/>
    <b v="1"/>
    <n v="141"/>
    <b v="1"/>
    <x v="4"/>
    <s v="rock"/>
    <n v="94.489400000000003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n v="1383337052"/>
    <b v="1"/>
    <n v="109"/>
    <b v="1"/>
    <x v="4"/>
    <s v="rock"/>
    <n v="55.697200000000002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n v="1326492231"/>
    <b v="1"/>
    <n v="361"/>
    <b v="1"/>
    <x v="4"/>
    <s v="rock"/>
    <n v="98.030799999999999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n v="1297562590"/>
    <b v="1"/>
    <n v="176"/>
    <b v="1"/>
    <x v="4"/>
    <s v="rock"/>
    <n v="92.1023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n v="1375368012"/>
    <b v="1"/>
    <n v="670"/>
    <b v="1"/>
    <x v="4"/>
    <s v="rock"/>
    <n v="38.1755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n v="1399504664"/>
    <b v="1"/>
    <n v="96"/>
    <b v="1"/>
    <x v="4"/>
    <s v="rock"/>
    <n v="27.14580000000000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n v="1390853620"/>
    <b v="1"/>
    <n v="74"/>
    <b v="1"/>
    <x v="4"/>
    <s v="rock"/>
    <n v="50.6892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n v="1388391227"/>
    <b v="1"/>
    <n v="52"/>
    <b v="1"/>
    <x v="4"/>
    <s v="rock"/>
    <n v="38.942300000000003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n v="1389982692"/>
    <b v="1"/>
    <n v="105"/>
    <b v="1"/>
    <x v="4"/>
    <s v="rock"/>
    <n v="77.63809999999999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n v="1393034470"/>
    <b v="1"/>
    <n v="41"/>
    <b v="1"/>
    <x v="4"/>
    <s v="rock"/>
    <n v="43.5366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n v="1380556483"/>
    <b v="1"/>
    <n v="34"/>
    <b v="1"/>
    <x v="4"/>
    <s v="rock"/>
    <n v="31.823499999999999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n v="1287071015"/>
    <b v="1"/>
    <n v="66"/>
    <b v="1"/>
    <x v="4"/>
    <s v="rock"/>
    <n v="63.184399999999997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n v="1386882145"/>
    <b v="1"/>
    <n v="50"/>
    <b v="1"/>
    <x v="4"/>
    <s v="rock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n v="1372082558"/>
    <b v="1"/>
    <n v="159"/>
    <b v="1"/>
    <x v="4"/>
    <s v="rock"/>
    <n v="140.8553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n v="1377116247"/>
    <b v="1"/>
    <n v="182"/>
    <b v="1"/>
    <x v="4"/>
    <s v="rock"/>
    <n v="76.923100000000005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n v="1458157512"/>
    <b v="1"/>
    <n v="206"/>
    <b v="1"/>
    <x v="4"/>
    <s v="rock"/>
    <n v="99.155299999999997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n v="1327523642"/>
    <b v="1"/>
    <n v="169"/>
    <b v="1"/>
    <x v="4"/>
    <s v="rock"/>
    <n v="67.881699999999995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n v="1381767859"/>
    <b v="1"/>
    <n v="31"/>
    <b v="1"/>
    <x v="4"/>
    <s v="rock"/>
    <n v="246.2903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n v="1270576379"/>
    <b v="1"/>
    <n v="28"/>
    <b v="1"/>
    <x v="4"/>
    <s v="rock"/>
    <n v="189.2856999999999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n v="1406914291"/>
    <b v="1"/>
    <n v="54"/>
    <b v="1"/>
    <x v="4"/>
    <s v="rock"/>
    <n v="76.666700000000006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n v="1343320425"/>
    <b v="1"/>
    <n v="467"/>
    <b v="1"/>
    <x v="4"/>
    <s v="rock"/>
    <n v="82.963300000000004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n v="1372884587"/>
    <b v="1"/>
    <n v="389"/>
    <b v="1"/>
    <x v="4"/>
    <s v="rock"/>
    <n v="62.52210000000000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n v="1247504047"/>
    <b v="1"/>
    <n v="68"/>
    <b v="1"/>
    <x v="4"/>
    <s v="rock"/>
    <n v="46.06810000000000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n v="1343741347"/>
    <b v="1"/>
    <n v="413"/>
    <b v="1"/>
    <x v="4"/>
    <s v="rock"/>
    <n v="38.54390000000000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n v="1401196766"/>
    <b v="1"/>
    <n v="190"/>
    <b v="1"/>
    <x v="4"/>
    <s v="rock"/>
    <n v="53.005299999999998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n v="1392171770"/>
    <b v="1"/>
    <n v="189"/>
    <b v="1"/>
    <x v="4"/>
    <s v="rock"/>
    <n v="73.355400000000003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n v="1291227054"/>
    <b v="1"/>
    <n v="130"/>
    <b v="1"/>
    <x v="4"/>
    <s v="rock"/>
    <n v="127.9752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n v="1373305836"/>
    <b v="1"/>
    <n v="74"/>
    <b v="1"/>
    <x v="4"/>
    <s v="rock"/>
    <n v="104.72969999999999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n v="1383909855"/>
    <b v="1"/>
    <n v="274"/>
    <b v="1"/>
    <x v="4"/>
    <s v="rock"/>
    <n v="67.671499999999995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n v="1360948389"/>
    <b v="1"/>
    <n v="22"/>
    <b v="1"/>
    <x v="4"/>
    <s v="rock"/>
    <n v="95.931799999999996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n v="1481175482"/>
    <b v="0"/>
    <n v="31"/>
    <b v="1"/>
    <x v="1"/>
    <s v="plays"/>
    <n v="65.161299999999997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n v="1433512775"/>
    <b v="0"/>
    <n v="63"/>
    <b v="1"/>
    <x v="1"/>
    <s v="plays"/>
    <n v="32.26979999999999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n v="1468122163"/>
    <b v="0"/>
    <n v="61"/>
    <b v="1"/>
    <x v="1"/>
    <s v="plays"/>
    <n v="65.86889999999999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n v="1480907645"/>
    <b v="0"/>
    <n v="52"/>
    <b v="1"/>
    <x v="1"/>
    <s v="plays"/>
    <n v="36.076900000000002"/>
    <x v="1289"/>
    <d v="2017-01-04T03:14:05"/>
    <x v="0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n v="1427121931"/>
    <b v="0"/>
    <n v="86"/>
    <b v="1"/>
    <x v="1"/>
    <s v="plays"/>
    <n v="44.18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n v="1425224391"/>
    <b v="0"/>
    <n v="42"/>
    <b v="1"/>
    <x v="1"/>
    <s v="plays"/>
    <n v="104.0714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n v="1441822828"/>
    <b v="0"/>
    <n v="52"/>
    <b v="1"/>
    <x v="1"/>
    <s v="plays"/>
    <n v="35.961500000000001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n v="1444927771"/>
    <b v="0"/>
    <n v="120"/>
    <b v="1"/>
    <x v="1"/>
    <s v="plays"/>
    <n v="127.79170000000001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n v="1443696797"/>
    <b v="0"/>
    <n v="22"/>
    <b v="1"/>
    <x v="1"/>
    <s v="plays"/>
    <n v="27.72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n v="1435585497"/>
    <b v="0"/>
    <n v="64"/>
    <b v="1"/>
    <x v="1"/>
    <s v="plays"/>
    <n v="39.828099999999999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n v="1456189973"/>
    <b v="0"/>
    <n v="23"/>
    <b v="1"/>
    <x v="1"/>
    <s v="plays"/>
    <n v="52.173900000000003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n v="1459533358"/>
    <b v="0"/>
    <n v="238"/>
    <b v="1"/>
    <x v="1"/>
    <s v="plays"/>
    <n v="92.0378000000000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n v="1459268432"/>
    <b v="0"/>
    <n v="33"/>
    <b v="1"/>
    <x v="1"/>
    <s v="plays"/>
    <n v="63.424199999999999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n v="1434310359"/>
    <b v="0"/>
    <n v="32"/>
    <b v="1"/>
    <x v="1"/>
    <s v="plays"/>
    <n v="135.625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n v="1461427938"/>
    <b v="0"/>
    <n v="24"/>
    <b v="1"/>
    <x v="1"/>
    <s v="plays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n v="1436551178"/>
    <b v="0"/>
    <n v="29"/>
    <b v="1"/>
    <x v="1"/>
    <s v="plays"/>
    <n v="70.862099999999998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n v="1477963411"/>
    <b v="0"/>
    <n v="50"/>
    <b v="1"/>
    <x v="1"/>
    <s v="plays"/>
    <n v="50"/>
    <x v="1302"/>
    <d v="2016-12-01T02:23:31"/>
    <x v="0"/>
  </r>
  <r>
    <n v="1303"/>
    <s v="Forward Arena Theatre Company: Summer Season"/>
    <s v="Groundbreaking queer theatre."/>
    <n v="3500"/>
    <n v="4559.13"/>
    <x v="0"/>
    <n v="130"/>
    <s v="GB"/>
    <s v="GBP"/>
    <n v="1469962800"/>
    <n v="1468578920"/>
    <b v="0"/>
    <n v="108"/>
    <b v="1"/>
    <x v="1"/>
    <s v="plays"/>
    <n v="42.214199999999998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n v="1484196005"/>
    <b v="0"/>
    <n v="104"/>
    <b v="0"/>
    <x v="2"/>
    <s v="wearables"/>
    <n v="152.4135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n v="1466611108"/>
    <b v="0"/>
    <n v="86"/>
    <b v="0"/>
    <x v="2"/>
    <s v="wearables"/>
    <n v="90.616299999999995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n v="1415098734"/>
    <b v="0"/>
    <n v="356"/>
    <b v="0"/>
    <x v="2"/>
    <s v="wearables"/>
    <n v="201.60390000000001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n v="1453118679"/>
    <b v="0"/>
    <n v="45"/>
    <b v="0"/>
    <x v="2"/>
    <s v="wearables"/>
    <n v="127.933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n v="1472481812"/>
    <b v="0"/>
    <n v="38"/>
    <b v="0"/>
    <x v="2"/>
    <s v="wearables"/>
    <n v="29.8947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n v="1441919468"/>
    <b v="0"/>
    <n v="35"/>
    <b v="0"/>
    <x v="2"/>
    <s v="wearables"/>
    <n v="367.97140000000002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n v="1467734450"/>
    <b v="0"/>
    <n v="24"/>
    <b v="0"/>
    <x v="2"/>
    <s v="wearables"/>
    <n v="129.1666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n v="1477509319"/>
    <b v="0"/>
    <n v="100"/>
    <b v="0"/>
    <x v="2"/>
    <s v="wearables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n v="1454432514"/>
    <b v="0"/>
    <n v="122"/>
    <b v="0"/>
    <x v="2"/>
    <s v="wearables"/>
    <n v="102.0164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n v="1471881860"/>
    <b v="0"/>
    <n v="11"/>
    <b v="0"/>
    <x v="2"/>
    <s v="wearables"/>
    <n v="184.36359999999999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n v="1443700648"/>
    <b v="0"/>
    <n v="248"/>
    <b v="0"/>
    <x v="2"/>
    <s v="wearables"/>
    <n v="162.9194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b v="0"/>
    <n v="1"/>
    <b v="0"/>
    <x v="2"/>
    <s v="wearables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n v="1464586746"/>
    <b v="0"/>
    <n v="19"/>
    <b v="0"/>
    <x v="2"/>
    <s v="wearables"/>
    <n v="603.52629999999999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n v="1418346172"/>
    <b v="0"/>
    <n v="135"/>
    <b v="0"/>
    <x v="2"/>
    <s v="wearables"/>
    <n v="45.407400000000003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n v="1403810965"/>
    <b v="0"/>
    <n v="9"/>
    <b v="0"/>
    <x v="2"/>
    <s v="wearables"/>
    <n v="97.333299999999994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n v="1480610046"/>
    <b v="0"/>
    <n v="3"/>
    <b v="0"/>
    <x v="2"/>
    <s v="wearables"/>
    <n v="167.66669999999999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n v="1479923937"/>
    <b v="0"/>
    <n v="7"/>
    <b v="0"/>
    <x v="2"/>
    <s v="wearables"/>
    <n v="859.85709999999995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n v="1458665146"/>
    <b v="0"/>
    <n v="44"/>
    <b v="0"/>
    <x v="2"/>
    <s v="wearables"/>
    <n v="30.27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n v="1473779552"/>
    <b v="0"/>
    <n v="90"/>
    <b v="0"/>
    <x v="2"/>
    <s v="wearables"/>
    <n v="54.666699999999999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n v="1480471435"/>
    <b v="0"/>
    <n v="8"/>
    <b v="0"/>
    <x v="2"/>
    <s v="wearables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n v="1417460428"/>
    <b v="0"/>
    <n v="11"/>
    <b v="0"/>
    <x v="2"/>
    <s v="wearables"/>
    <n v="102.72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n v="1430324235"/>
    <b v="0"/>
    <n v="41"/>
    <b v="0"/>
    <x v="2"/>
    <s v="wearables"/>
    <n v="41.5854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n v="1472570734"/>
    <b v="0"/>
    <n v="15"/>
    <b v="0"/>
    <x v="2"/>
    <s v="wearables"/>
    <n v="116.533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n v="1414041545"/>
    <b v="0"/>
    <n v="9"/>
    <b v="0"/>
    <x v="2"/>
    <s v="wearables"/>
    <n v="45.333300000000001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n v="1464763109"/>
    <b v="0"/>
    <n v="50"/>
    <b v="0"/>
    <x v="2"/>
    <s v="wearables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n v="1468843554"/>
    <b v="0"/>
    <n v="34"/>
    <b v="0"/>
    <x v="2"/>
    <s v="wearables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n v="0"/>
    <b v="0"/>
    <x v="2"/>
    <s v="wearables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n v="0"/>
    <b v="0"/>
    <x v="2"/>
    <s v="wearables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n v="1455129287"/>
    <b v="0"/>
    <n v="276"/>
    <b v="0"/>
    <x v="2"/>
    <s v="wearables"/>
    <n v="51.82249999999999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n v="1415825028"/>
    <b v="0"/>
    <n v="224"/>
    <b v="0"/>
    <x v="2"/>
    <s v="wearables"/>
    <n v="379.2277000000000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n v="1485957079"/>
    <b v="0"/>
    <n v="140"/>
    <b v="0"/>
    <x v="2"/>
    <s v="wearables"/>
    <n v="176.36429999999999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n v="1435951033"/>
    <b v="0"/>
    <n v="15"/>
    <b v="0"/>
    <x v="2"/>
    <s v="wearables"/>
    <n v="66.066699999999997"/>
    <x v="1338"/>
    <d v="2015-08-02T19:17:13"/>
    <x v="0"/>
  </r>
  <r>
    <n v="1339"/>
    <s v="Linkoo (Canceled)"/>
    <s v="World's Smallest customizable Phone &amp; GPS Watch for kids !"/>
    <n v="50000"/>
    <n v="3317"/>
    <x v="1"/>
    <n v="7"/>
    <s v="US"/>
    <s v="USD"/>
    <n v="1418056315"/>
    <n v="1414164715"/>
    <b v="0"/>
    <n v="37"/>
    <b v="0"/>
    <x v="2"/>
    <s v="wearables"/>
    <n v="89.648600000000002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n v="0"/>
    <b v="0"/>
    <x v="2"/>
    <s v="wearables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n v="1472569117"/>
    <b v="0"/>
    <n v="46"/>
    <b v="0"/>
    <x v="2"/>
    <s v="wearables"/>
    <n v="382.3913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n v="1466512683"/>
    <b v="0"/>
    <n v="323"/>
    <b v="0"/>
    <x v="2"/>
    <s v="wearables"/>
    <n v="158.35599999999999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n v="1464807439"/>
    <b v="0"/>
    <n v="139"/>
    <b v="1"/>
    <x v="3"/>
    <s v="nonfiction"/>
    <n v="40.76259999999999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n v="1402342359"/>
    <b v="0"/>
    <n v="7"/>
    <b v="1"/>
    <x v="3"/>
    <s v="nonfiction"/>
    <n v="53.57139999999999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n v="1369705751"/>
    <b v="0"/>
    <n v="149"/>
    <b v="1"/>
    <x v="3"/>
    <s v="nonfiction"/>
    <n v="48.4497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n v="1423149525"/>
    <b v="0"/>
    <n v="31"/>
    <b v="1"/>
    <x v="3"/>
    <s v="nonfiction"/>
    <n v="82.419399999999996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n v="1416485333"/>
    <b v="0"/>
    <n v="26"/>
    <b v="1"/>
    <x v="3"/>
    <s v="nonfiction"/>
    <n v="230.1922999999999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n v="1447055935"/>
    <b v="0"/>
    <n v="172"/>
    <b v="1"/>
    <x v="3"/>
    <s v="nonfiction"/>
    <n v="59.360500000000002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n v="1448497134"/>
    <b v="0"/>
    <n v="78"/>
    <b v="1"/>
    <x v="3"/>
    <s v="nonfiction"/>
    <n v="66.698700000000002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n v="1452707144"/>
    <b v="0"/>
    <n v="120"/>
    <b v="1"/>
    <x v="3"/>
    <s v="nonfiction"/>
    <n v="168.77500000000001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n v="1436968366"/>
    <b v="0"/>
    <n v="227"/>
    <b v="1"/>
    <x v="3"/>
    <s v="nonfiction"/>
    <n v="59.973599999999998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n v="1359946188"/>
    <b v="0"/>
    <n v="42"/>
    <b v="1"/>
    <x v="3"/>
    <s v="nonfiction"/>
    <n v="31.8095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n v="1463080979"/>
    <b v="0"/>
    <n v="64"/>
    <b v="1"/>
    <x v="3"/>
    <s v="nonfiction"/>
    <n v="24.421900000000001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n v="1351663605"/>
    <b v="0"/>
    <n v="121"/>
    <b v="1"/>
    <x v="3"/>
    <s v="nonfiction"/>
    <n v="25.347100000000001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n v="1370393760"/>
    <b v="0"/>
    <n v="87"/>
    <b v="1"/>
    <x v="3"/>
    <s v="nonfiction"/>
    <n v="71.44320000000000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n v="1359587137"/>
    <b v="0"/>
    <n v="65"/>
    <b v="1"/>
    <x v="3"/>
    <s v="nonfiction"/>
    <n v="38.553800000000003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n v="1306417323"/>
    <b v="0"/>
    <n v="49"/>
    <b v="1"/>
    <x v="3"/>
    <s v="nonfiction"/>
    <n v="68.3673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n v="1304623990"/>
    <b v="0"/>
    <n v="19"/>
    <b v="1"/>
    <x v="3"/>
    <s v="nonfiction"/>
    <n v="40.210500000000003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n v="1341524220"/>
    <b v="0"/>
    <n v="81"/>
    <b v="1"/>
    <x v="3"/>
    <s v="nonfiction"/>
    <n v="32.074100000000001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n v="1400778772"/>
    <b v="0"/>
    <n v="264"/>
    <b v="1"/>
    <x v="3"/>
    <s v="nonfiction"/>
    <n v="28.6326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n v="1373408731"/>
    <b v="0"/>
    <n v="25"/>
    <b v="1"/>
    <x v="3"/>
    <s v="nonfiction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n v="1453925727"/>
    <b v="0"/>
    <n v="5"/>
    <b v="1"/>
    <x v="3"/>
    <s v="nonfiction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n v="1415464906"/>
    <b v="0"/>
    <n v="144"/>
    <b v="1"/>
    <x v="4"/>
    <s v="rock"/>
    <n v="346.04169999999999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n v="1423935352"/>
    <b v="0"/>
    <n v="92"/>
    <b v="1"/>
    <x v="4"/>
    <s v="rock"/>
    <n v="81.739099999999993"/>
    <x v="1365"/>
    <d v="2015-03-16T16:35:52"/>
    <x v="0"/>
  </r>
  <r>
    <n v="1366"/>
    <s v="Kick It! A Tribute to the A.K.s"/>
    <s v="A musical memorial for Alexi Petersen."/>
    <n v="7500"/>
    <n v="9486.69"/>
    <x v="0"/>
    <n v="126"/>
    <s v="US"/>
    <s v="USD"/>
    <n v="1417049663"/>
    <n v="1413158063"/>
    <b v="0"/>
    <n v="147"/>
    <b v="1"/>
    <x v="4"/>
    <s v="rock"/>
    <n v="64.535300000000007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n v="1444867450"/>
    <b v="0"/>
    <n v="90"/>
    <b v="1"/>
    <x v="4"/>
    <s v="rock"/>
    <n v="63.477800000000002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n v="1432269294"/>
    <b v="0"/>
    <n v="87"/>
    <b v="1"/>
    <x v="4"/>
    <s v="rock"/>
    <n v="63.620699999999999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n v="1394633746"/>
    <b v="0"/>
    <n v="406"/>
    <b v="1"/>
    <x v="4"/>
    <s v="rock"/>
    <n v="83.967100000000002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n v="1380585890"/>
    <b v="0"/>
    <n v="20"/>
    <b v="1"/>
    <x v="4"/>
    <s v="rock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n v="1428430342"/>
    <b v="0"/>
    <n v="70"/>
    <b v="1"/>
    <x v="4"/>
    <s v="rock"/>
    <n v="107.0714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n v="1339523132"/>
    <b v="0"/>
    <n v="16"/>
    <b v="1"/>
    <x v="4"/>
    <s v="rock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n v="1480546233"/>
    <b v="0"/>
    <n v="52"/>
    <b v="1"/>
    <x v="4"/>
    <s v="rock"/>
    <n v="201.94229999999999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n v="1456285988"/>
    <b v="0"/>
    <n v="66"/>
    <b v="1"/>
    <x v="4"/>
    <s v="rock"/>
    <n v="43.06060000000000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n v="1481852119"/>
    <b v="0"/>
    <n v="109"/>
    <b v="1"/>
    <x v="4"/>
    <s v="rock"/>
    <n v="62.871600000000001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n v="1478189006"/>
    <b v="0"/>
    <n v="168"/>
    <b v="1"/>
    <x v="4"/>
    <s v="rock"/>
    <n v="55.607100000000003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n v="1484198170"/>
    <b v="0"/>
    <n v="31"/>
    <b v="1"/>
    <x v="4"/>
    <s v="rock"/>
    <n v="48.709699999999998"/>
    <x v="1377"/>
    <d v="2017-02-03T04:11:00"/>
    <x v="0"/>
  </r>
  <r>
    <n v="1378"/>
    <s v="SIX BY SEVEN"/>
    <s v="A psychedelic post rock masterpiece!"/>
    <n v="2000"/>
    <n v="4067"/>
    <x v="0"/>
    <n v="203"/>
    <s v="GB"/>
    <s v="GBP"/>
    <n v="1470075210"/>
    <n v="1468779210"/>
    <b v="0"/>
    <n v="133"/>
    <b v="1"/>
    <x v="4"/>
    <s v="rock"/>
    <n v="30.578900000000001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n v="1430912876"/>
    <b v="0"/>
    <n v="151"/>
    <b v="1"/>
    <x v="4"/>
    <s v="rock"/>
    <n v="73.907300000000006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n v="1480396125"/>
    <b v="0"/>
    <n v="73"/>
    <b v="1"/>
    <x v="4"/>
    <s v="rock"/>
    <n v="73.356200000000001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n v="1365275536"/>
    <b v="0"/>
    <n v="148"/>
    <b v="1"/>
    <x v="4"/>
    <s v="rock"/>
    <n v="56.412199999999999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n v="1480729678"/>
    <b v="0"/>
    <n v="93"/>
    <b v="1"/>
    <x v="4"/>
    <s v="rock"/>
    <n v="50.247300000000003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n v="1433525922"/>
    <b v="0"/>
    <n v="63"/>
    <b v="1"/>
    <x v="4"/>
    <s v="rock"/>
    <n v="68.936499999999995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n v="1457109121"/>
    <b v="0"/>
    <n v="134"/>
    <b v="1"/>
    <x v="4"/>
    <s v="rock"/>
    <n v="65.914100000000005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n v="1430604395"/>
    <b v="0"/>
    <n v="78"/>
    <b v="1"/>
    <x v="4"/>
    <s v="rock"/>
    <n v="70.06409999999999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n v="1474469117"/>
    <b v="0"/>
    <n v="112"/>
    <b v="1"/>
    <x v="4"/>
    <s v="rock"/>
    <n v="60.181899999999999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n v="1468495957"/>
    <b v="0"/>
    <n v="34"/>
    <b v="1"/>
    <x v="4"/>
    <s v="rock"/>
    <n v="21.382400000000001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n v="1427224606"/>
    <b v="0"/>
    <n v="19"/>
    <b v="1"/>
    <x v="4"/>
    <s v="rock"/>
    <n v="160.7895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n v="1436369818"/>
    <b v="0"/>
    <n v="13"/>
    <b v="1"/>
    <x v="4"/>
    <s v="rock"/>
    <n v="42.384599999999999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n v="1454298186"/>
    <b v="0"/>
    <n v="104"/>
    <b v="1"/>
    <x v="4"/>
    <s v="rock"/>
    <n v="27.317299999999999"/>
    <x v="1392"/>
    <d v="2016-03-03T03:43:06"/>
    <x v="0"/>
  </r>
  <r>
    <n v="1393"/>
    <s v="WolfHunt | Social Commentary Rock Project"/>
    <s v="Rock n' Roll tales of our times"/>
    <n v="10000"/>
    <n v="10235"/>
    <x v="0"/>
    <n v="102"/>
    <s v="US"/>
    <s v="USD"/>
    <n v="1470068523"/>
    <n v="1467476523"/>
    <b v="0"/>
    <n v="52"/>
    <b v="1"/>
    <x v="4"/>
    <s v="rock"/>
    <n v="196.82689999999999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n v="1484623726"/>
    <b v="0"/>
    <n v="17"/>
    <b v="1"/>
    <x v="4"/>
    <s v="rock"/>
    <n v="53.882399999999997"/>
    <x v="1394"/>
    <d v="2017-03-01T03:00:00"/>
    <x v="0"/>
  </r>
  <r>
    <n v="1395"/>
    <s v="Quiet Oaks Full Length Album"/>
    <s v="Help Quiet Oaks record their debut album!!!"/>
    <n v="3500"/>
    <n v="3916"/>
    <x v="0"/>
    <n v="112"/>
    <s v="US"/>
    <s v="USD"/>
    <n v="1484430481"/>
    <n v="1481838481"/>
    <b v="0"/>
    <n v="82"/>
    <b v="1"/>
    <x v="4"/>
    <s v="rock"/>
    <n v="47.756100000000004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n v="1421279882"/>
    <b v="0"/>
    <n v="73"/>
    <b v="1"/>
    <x v="4"/>
    <s v="rock"/>
    <n v="88.19180000000000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n v="1475013710"/>
    <b v="0"/>
    <n v="158"/>
    <b v="1"/>
    <x v="4"/>
    <s v="rock"/>
    <n v="72.057000000000002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n v="1465160334"/>
    <b v="0"/>
    <n v="65"/>
    <b v="1"/>
    <x v="4"/>
    <s v="rock"/>
    <n v="74.246200000000002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n v="1410048373"/>
    <b v="0"/>
    <n v="184"/>
    <b v="1"/>
    <x v="4"/>
    <s v="rock"/>
    <n v="61.70109999999999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n v="1462695073"/>
    <b v="0"/>
    <n v="34"/>
    <b v="1"/>
    <x v="4"/>
    <s v="rock"/>
    <n v="17.235299999999999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n v="1367798074"/>
    <b v="0"/>
    <n v="240"/>
    <b v="1"/>
    <x v="4"/>
    <s v="rock"/>
    <n v="51.720799999999997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n v="1425259011"/>
    <b v="0"/>
    <n v="113"/>
    <b v="1"/>
    <x v="4"/>
    <s v="rock"/>
    <n v="24.15040000000000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n v="1372210235"/>
    <b v="0"/>
    <n v="66"/>
    <b v="1"/>
    <x v="4"/>
    <s v="rock"/>
    <n v="62.166699999999999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n v="0"/>
    <s v="US"/>
    <s v="USD"/>
    <n v="1417195201"/>
    <n v="1414599601"/>
    <b v="1"/>
    <n v="17"/>
    <b v="0"/>
    <x v="3"/>
    <s v="translations"/>
    <n v="6.1764999999999999"/>
    <x v="1405"/>
    <d v="2014-11-28T17:20:01"/>
    <x v="0"/>
  </r>
  <r>
    <n v="1406"/>
    <s v="Man Down! Translation project"/>
    <s v="The White coat and the battle dress uniform"/>
    <n v="12000"/>
    <n v="15"/>
    <x v="2"/>
    <n v="0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s v="US"/>
    <s v="USD"/>
    <n v="1407847978"/>
    <n v="1405687978"/>
    <b v="0"/>
    <n v="2"/>
    <b v="0"/>
    <x v="3"/>
    <s v="translations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b v="0"/>
    <n v="0"/>
    <b v="0"/>
    <x v="3"/>
    <s v="translations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s v="IT"/>
    <s v="EUR"/>
    <n v="1464939520"/>
    <n v="1461051520"/>
    <b v="0"/>
    <n v="1"/>
    <b v="0"/>
    <x v="3"/>
    <s v="translations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s v="GB"/>
    <s v="GBP"/>
    <n v="1423185900"/>
    <n v="1420766700"/>
    <b v="0"/>
    <n v="3"/>
    <b v="0"/>
    <x v="3"/>
    <s v="translations"/>
    <n v="2.3332999999999999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n v="5"/>
    <s v="US"/>
    <s v="USD"/>
    <n v="1417656699"/>
    <n v="1415064699"/>
    <b v="0"/>
    <n v="13"/>
    <b v="0"/>
    <x v="3"/>
    <s v="translations"/>
    <n v="24.615400000000001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s v="US"/>
    <s v="USD"/>
    <n v="1483423467"/>
    <n v="1480831467"/>
    <b v="0"/>
    <n v="1"/>
    <b v="0"/>
    <x v="3"/>
    <s v="translations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s v="US"/>
    <s v="USD"/>
    <n v="1439741591"/>
    <n v="1436285591"/>
    <b v="0"/>
    <n v="9"/>
    <b v="0"/>
    <x v="3"/>
    <s v="translations"/>
    <n v="88.888900000000007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s v="ES"/>
    <s v="EUR"/>
    <n v="1456397834"/>
    <n v="1453805834"/>
    <b v="0"/>
    <n v="1"/>
    <b v="0"/>
    <x v="3"/>
    <s v="translations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s v="US"/>
    <s v="USD"/>
    <n v="1476010619"/>
    <n v="1473418619"/>
    <b v="0"/>
    <n v="10"/>
    <b v="0"/>
    <x v="3"/>
    <s v="translations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n v="3"/>
    <s v="US"/>
    <s v="USD"/>
    <n v="1467129686"/>
    <n v="1464969686"/>
    <b v="0"/>
    <n v="3"/>
    <b v="0"/>
    <x v="3"/>
    <s v="translations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n v="1471844704"/>
    <b v="0"/>
    <n v="2"/>
    <b v="0"/>
    <x v="3"/>
    <s v="translations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n v="20"/>
    <s v="US"/>
    <s v="USD"/>
    <n v="1479233602"/>
    <n v="1478106802"/>
    <b v="0"/>
    <n v="14"/>
    <b v="0"/>
    <x v="3"/>
    <s v="translations"/>
    <n v="109.0714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n v="8"/>
    <s v="DE"/>
    <s v="EUR"/>
    <n v="1474230385"/>
    <n v="1471638385"/>
    <b v="0"/>
    <n v="4"/>
    <b v="0"/>
    <x v="3"/>
    <s v="translations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s v="ES"/>
    <s v="EUR"/>
    <n v="1459584417"/>
    <n v="1456996017"/>
    <b v="0"/>
    <n v="3"/>
    <b v="0"/>
    <x v="3"/>
    <s v="translations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n v="8"/>
    <s v="US"/>
    <s v="USD"/>
    <n v="1419017488"/>
    <n v="1416339088"/>
    <b v="0"/>
    <n v="5"/>
    <b v="0"/>
    <x v="3"/>
    <s v="translations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s v="US"/>
    <s v="USD"/>
    <n v="1448517816"/>
    <n v="1445922216"/>
    <b v="0"/>
    <n v="47"/>
    <b v="0"/>
    <x v="3"/>
    <s v="translations"/>
    <n v="115.553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s v="IT"/>
    <s v="EUR"/>
    <n v="1481367600"/>
    <n v="1477839675"/>
    <b v="0"/>
    <n v="10"/>
    <b v="0"/>
    <x v="3"/>
    <s v="translations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s v="DK"/>
    <s v="DKK"/>
    <n v="1433775600"/>
    <n v="1431973478"/>
    <b v="0"/>
    <n v="11"/>
    <b v="0"/>
    <x v="3"/>
    <s v="translations"/>
    <n v="744.5454999999999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n v="0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s v="DE"/>
    <s v="EUR"/>
    <n v="1456043057"/>
    <n v="1453451057"/>
    <b v="0"/>
    <n v="2"/>
    <b v="0"/>
    <x v="3"/>
    <s v="translations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s v="US"/>
    <s v="USD"/>
    <n v="1405227540"/>
    <n v="1402058739"/>
    <b v="0"/>
    <n v="22"/>
    <b v="0"/>
    <x v="3"/>
    <s v="translations"/>
    <n v="36.681800000000003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n v="1459198499"/>
    <b v="0"/>
    <n v="8"/>
    <b v="0"/>
    <x v="3"/>
    <s v="translations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s v="IT"/>
    <s v="EUR"/>
    <n v="1464285463"/>
    <n v="1461693463"/>
    <b v="0"/>
    <n v="1"/>
    <b v="0"/>
    <x v="3"/>
    <s v="translations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s v="GB"/>
    <s v="GBP"/>
    <n v="1441995769"/>
    <n v="1436811769"/>
    <b v="0"/>
    <n v="3"/>
    <b v="0"/>
    <x v="3"/>
    <s v="translations"/>
    <n v="673.33330000000001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b v="0"/>
    <n v="0"/>
    <b v="0"/>
    <x v="3"/>
    <s v="translations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b v="0"/>
    <n v="0"/>
    <b v="0"/>
    <x v="3"/>
    <s v="translations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b v="0"/>
    <n v="0"/>
    <b v="0"/>
    <x v="3"/>
    <s v="translations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n v="0"/>
    <s v="US"/>
    <s v="USD"/>
    <n v="1467999134"/>
    <n v="1465407134"/>
    <b v="0"/>
    <n v="3"/>
    <b v="0"/>
    <x v="3"/>
    <s v="translations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n v="1453349197"/>
    <b v="0"/>
    <n v="1"/>
    <b v="0"/>
    <x v="3"/>
    <s v="translations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n v="1413759659"/>
    <b v="0"/>
    <n v="2"/>
    <b v="0"/>
    <x v="3"/>
    <s v="translations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n v="0"/>
    <b v="0"/>
    <x v="3"/>
    <s v="translations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n v="0"/>
    <b v="0"/>
    <x v="3"/>
    <s v="translations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n v="1459716480"/>
    <b v="0"/>
    <n v="1"/>
    <b v="0"/>
    <x v="3"/>
    <s v="translations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n v="1405181320"/>
    <b v="0"/>
    <n v="7"/>
    <b v="0"/>
    <x v="3"/>
    <s v="translations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n v="3"/>
    <s v="IT"/>
    <s v="EUR"/>
    <n v="1483459365"/>
    <n v="1480867365"/>
    <b v="0"/>
    <n v="3"/>
    <b v="0"/>
    <x v="3"/>
    <s v="translations"/>
    <n v="48.333300000000001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n v="0"/>
    <b v="0"/>
    <x v="3"/>
    <s v="translations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n v="0"/>
    <b v="0"/>
    <x v="3"/>
    <s v="translations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n v="1410967754"/>
    <b v="1"/>
    <n v="340"/>
    <b v="1"/>
    <x v="3"/>
    <s v="radio &amp; podcasts"/>
    <n v="44.666699999999999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n v="1363017271"/>
    <b v="1"/>
    <n v="150"/>
    <b v="1"/>
    <x v="3"/>
    <s v="radio &amp; podcasts"/>
    <n v="28.937999999999999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n v="1361483538"/>
    <b v="1"/>
    <n v="25"/>
    <b v="1"/>
    <x v="3"/>
    <s v="radio &amp; podcasts"/>
    <n v="35.44"/>
    <x v="1463"/>
    <d v="2013-04-07T20:52:18"/>
    <x v="0"/>
  </r>
  <r>
    <n v="1464"/>
    <s v="Science Studio"/>
    <s v="The Best Science Media on the Web"/>
    <n v="5000"/>
    <n v="8160"/>
    <x v="0"/>
    <n v="163"/>
    <s v="US"/>
    <s v="USD"/>
    <n v="1361029958"/>
    <n v="1358437958"/>
    <b v="1"/>
    <n v="234"/>
    <b v="1"/>
    <x v="3"/>
    <s v="radio &amp; podcasts"/>
    <n v="34.8718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n v="1329759452"/>
    <b v="1"/>
    <n v="2602"/>
    <b v="1"/>
    <x v="3"/>
    <s v="radio &amp; podcasts"/>
    <n v="52.62270000000000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n v="1449029266"/>
    <b v="1"/>
    <n v="248"/>
    <b v="1"/>
    <x v="3"/>
    <s v="radio &amp; podcasts"/>
    <n v="69.598299999999995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n v="1327518885"/>
    <b v="1"/>
    <n v="600"/>
    <b v="1"/>
    <x v="3"/>
    <s v="radio &amp; podcasts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n v="1302654049"/>
    <b v="1"/>
    <n v="293"/>
    <b v="1"/>
    <x v="3"/>
    <s v="radio &amp; podcasts"/>
    <n v="33.19109999999999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n v="1358346109"/>
    <b v="1"/>
    <n v="321"/>
    <b v="1"/>
    <x v="3"/>
    <s v="radio &amp; podcasts"/>
    <n v="149.46420000000001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n v="1354909863"/>
    <b v="1"/>
    <n v="81"/>
    <b v="1"/>
    <x v="3"/>
    <s v="radio &amp; podcasts"/>
    <n v="23.172799999999999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n v="1426028334"/>
    <b v="1"/>
    <n v="343"/>
    <b v="1"/>
    <x v="3"/>
    <s v="radio &amp; podcasts"/>
    <n v="96.877600000000001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n v="1379336503"/>
    <b v="1"/>
    <n v="336"/>
    <b v="1"/>
    <x v="3"/>
    <s v="radio &amp; podcasts"/>
    <n v="103.2024"/>
    <x v="1472"/>
    <d v="2013-10-16T13:01:43"/>
    <x v="0"/>
  </r>
  <r>
    <n v="1473"/>
    <s v="ONE LOVES ONLY FORM"/>
    <s v="Public Radio Project"/>
    <n v="1500"/>
    <n v="1807.74"/>
    <x v="0"/>
    <n v="121"/>
    <s v="US"/>
    <s v="USD"/>
    <n v="1330644639"/>
    <n v="1328052639"/>
    <b v="1"/>
    <n v="47"/>
    <b v="1"/>
    <x v="3"/>
    <s v="radio &amp; podcasts"/>
    <n v="38.462600000000002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n v="1376501292"/>
    <b v="1"/>
    <n v="76"/>
    <b v="1"/>
    <x v="3"/>
    <s v="radio &amp; podcasts"/>
    <n v="44.31580000000000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n v="1416244863"/>
    <b v="1"/>
    <n v="441"/>
    <b v="1"/>
    <x v="3"/>
    <s v="radio &amp; podcasts"/>
    <n v="64.173400000000001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n v="1313024422"/>
    <b v="1"/>
    <n v="916"/>
    <b v="1"/>
    <x v="3"/>
    <s v="radio &amp; podcasts"/>
    <n v="43.333300000000001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n v="1319467604"/>
    <b v="1"/>
    <n v="369"/>
    <b v="1"/>
    <x v="3"/>
    <s v="radio &amp; podcasts"/>
    <n v="90.495900000000006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n v="1367355313"/>
    <b v="1"/>
    <n v="20242"/>
    <b v="1"/>
    <x v="3"/>
    <s v="radio &amp; podcasts"/>
    <n v="29.187200000000001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n v="1398448389"/>
    <b v="1"/>
    <n v="71"/>
    <b v="1"/>
    <x v="3"/>
    <s v="radio &amp; podcasts"/>
    <n v="30.957699999999999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n v="1373408699"/>
    <b v="1"/>
    <n v="635"/>
    <b v="1"/>
    <x v="3"/>
    <s v="radio &amp; podcasts"/>
    <n v="92.157799999999995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s v="CA"/>
    <s v="CAD"/>
    <n v="1383430145"/>
    <n v="1380838145"/>
    <b v="0"/>
    <n v="6"/>
    <b v="0"/>
    <x v="3"/>
    <s v="fiction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s v="US"/>
    <s v="USD"/>
    <n v="1347004260"/>
    <n v="1345062936"/>
    <b v="0"/>
    <n v="1"/>
    <b v="0"/>
    <x v="3"/>
    <s v="fiction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s v="US"/>
    <s v="USD"/>
    <n v="1469162275"/>
    <n v="1467002275"/>
    <b v="0"/>
    <n v="2"/>
    <b v="0"/>
    <x v="3"/>
    <s v="fiction"/>
    <n v="25"/>
    <x v="1483"/>
    <d v="2016-07-22T04:37:55"/>
    <x v="0"/>
  </r>
  <r>
    <n v="1484"/>
    <s v="a book called filtered down thru the stars"/>
    <s v="The mussings of an old wizard"/>
    <n v="2000"/>
    <n v="0"/>
    <x v="2"/>
    <n v="0"/>
    <s v="US"/>
    <s v="USD"/>
    <n v="1342882260"/>
    <n v="1337834963"/>
    <b v="0"/>
    <n v="0"/>
    <b v="0"/>
    <x v="3"/>
    <s v="fiction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b v="0"/>
    <n v="0"/>
    <b v="0"/>
    <x v="3"/>
    <s v="fiction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n v="2"/>
    <s v="AU"/>
    <s v="AUD"/>
    <n v="1388928660"/>
    <n v="1386336660"/>
    <b v="0"/>
    <n v="6"/>
    <b v="0"/>
    <x v="3"/>
    <s v="fiction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b v="0"/>
    <n v="0"/>
    <b v="0"/>
    <x v="3"/>
    <s v="fiction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s v="US"/>
    <s v="USD"/>
    <n v="1380720474"/>
    <n v="1378214874"/>
    <b v="0"/>
    <n v="19"/>
    <b v="0"/>
    <x v="3"/>
    <s v="fiction"/>
    <n v="47.1053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n v="8"/>
    <s v="US"/>
    <s v="USD"/>
    <n v="1424014680"/>
    <n v="1418922443"/>
    <b v="0"/>
    <n v="1"/>
    <b v="0"/>
    <x v="3"/>
    <s v="fiction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s v="US"/>
    <s v="USD"/>
    <n v="1308431646"/>
    <n v="1305839646"/>
    <b v="0"/>
    <n v="2"/>
    <b v="0"/>
    <x v="3"/>
    <s v="fiction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n v="1368823675"/>
    <b v="0"/>
    <n v="0"/>
    <b v="0"/>
    <x v="3"/>
    <s v="fiction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s v="US"/>
    <s v="USD"/>
    <n v="1428075480"/>
    <n v="1425489613"/>
    <b v="0"/>
    <n v="11"/>
    <b v="0"/>
    <x v="3"/>
    <s v="fiction"/>
    <n v="40.4545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n v="1311879431"/>
    <b v="0"/>
    <n v="0"/>
    <b v="0"/>
    <x v="3"/>
    <s v="fiction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b v="0"/>
    <n v="0"/>
    <b v="0"/>
    <x v="3"/>
    <s v="fiction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n v="0"/>
    <s v="US"/>
    <s v="USD"/>
    <n v="1375299780"/>
    <n v="1371655522"/>
    <b v="0"/>
    <n v="1"/>
    <b v="0"/>
    <x v="3"/>
    <s v="fiction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s v="US"/>
    <s v="USD"/>
    <n v="1409787378"/>
    <n v="1405899378"/>
    <b v="0"/>
    <n v="3"/>
    <b v="0"/>
    <x v="3"/>
    <s v="fiction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s v="US"/>
    <s v="USD"/>
    <n v="1470355833"/>
    <n v="1465171833"/>
    <b v="0"/>
    <n v="1"/>
    <b v="0"/>
    <x v="3"/>
    <s v="fiction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s v="US"/>
    <s v="USD"/>
    <n v="1367444557"/>
    <n v="1364852557"/>
    <b v="0"/>
    <n v="15"/>
    <b v="0"/>
    <x v="3"/>
    <s v="fiction"/>
    <n v="46.733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n v="1433772023"/>
    <b v="1"/>
    <n v="885"/>
    <b v="1"/>
    <x v="8"/>
    <s v="photobooks"/>
    <n v="97.731099999999998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n v="1456491680"/>
    <b v="1"/>
    <n v="329"/>
    <b v="1"/>
    <x v="8"/>
    <s v="photobooks"/>
    <n v="67.835899999999995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n v="1472026801"/>
    <b v="1"/>
    <n v="71"/>
    <b v="1"/>
    <x v="8"/>
    <s v="photobooks"/>
    <n v="56.984900000000003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n v="1399996024"/>
    <b v="1"/>
    <n v="269"/>
    <b v="1"/>
    <x v="8"/>
    <s v="photobooks"/>
    <n v="67.159899999999993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n v="1455446303"/>
    <b v="1"/>
    <n v="345"/>
    <b v="1"/>
    <x v="8"/>
    <s v="photobooks"/>
    <n v="48.037700000000001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n v="1403635904"/>
    <b v="1"/>
    <n v="43"/>
    <b v="1"/>
    <x v="8"/>
    <s v="photobooks"/>
    <n v="38.860500000000002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n v="1268822909"/>
    <b v="1"/>
    <n v="33"/>
    <b v="1"/>
    <x v="8"/>
    <s v="photobooks"/>
    <n v="78.181799999999996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n v="1401201881"/>
    <b v="1"/>
    <n v="211"/>
    <b v="1"/>
    <x v="8"/>
    <s v="photobooks"/>
    <n v="97.113699999999994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n v="1484570885"/>
    <b v="1"/>
    <n v="196"/>
    <b v="1"/>
    <x v="8"/>
    <s v="photobooks"/>
    <n v="110.39400000000001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n v="1403169278"/>
    <b v="1"/>
    <n v="405"/>
    <b v="1"/>
    <x v="8"/>
    <s v="photobooks"/>
    <n v="39.91510000000000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n v="1445263204"/>
    <b v="1"/>
    <n v="206"/>
    <b v="1"/>
    <x v="8"/>
    <s v="photobooks"/>
    <n v="75.975700000000003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n v="1483719939"/>
    <b v="1"/>
    <n v="335"/>
    <b v="1"/>
    <x v="8"/>
    <s v="photobooks"/>
    <n v="58.379100000000001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n v="1402931866"/>
    <b v="1"/>
    <n v="215"/>
    <b v="1"/>
    <x v="8"/>
    <s v="photobooks"/>
    <n v="55.82090000000000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n v="1439907640"/>
    <b v="1"/>
    <n v="176"/>
    <b v="1"/>
    <x v="8"/>
    <s v="photobooks"/>
    <n v="151.24430000000001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n v="1455516297"/>
    <b v="1"/>
    <n v="555"/>
    <b v="1"/>
    <x v="8"/>
    <s v="photobooks"/>
    <n v="849.6703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n v="1473160292"/>
    <b v="1"/>
    <n v="116"/>
    <b v="1"/>
    <x v="8"/>
    <s v="photobooks"/>
    <n v="159.241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n v="1415194553"/>
    <b v="1"/>
    <n v="615"/>
    <b v="1"/>
    <x v="8"/>
    <s v="photobooks"/>
    <n v="39.50730000000000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n v="1398973252"/>
    <b v="1"/>
    <n v="236"/>
    <b v="1"/>
    <x v="8"/>
    <s v="photobooks"/>
    <n v="130.52969999999999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n v="1400867283"/>
    <b v="1"/>
    <n v="145"/>
    <b v="1"/>
    <x v="8"/>
    <s v="photobooks"/>
    <n v="64.156899999999993"/>
    <x v="1519"/>
    <d v="2014-06-20T21:59:00"/>
    <x v="0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n v="1415824513"/>
    <b v="1"/>
    <n v="167"/>
    <b v="1"/>
    <x v="8"/>
    <s v="photobooks"/>
    <n v="111.5269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n v="1462248091"/>
    <b v="1"/>
    <n v="235"/>
    <b v="1"/>
    <x v="8"/>
    <s v="photobooks"/>
    <n v="170.4468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n v="1410983739"/>
    <b v="1"/>
    <n v="452"/>
    <b v="1"/>
    <x v="8"/>
    <s v="photobooks"/>
    <n v="133.73920000000001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n v="1416592916"/>
    <b v="1"/>
    <n v="241"/>
    <b v="1"/>
    <x v="8"/>
    <s v="photobooks"/>
    <n v="95.83400000000000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n v="1485000090"/>
    <b v="1"/>
    <n v="28"/>
    <b v="1"/>
    <x v="8"/>
    <s v="photobooks"/>
    <n v="221.7856999999999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n v="1468947138"/>
    <b v="1"/>
    <n v="140"/>
    <b v="1"/>
    <x v="8"/>
    <s v="photobooks"/>
    <n v="32.315399999999997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n v="1448951847"/>
    <b v="1"/>
    <n v="280"/>
    <b v="1"/>
    <x v="8"/>
    <s v="photobooks"/>
    <n v="98.83929999999999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n v="1487082286"/>
    <b v="1"/>
    <n v="70"/>
    <b v="1"/>
    <x v="8"/>
    <s v="photobooks"/>
    <n v="55.222099999999998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n v="1483292122"/>
    <b v="1"/>
    <n v="160"/>
    <b v="1"/>
    <x v="8"/>
    <s v="photobooks"/>
    <n v="52.793799999999997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n v="1424185520"/>
    <b v="1"/>
    <n v="141"/>
    <b v="1"/>
    <x v="8"/>
    <s v="photobooks"/>
    <n v="135.6666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n v="1443464695"/>
    <b v="1"/>
    <n v="874"/>
    <b v="1"/>
    <x v="8"/>
    <s v="photobooks"/>
    <n v="53.991999999999997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n v="1414610126"/>
    <b v="1"/>
    <n v="73"/>
    <b v="1"/>
    <x v="8"/>
    <s v="photobooks"/>
    <n v="56.643799999999999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n v="1453461865"/>
    <b v="1"/>
    <n v="294"/>
    <b v="1"/>
    <x v="8"/>
    <s v="photobooks"/>
    <n v="82.316299999999998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n v="1457913777"/>
    <b v="1"/>
    <n v="740"/>
    <b v="1"/>
    <x v="8"/>
    <s v="photobooks"/>
    <n v="88.260800000000003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n v="1438791062"/>
    <b v="1"/>
    <n v="369"/>
    <b v="1"/>
    <x v="8"/>
    <s v="photobooks"/>
    <n v="84.905100000000004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n v="1461527631"/>
    <b v="1"/>
    <n v="110"/>
    <b v="1"/>
    <x v="8"/>
    <s v="photobooks"/>
    <n v="48.154499999999999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n v="1438110910"/>
    <b v="1"/>
    <n v="455"/>
    <b v="1"/>
    <x v="8"/>
    <s v="photobooks"/>
    <n v="66.0154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n v="1467358427"/>
    <b v="1"/>
    <n v="224"/>
    <b v="1"/>
    <x v="8"/>
    <s v="photobooks"/>
    <n v="96.375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n v="1418064370"/>
    <b v="1"/>
    <n v="46"/>
    <b v="1"/>
    <x v="8"/>
    <s v="photobooks"/>
    <n v="156.173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n v="1480629819"/>
    <b v="0"/>
    <n v="284"/>
    <b v="1"/>
    <x v="8"/>
    <s v="photobooks"/>
    <n v="95.764899999999997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n v="1414368616"/>
    <b v="1"/>
    <n v="98"/>
    <b v="1"/>
    <x v="8"/>
    <s v="photobooks"/>
    <n v="180.40819999999999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n v="0"/>
    <s v="US"/>
    <s v="USD"/>
    <n v="1420045538"/>
    <n v="1417453538"/>
    <b v="0"/>
    <n v="2"/>
    <b v="0"/>
    <x v="8"/>
    <s v="nature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n v="0"/>
    <s v="US"/>
    <s v="USD"/>
    <n v="1416662034"/>
    <n v="1414066434"/>
    <b v="0"/>
    <n v="1"/>
    <b v="0"/>
    <x v="8"/>
    <s v="nature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n v="0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s v="GB"/>
    <s v="GBP"/>
    <n v="1410930399"/>
    <n v="1405746399"/>
    <b v="0"/>
    <n v="11"/>
    <b v="0"/>
    <x v="8"/>
    <s v="nature"/>
    <n v="26.27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n v="1487240082"/>
    <b v="0"/>
    <n v="0"/>
    <b v="0"/>
    <x v="8"/>
    <s v="nature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n v="9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n v="1446524159"/>
    <n v="1443928559"/>
    <b v="0"/>
    <n v="6"/>
    <b v="0"/>
    <x v="8"/>
    <s v="nature"/>
    <n v="28.333300000000001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s v="GB"/>
    <s v="GBP"/>
    <n v="1463050034"/>
    <n v="1460458034"/>
    <b v="0"/>
    <n v="7"/>
    <b v="0"/>
    <x v="8"/>
    <s v="nature"/>
    <n v="14.428599999999999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s v="US"/>
    <s v="USD"/>
    <n v="1412135940"/>
    <n v="1410366708"/>
    <b v="0"/>
    <n v="16"/>
    <b v="0"/>
    <x v="8"/>
    <s v="nature"/>
    <n v="132.1875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n v="45"/>
    <s v="CA"/>
    <s v="CAD"/>
    <n v="1467603624"/>
    <n v="1465011624"/>
    <b v="0"/>
    <n v="12"/>
    <b v="0"/>
    <x v="8"/>
    <s v="nature"/>
    <n v="56.416699999999999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n v="1411227633"/>
    <n v="1408549233"/>
    <b v="0"/>
    <n v="1"/>
    <b v="0"/>
    <x v="8"/>
    <s v="nature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n v="5"/>
    <s v="GB"/>
    <s v="GBP"/>
    <n v="1440763920"/>
    <n v="1435656759"/>
    <b v="0"/>
    <n v="3"/>
    <b v="0"/>
    <x v="8"/>
    <s v="nature"/>
    <n v="11.666700000000001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n v="0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s v="US"/>
    <s v="USD"/>
    <n v="1415842193"/>
    <n v="1414110593"/>
    <b v="0"/>
    <n v="4"/>
    <b v="0"/>
    <x v="8"/>
    <s v="nature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n v="1381194003"/>
    <b v="0"/>
    <n v="1"/>
    <b v="0"/>
    <x v="3"/>
    <s v="art books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n v="0"/>
    <b v="0"/>
    <x v="3"/>
    <s v="art books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n v="1389635351"/>
    <b v="0"/>
    <n v="2"/>
    <b v="0"/>
    <x v="3"/>
    <s v="art books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n v="1304962261"/>
    <b v="0"/>
    <n v="1"/>
    <b v="0"/>
    <x v="3"/>
    <s v="art books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n v="1467151204"/>
    <b v="0"/>
    <n v="59"/>
    <b v="0"/>
    <x v="3"/>
    <s v="art books"/>
    <n v="108.0508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n v="1391293745"/>
    <b v="0"/>
    <n v="13"/>
    <b v="0"/>
    <x v="3"/>
    <s v="art books"/>
    <n v="26.92310000000000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n v="1416360585"/>
    <b v="0"/>
    <n v="22"/>
    <b v="0"/>
    <x v="3"/>
    <s v="art books"/>
    <n v="155"/>
    <x v="1568"/>
    <d v="2014-12-24T01:29:45"/>
    <x v="0"/>
  </r>
  <r>
    <n v="1569"/>
    <s v="to be removed (Canceled)"/>
    <s v="to be removed"/>
    <n v="30000"/>
    <n v="0"/>
    <x v="1"/>
    <n v="0"/>
    <s v="US"/>
    <s v="USD"/>
    <n v="1369498714"/>
    <n v="1366906714"/>
    <b v="0"/>
    <n v="0"/>
    <b v="0"/>
    <x v="3"/>
    <s v="art books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n v="1457551882"/>
    <b v="0"/>
    <n v="52"/>
    <b v="0"/>
    <x v="3"/>
    <s v="art books"/>
    <n v="47.769199999999998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n v="1454546859"/>
    <b v="0"/>
    <n v="3"/>
    <b v="0"/>
    <x v="3"/>
    <s v="art books"/>
    <n v="41.666699999999999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n v="1487548802"/>
    <b v="0"/>
    <n v="3"/>
    <b v="0"/>
    <x v="3"/>
    <s v="art books"/>
    <n v="74.333299999999994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n v="1421187329"/>
    <b v="0"/>
    <n v="6"/>
    <b v="0"/>
    <x v="3"/>
    <s v="art books"/>
    <n v="84.333299999999994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n v="1402317296"/>
    <b v="0"/>
    <n v="35"/>
    <b v="0"/>
    <x v="3"/>
    <s v="art books"/>
    <n v="65.457099999999997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n v="1337977248"/>
    <b v="0"/>
    <n v="2"/>
    <b v="0"/>
    <x v="3"/>
    <s v="art books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n v="1281317691"/>
    <b v="0"/>
    <n v="4"/>
    <b v="0"/>
    <x v="3"/>
    <s v="art books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n v="1374882891"/>
    <b v="0"/>
    <n v="2"/>
    <b v="0"/>
    <x v="3"/>
    <s v="art books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n v="0"/>
    <b v="0"/>
    <x v="3"/>
    <s v="art books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n v="1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n v="9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s v="GB"/>
    <s v="GBP"/>
    <n v="1411681391"/>
    <n v="1409089391"/>
    <b v="0"/>
    <n v="1"/>
    <b v="0"/>
    <x v="8"/>
    <s v="places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b v="0"/>
    <n v="0"/>
    <b v="0"/>
    <x v="8"/>
    <s v="places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n v="1482663600"/>
    <n v="1480800568"/>
    <b v="0"/>
    <n v="12"/>
    <b v="0"/>
    <x v="8"/>
    <s v="places"/>
    <n v="131.66669999999999"/>
    <x v="1585"/>
    <d v="2016-12-25T11:00:00"/>
    <x v="0"/>
  </r>
  <r>
    <n v="1586"/>
    <s v="Missouri In Pictures"/>
    <s v="Show the world the beauty that is in all of our back yards!"/>
    <n v="1500"/>
    <n v="0"/>
    <x v="2"/>
    <n v="0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s v="US"/>
    <s v="USD"/>
    <n v="1418510965"/>
    <n v="1415918965"/>
    <b v="0"/>
    <n v="1"/>
    <b v="0"/>
    <x v="8"/>
    <s v="places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n v="0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n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s v="GB"/>
    <s v="GBP"/>
    <n v="1459700741"/>
    <n v="1457112341"/>
    <b v="0"/>
    <n v="92"/>
    <b v="0"/>
    <x v="8"/>
    <s v="places"/>
    <n v="44.478299999999997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n v="0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n v="21"/>
    <s v="US"/>
    <s v="USD"/>
    <n v="1463329260"/>
    <n v="1458147982"/>
    <b v="0"/>
    <n v="10"/>
    <b v="0"/>
    <x v="8"/>
    <s v="places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s v="US"/>
    <s v="USD"/>
    <n v="1403122380"/>
    <n v="1400634728"/>
    <b v="0"/>
    <n v="7"/>
    <b v="0"/>
    <x v="8"/>
    <s v="places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n v="2"/>
    <s v="GB"/>
    <s v="GBP"/>
    <n v="1418469569"/>
    <n v="1414577969"/>
    <b v="0"/>
    <n v="3"/>
    <b v="0"/>
    <x v="8"/>
    <s v="places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b v="0"/>
    <n v="0"/>
    <b v="0"/>
    <x v="8"/>
    <s v="places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n v="1457528176"/>
    <b v="0"/>
    <n v="0"/>
    <b v="0"/>
    <x v="8"/>
    <s v="places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s v="US"/>
    <s v="USD"/>
    <n v="1405401060"/>
    <n v="1401585752"/>
    <b v="0"/>
    <n v="9"/>
    <b v="0"/>
    <x v="8"/>
    <s v="places"/>
    <n v="40.777799999999999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n v="1301969633"/>
    <b v="0"/>
    <n v="56"/>
    <b v="1"/>
    <x v="4"/>
    <s v="rock"/>
    <n v="48.325499999999998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n v="1314947317"/>
    <b v="0"/>
    <n v="32"/>
    <b v="1"/>
    <x v="4"/>
    <s v="rock"/>
    <n v="46.953099999999999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n v="1322539459"/>
    <b v="0"/>
    <n v="30"/>
    <b v="1"/>
    <x v="4"/>
    <s v="rock"/>
    <n v="66.688699999999997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n v="1328559435"/>
    <b v="0"/>
    <n v="70"/>
    <b v="1"/>
    <x v="4"/>
    <s v="rock"/>
    <n v="48.8429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n v="1311380313"/>
    <b v="0"/>
    <n v="44"/>
    <b v="1"/>
    <x v="4"/>
    <s v="rock"/>
    <n v="137.309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n v="1293158438"/>
    <b v="0"/>
    <n v="92"/>
    <b v="1"/>
    <x v="4"/>
    <s v="rock"/>
    <n v="87.82970000000000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n v="1337887451"/>
    <b v="0"/>
    <n v="205"/>
    <b v="1"/>
    <x v="4"/>
    <s v="rock"/>
    <n v="70.78539999999999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n v="1385754986"/>
    <b v="0"/>
    <n v="23"/>
    <b v="1"/>
    <x v="4"/>
    <s v="rock"/>
    <n v="52.826099999999997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n v="1315612909"/>
    <b v="0"/>
    <n v="4"/>
    <b v="1"/>
    <x v="4"/>
    <s v="rock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n v="1353017510"/>
    <b v="0"/>
    <n v="112"/>
    <b v="1"/>
    <x v="4"/>
    <s v="rock"/>
    <n v="48.544600000000003"/>
    <x v="1610"/>
    <d v="2012-12-15T22:11:50"/>
    <x v="0"/>
  </r>
  <r>
    <n v="1611"/>
    <s v="Skelton-Luns CD/7&quot;             No Big Deal."/>
    <s v="Skelton-Luns CD/7&quot; No Big Deal."/>
    <n v="800"/>
    <n v="1001"/>
    <x v="0"/>
    <n v="125"/>
    <s v="US"/>
    <s v="USD"/>
    <n v="1370390432"/>
    <n v="1368576032"/>
    <b v="0"/>
    <n v="27"/>
    <b v="1"/>
    <x v="4"/>
    <s v="rock"/>
    <n v="37.07410000000000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n v="1354568384"/>
    <b v="0"/>
    <n v="11"/>
    <b v="1"/>
    <x v="4"/>
    <s v="rock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n v="1340329202"/>
    <b v="0"/>
    <n v="26"/>
    <b v="1"/>
    <x v="4"/>
    <s v="rock"/>
    <n v="39.038499999999999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n v="1401924769"/>
    <b v="0"/>
    <n v="77"/>
    <b v="1"/>
    <x v="4"/>
    <s v="rock"/>
    <n v="66.688299999999998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n v="1319850796"/>
    <b v="0"/>
    <n v="136"/>
    <b v="1"/>
    <x v="4"/>
    <s v="rock"/>
    <n v="67.132400000000004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n v="1350061821"/>
    <b v="0"/>
    <n v="157"/>
    <b v="1"/>
    <x v="4"/>
    <s v="rock"/>
    <n v="66.369399999999999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n v="1380470188"/>
    <b v="0"/>
    <n v="158"/>
    <b v="1"/>
    <x v="4"/>
    <s v="rock"/>
    <n v="64.6203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n v="1359301335"/>
    <b v="0"/>
    <n v="27"/>
    <b v="1"/>
    <x v="4"/>
    <s v="rock"/>
    <n v="58.37039999999999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n v="1408940886"/>
    <b v="0"/>
    <n v="23"/>
    <b v="1"/>
    <x v="4"/>
    <s v="rock"/>
    <n v="86.956500000000005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n v="1361002140"/>
    <b v="0"/>
    <n v="17"/>
    <b v="1"/>
    <x v="4"/>
    <s v="rock"/>
    <n v="66.470600000000005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n v="1333550015"/>
    <b v="0"/>
    <n v="37"/>
    <b v="1"/>
    <x v="4"/>
    <s v="rock"/>
    <n v="163.7838000000000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n v="1415343874"/>
    <b v="0"/>
    <n v="65"/>
    <b v="1"/>
    <x v="4"/>
    <s v="rock"/>
    <n v="107.9846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n v="1372437089"/>
    <b v="0"/>
    <n v="18"/>
    <b v="1"/>
    <x v="4"/>
    <s v="rock"/>
    <n v="42.11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n v="1354265335"/>
    <b v="0"/>
    <n v="25"/>
    <b v="1"/>
    <x v="4"/>
    <s v="rock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n v="1344962853"/>
    <b v="0"/>
    <n v="104"/>
    <b v="1"/>
    <x v="4"/>
    <s v="rock"/>
    <n v="112.019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n v="1383337267"/>
    <b v="0"/>
    <n v="108"/>
    <b v="1"/>
    <x v="4"/>
    <s v="rock"/>
    <n v="74.953699999999998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n v="1351011489"/>
    <b v="0"/>
    <n v="38"/>
    <b v="1"/>
    <x v="4"/>
    <s v="rock"/>
    <n v="61.578899999999997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n v="1400175682"/>
    <b v="0"/>
    <n v="88"/>
    <b v="1"/>
    <x v="4"/>
    <s v="rock"/>
    <n v="45.875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n v="1389041333"/>
    <b v="0"/>
    <n v="82"/>
    <b v="1"/>
    <x v="4"/>
    <s v="rock"/>
    <n v="75.853700000000003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n v="1328040375"/>
    <b v="0"/>
    <n v="126"/>
    <b v="1"/>
    <x v="4"/>
    <s v="rock"/>
    <n v="84.206299999999999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n v="1347482261"/>
    <b v="0"/>
    <n v="133"/>
    <b v="1"/>
    <x v="4"/>
    <s v="rock"/>
    <n v="117.2256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n v="1311667854"/>
    <b v="0"/>
    <n v="47"/>
    <b v="1"/>
    <x v="4"/>
    <s v="rock"/>
    <n v="86.489400000000003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n v="1324329156"/>
    <b v="0"/>
    <n v="58"/>
    <b v="1"/>
    <x v="4"/>
    <s v="rock"/>
    <n v="172.4138000000000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n v="1303706001"/>
    <b v="0"/>
    <n v="32"/>
    <b v="1"/>
    <x v="4"/>
    <s v="rock"/>
    <n v="62.8125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n v="1463086261"/>
    <b v="0"/>
    <n v="37"/>
    <b v="1"/>
    <x v="4"/>
    <s v="rock"/>
    <n v="67.729699999999994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n v="1304129088"/>
    <b v="0"/>
    <n v="87"/>
    <b v="1"/>
    <x v="4"/>
    <s v="rock"/>
    <n v="53.563200000000002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n v="1257444140"/>
    <b v="0"/>
    <n v="15"/>
    <b v="1"/>
    <x v="4"/>
    <s v="rock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n v="1358180968"/>
    <b v="0"/>
    <n v="27"/>
    <b v="1"/>
    <x v="4"/>
    <s v="rock"/>
    <n v="38.88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n v="1328197165"/>
    <b v="0"/>
    <n v="19"/>
    <b v="1"/>
    <x v="4"/>
    <s v="rock"/>
    <n v="94.736800000000002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n v="1279603955"/>
    <b v="0"/>
    <n v="17"/>
    <b v="1"/>
    <x v="4"/>
    <s v="rock"/>
    <n v="39.967100000000002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n v="1416406744"/>
    <b v="0"/>
    <n v="26"/>
    <b v="1"/>
    <x v="4"/>
    <s v="pop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n v="1306283727"/>
    <b v="0"/>
    <n v="28"/>
    <b v="1"/>
    <x v="4"/>
    <s v="pop"/>
    <n v="42.857100000000003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n v="1345924012"/>
    <b v="0"/>
    <n v="37"/>
    <b v="1"/>
    <x v="4"/>
    <s v="pop"/>
    <n v="168.51349999999999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n v="1348363560"/>
    <b v="0"/>
    <n v="128"/>
    <b v="1"/>
    <x v="4"/>
    <s v="pop"/>
    <n v="85.546899999999994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n v="1378306140"/>
    <b v="0"/>
    <n v="10"/>
    <b v="1"/>
    <x v="4"/>
    <s v="pop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n v="1405248503"/>
    <b v="0"/>
    <n v="83"/>
    <b v="1"/>
    <x v="4"/>
    <s v="pop"/>
    <n v="26.554200000000002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n v="1336643377"/>
    <b v="0"/>
    <n v="46"/>
    <b v="1"/>
    <x v="4"/>
    <s v="pop"/>
    <n v="113.8261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n v="1298048082"/>
    <b v="0"/>
    <n v="90"/>
    <b v="1"/>
    <x v="4"/>
    <s v="pop"/>
    <n v="32.011099999999999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n v="1396974355"/>
    <b v="0"/>
    <n v="81"/>
    <b v="1"/>
    <x v="4"/>
    <s v="pop"/>
    <n v="47.189300000000003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n v="1378722437"/>
    <b v="0"/>
    <n v="32"/>
    <b v="1"/>
    <x v="4"/>
    <s v="pop"/>
    <n v="88.468800000000002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n v="1300916220"/>
    <b v="0"/>
    <n v="20"/>
    <b v="1"/>
    <x v="4"/>
    <s v="pop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n v="1382701793"/>
    <b v="0"/>
    <n v="70"/>
    <b v="1"/>
    <x v="4"/>
    <s v="pop"/>
    <n v="64.7142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n v="1300996896"/>
    <b v="0"/>
    <n v="168"/>
    <b v="1"/>
    <x v="4"/>
    <s v="pop"/>
    <n v="51.854300000000002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n v="1332192160"/>
    <b v="0"/>
    <n v="34"/>
    <b v="1"/>
    <x v="4"/>
    <s v="pop"/>
    <n v="38.7941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n v="1331060420"/>
    <b v="0"/>
    <n v="48"/>
    <b v="1"/>
    <x v="4"/>
    <s v="pop"/>
    <n v="44.645800000000001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n v="1352845052"/>
    <b v="0"/>
    <n v="48"/>
    <b v="1"/>
    <x v="4"/>
    <s v="pop"/>
    <n v="156.7733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n v="1335293168"/>
    <b v="0"/>
    <n v="221"/>
    <b v="1"/>
    <x v="4"/>
    <s v="pop"/>
    <n v="118.7034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n v="1352524767"/>
    <b v="0"/>
    <n v="107"/>
    <b v="1"/>
    <x v="4"/>
    <s v="pop"/>
    <n v="74.149500000000003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n v="1384811721"/>
    <b v="0"/>
    <n v="45"/>
    <b v="1"/>
    <x v="4"/>
    <s v="pop"/>
    <n v="12.533300000000001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n v="1459355950"/>
    <b v="0"/>
    <n v="36"/>
    <b v="1"/>
    <x v="4"/>
    <s v="pop"/>
    <n v="27.8611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n v="1449359831"/>
    <b v="0"/>
    <n v="101"/>
    <b v="1"/>
    <x v="4"/>
    <s v="pop"/>
    <n v="80.178200000000004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n v="1320122736"/>
    <b v="0"/>
    <n v="62"/>
    <b v="1"/>
    <x v="4"/>
    <s v="pop"/>
    <n v="132.43549999999999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n v="1328033818"/>
    <b v="0"/>
    <n v="89"/>
    <b v="1"/>
    <x v="4"/>
    <s v="pop"/>
    <n v="34.3845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n v="1295624113"/>
    <b v="0"/>
    <n v="93"/>
    <b v="1"/>
    <x v="4"/>
    <s v="pop"/>
    <n v="44.957000000000001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n v="1361858673"/>
    <b v="0"/>
    <n v="98"/>
    <b v="1"/>
    <x v="4"/>
    <s v="pop"/>
    <n v="41.04079999999999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n v="1392169298"/>
    <b v="0"/>
    <n v="82"/>
    <b v="1"/>
    <x v="4"/>
    <s v="pop"/>
    <n v="52.597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n v="1319859339"/>
    <b v="0"/>
    <n v="116"/>
    <b v="1"/>
    <x v="4"/>
    <s v="pop"/>
    <n v="70.784499999999994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n v="1459545276"/>
    <b v="0"/>
    <n v="52"/>
    <b v="1"/>
    <x v="4"/>
    <s v="pop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n v="1273961999"/>
    <b v="0"/>
    <n v="23"/>
    <b v="1"/>
    <x v="4"/>
    <s v="pop"/>
    <n v="44.608699999999999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n v="1467464614"/>
    <b v="0"/>
    <n v="77"/>
    <b v="1"/>
    <x v="4"/>
    <s v="pop"/>
    <n v="26.149000000000001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n v="1336232730"/>
    <b v="0"/>
    <n v="49"/>
    <b v="1"/>
    <x v="4"/>
    <s v="pop"/>
    <n v="39.183700000000002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n v="1423083892"/>
    <b v="0"/>
    <n v="59"/>
    <b v="1"/>
    <x v="4"/>
    <s v="pop"/>
    <n v="45.593200000000003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n v="1468852306"/>
    <b v="0"/>
    <n v="113"/>
    <b v="1"/>
    <x v="4"/>
    <s v="pop"/>
    <n v="89.247799999999998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n v="1316194540"/>
    <b v="0"/>
    <n v="34"/>
    <b v="1"/>
    <x v="4"/>
    <s v="pop"/>
    <n v="40.416499999999999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n v="1330968347"/>
    <b v="0"/>
    <n v="42"/>
    <b v="1"/>
    <x v="4"/>
    <s v="pop"/>
    <n v="82.381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n v="1455615976"/>
    <b v="0"/>
    <n v="42"/>
    <b v="1"/>
    <x v="4"/>
    <s v="pop"/>
    <n v="159.52379999999999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n v="1390509071"/>
    <b v="0"/>
    <n v="49"/>
    <b v="1"/>
    <x v="4"/>
    <s v="pop"/>
    <n v="36.244900000000001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n v="1309311545"/>
    <b v="0"/>
    <n v="56"/>
    <b v="1"/>
    <x v="4"/>
    <s v="pop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n v="1402596667"/>
    <b v="0"/>
    <n v="25"/>
    <b v="1"/>
    <x v="4"/>
    <s v="pop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s v="US"/>
    <s v="USD"/>
    <n v="1490752800"/>
    <n v="1486522484"/>
    <b v="0"/>
    <n v="884"/>
    <b v="0"/>
    <x v="4"/>
    <s v="faith"/>
    <n v="74.575100000000006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n v="1486962460"/>
    <b v="0"/>
    <n v="0"/>
    <b v="0"/>
    <x v="4"/>
    <s v="faith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s v="FR"/>
    <s v="EUR"/>
    <n v="1491590738"/>
    <n v="1489517138"/>
    <b v="0"/>
    <n v="10"/>
    <b v="0"/>
    <x v="4"/>
    <s v="faith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n v="109"/>
    <s v="US"/>
    <s v="USD"/>
    <n v="1489775641"/>
    <n v="1487360041"/>
    <b v="0"/>
    <n v="101"/>
    <b v="0"/>
    <x v="4"/>
    <s v="faith"/>
    <n v="86.43559999999999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s v="US"/>
    <s v="USD"/>
    <n v="1490331623"/>
    <n v="1487743223"/>
    <b v="0"/>
    <n v="15"/>
    <b v="0"/>
    <x v="4"/>
    <s v="faith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s v="CA"/>
    <s v="CAD"/>
    <n v="1493320519"/>
    <n v="1488140119"/>
    <b v="0"/>
    <n v="1"/>
    <b v="0"/>
    <x v="4"/>
    <s v="faith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s v="US"/>
    <s v="USD"/>
    <n v="1491855300"/>
    <n v="1488935245"/>
    <b v="0"/>
    <n v="39"/>
    <b v="0"/>
    <x v="4"/>
    <s v="faith"/>
    <n v="80.128200000000007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s v="US"/>
    <s v="USD"/>
    <n v="1491738594"/>
    <n v="1489150194"/>
    <b v="0"/>
    <n v="7"/>
    <b v="0"/>
    <x v="4"/>
    <s v="faith"/>
    <n v="253.1429"/>
    <x v="1688"/>
    <d v="2017-04-09T11:49:54"/>
    <x v="0"/>
  </r>
  <r>
    <n v="1689"/>
    <s v="Fly Away"/>
    <s v="Praising the Living God in the second half of life."/>
    <n v="2400"/>
    <n v="2400"/>
    <x v="3"/>
    <n v="100"/>
    <s v="US"/>
    <s v="USD"/>
    <n v="1489700230"/>
    <n v="1487111830"/>
    <b v="0"/>
    <n v="14"/>
    <b v="0"/>
    <x v="4"/>
    <s v="faith"/>
    <n v="171.42859999999999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s v="US"/>
    <s v="USD"/>
    <n v="1491470442"/>
    <n v="1488882042"/>
    <b v="0"/>
    <n v="11"/>
    <b v="0"/>
    <x v="4"/>
    <s v="faith"/>
    <n v="57.72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s v="US"/>
    <s v="USD"/>
    <n v="1491181200"/>
    <n v="1488387008"/>
    <b v="0"/>
    <n v="38"/>
    <b v="0"/>
    <x v="4"/>
    <s v="faith"/>
    <n v="264.26319999999998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n v="48"/>
    <s v="US"/>
    <s v="USD"/>
    <n v="1490572740"/>
    <n v="1487734667"/>
    <b v="0"/>
    <n v="15"/>
    <b v="0"/>
    <x v="4"/>
    <s v="faith"/>
    <n v="159.3333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s v="GB"/>
    <s v="GBP"/>
    <n v="1491768000"/>
    <n v="1489097112"/>
    <b v="0"/>
    <n v="8"/>
    <b v="0"/>
    <x v="4"/>
    <s v="faith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s v="US"/>
    <s v="USD"/>
    <n v="1490589360"/>
    <n v="1488038674"/>
    <b v="0"/>
    <n v="1"/>
    <b v="0"/>
    <x v="4"/>
    <s v="faith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s v="US"/>
    <s v="USD"/>
    <n v="1491786000"/>
    <n v="1488847514"/>
    <b v="0"/>
    <n v="23"/>
    <b v="0"/>
    <x v="4"/>
    <s v="faith"/>
    <n v="61.087000000000003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b v="0"/>
    <n v="0"/>
    <b v="0"/>
    <x v="4"/>
    <s v="faith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s v="US"/>
    <s v="USD"/>
    <n v="1491781648"/>
    <n v="1489193248"/>
    <b v="0"/>
    <n v="22"/>
    <b v="0"/>
    <x v="4"/>
    <s v="faith"/>
    <n v="114.81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b v="0"/>
    <n v="0"/>
    <b v="0"/>
    <x v="4"/>
    <s v="faith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n v="1491943445"/>
    <n v="1489351445"/>
    <b v="0"/>
    <n v="4"/>
    <b v="0"/>
    <x v="4"/>
    <s v="faith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s v="US"/>
    <s v="USD"/>
    <n v="1491019200"/>
    <n v="1488418990"/>
    <b v="0"/>
    <n v="79"/>
    <b v="0"/>
    <x v="4"/>
    <s v="faith"/>
    <n v="65.974699999999999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s v="US"/>
    <s v="USD"/>
    <n v="1421337405"/>
    <n v="1418745405"/>
    <b v="0"/>
    <n v="2"/>
    <b v="0"/>
    <x v="4"/>
    <s v="faith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n v="0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n v="1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n v="65"/>
    <s v="US"/>
    <s v="USD"/>
    <n v="1424056873"/>
    <n v="1421464873"/>
    <b v="0"/>
    <n v="11"/>
    <b v="0"/>
    <x v="4"/>
    <s v="faith"/>
    <n v="118.36360000000001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s v="US"/>
    <s v="USD"/>
    <n v="1459181895"/>
    <n v="1456593495"/>
    <b v="0"/>
    <n v="9"/>
    <b v="0"/>
    <x v="4"/>
    <s v="faith"/>
    <n v="54.11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b v="0"/>
    <n v="0"/>
    <b v="0"/>
    <x v="4"/>
    <s v="faith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n v="5"/>
    <s v="US"/>
    <s v="USD"/>
    <n v="1409513940"/>
    <n v="1405949514"/>
    <b v="0"/>
    <n v="4"/>
    <b v="0"/>
    <x v="4"/>
    <s v="faith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n v="1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s v="US"/>
    <s v="USD"/>
    <n v="1409585434"/>
    <n v="1406907034"/>
    <b v="0"/>
    <n v="2"/>
    <b v="0"/>
    <x v="4"/>
    <s v="faith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s v="US"/>
    <s v="USD"/>
    <n v="1412536412"/>
    <n v="1409944412"/>
    <b v="0"/>
    <n v="1"/>
    <b v="0"/>
    <x v="4"/>
    <s v="faith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s v="US"/>
    <s v="USD"/>
    <n v="1430517761"/>
    <n v="1427925761"/>
    <b v="0"/>
    <n v="17"/>
    <b v="0"/>
    <x v="4"/>
    <s v="faith"/>
    <n v="115.7059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s v="US"/>
    <s v="USD"/>
    <n v="1481295099"/>
    <n v="1477835499"/>
    <b v="0"/>
    <n v="3"/>
    <b v="0"/>
    <x v="4"/>
    <s v="faith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n v="43"/>
    <s v="US"/>
    <s v="USD"/>
    <n v="1461211200"/>
    <n v="1459467238"/>
    <b v="0"/>
    <n v="41"/>
    <b v="0"/>
    <x v="4"/>
    <s v="faith"/>
    <n v="34.0244"/>
    <x v="1717"/>
    <d v="2016-04-21T04:00:00"/>
    <x v="0"/>
  </r>
  <r>
    <n v="1718"/>
    <s v="The Prodigal Son"/>
    <s v="A melody for the galaxy."/>
    <n v="35000"/>
    <n v="75"/>
    <x v="2"/>
    <n v="0"/>
    <s v="US"/>
    <s v="USD"/>
    <n v="1463201940"/>
    <n v="1459435149"/>
    <b v="0"/>
    <n v="2"/>
    <b v="0"/>
    <x v="4"/>
    <s v="faith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s v="US"/>
    <s v="USD"/>
    <n v="1410958191"/>
    <n v="1408366191"/>
    <b v="0"/>
    <n v="3"/>
    <b v="0"/>
    <x v="4"/>
    <s v="faith"/>
    <n v="11.666700000000001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s v="US"/>
    <s v="USD"/>
    <n v="1415562471"/>
    <n v="1412966871"/>
    <b v="0"/>
    <n v="8"/>
    <b v="0"/>
    <x v="4"/>
    <s v="faith"/>
    <n v="28.125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s v="US"/>
    <s v="USD"/>
    <n v="1459642200"/>
    <n v="1456441429"/>
    <b v="0"/>
    <n v="1"/>
    <b v="0"/>
    <x v="4"/>
    <s v="faith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s v="US"/>
    <s v="USD"/>
    <n v="1435730400"/>
    <n v="1430855315"/>
    <b v="0"/>
    <n v="3"/>
    <b v="0"/>
    <x v="4"/>
    <s v="faith"/>
    <n v="216.66669999999999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s v="US"/>
    <s v="USD"/>
    <n v="1414707762"/>
    <n v="1412115762"/>
    <b v="0"/>
    <n v="4"/>
    <b v="0"/>
    <x v="4"/>
    <s v="faith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s v="US"/>
    <s v="USD"/>
    <n v="1408922049"/>
    <n v="1406330049"/>
    <b v="0"/>
    <n v="9"/>
    <b v="0"/>
    <x v="4"/>
    <s v="faith"/>
    <n v="62.222200000000001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n v="34"/>
    <s v="US"/>
    <s v="USD"/>
    <n v="1403906664"/>
    <n v="1401401064"/>
    <b v="0"/>
    <n v="16"/>
    <b v="0"/>
    <x v="4"/>
    <s v="faith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n v="68"/>
    <s v="US"/>
    <s v="USD"/>
    <n v="1445439674"/>
    <n v="1442847674"/>
    <b v="0"/>
    <n v="7"/>
    <b v="0"/>
    <x v="4"/>
    <s v="faith"/>
    <n v="122.1429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b v="0"/>
    <n v="0"/>
    <b v="0"/>
    <x v="4"/>
    <s v="faith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b v="0"/>
    <n v="0"/>
    <b v="0"/>
    <x v="4"/>
    <s v="faith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n v="1470598345"/>
    <n v="1468006345"/>
    <b v="0"/>
    <n v="2"/>
    <b v="0"/>
    <x v="4"/>
    <s v="faith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n v="1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n v="21"/>
    <s v="US"/>
    <s v="USD"/>
    <n v="1437432392"/>
    <n v="1434840392"/>
    <b v="0"/>
    <n v="15"/>
    <b v="0"/>
    <x v="4"/>
    <s v="faith"/>
    <n v="56.666699999999999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n v="0"/>
    <s v="US"/>
    <s v="USD"/>
    <n v="1412283542"/>
    <n v="1409691542"/>
    <b v="0"/>
    <n v="1"/>
    <b v="0"/>
    <x v="4"/>
    <s v="faith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s v="US"/>
    <s v="USD"/>
    <n v="1462391932"/>
    <n v="1457297932"/>
    <b v="0"/>
    <n v="1"/>
    <b v="0"/>
    <x v="4"/>
    <s v="faith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n v="1430060671"/>
    <b v="0"/>
    <n v="52"/>
    <b v="1"/>
    <x v="8"/>
    <s v="photobooks"/>
    <n v="25.57689999999999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n v="1481058170"/>
    <b v="0"/>
    <n v="34"/>
    <b v="1"/>
    <x v="8"/>
    <s v="photobooks"/>
    <n v="63.9705999999999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n v="1470348775"/>
    <b v="0"/>
    <n v="67"/>
    <b v="1"/>
    <x v="8"/>
    <s v="photobooks"/>
    <n v="89.925399999999996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n v="1421937077"/>
    <b v="0"/>
    <n v="70"/>
    <b v="1"/>
    <x v="8"/>
    <s v="photobooks"/>
    <n v="93.07139999999999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n v="1479276838"/>
    <b v="0"/>
    <n v="89"/>
    <b v="1"/>
    <x v="8"/>
    <s v="photobooks"/>
    <n v="89.674199999999999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n v="1477368867"/>
    <b v="0"/>
    <n v="107"/>
    <b v="1"/>
    <x v="8"/>
    <s v="photobooks"/>
    <n v="207.61680000000001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n v="1444904830"/>
    <b v="0"/>
    <n v="159"/>
    <b v="1"/>
    <x v="8"/>
    <s v="photobooks"/>
    <n v="59.408799999999999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n v="1438642143"/>
    <b v="0"/>
    <n v="181"/>
    <b v="1"/>
    <x v="8"/>
    <s v="photobooks"/>
    <n v="358.97239999999999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n v="1485213921"/>
    <b v="0"/>
    <n v="131"/>
    <b v="1"/>
    <x v="8"/>
    <s v="photobooks"/>
    <n v="94.736599999999996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n v="1458936304"/>
    <b v="0"/>
    <n v="125"/>
    <b v="1"/>
    <x v="8"/>
    <s v="photobooks"/>
    <n v="80.64799999999999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n v="1424198723"/>
    <b v="0"/>
    <n v="61"/>
    <b v="1"/>
    <x v="8"/>
    <s v="photobooks"/>
    <n v="168.6885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n v="1473833082"/>
    <b v="0"/>
    <n v="90"/>
    <b v="1"/>
    <x v="8"/>
    <s v="photobooks"/>
    <n v="34.688899999999997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n v="1455991168"/>
    <b v="0"/>
    <n v="35"/>
    <b v="1"/>
    <x v="8"/>
    <s v="photobooks"/>
    <n v="462.8571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n v="1425502953"/>
    <b v="0"/>
    <n v="90"/>
    <b v="1"/>
    <x v="8"/>
    <s v="photobooks"/>
    <n v="104.38890000000001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n v="1468987269"/>
    <b v="0"/>
    <n v="120"/>
    <b v="1"/>
    <x v="8"/>
    <s v="photobooks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n v="1483041083"/>
    <b v="0"/>
    <n v="14"/>
    <b v="1"/>
    <x v="8"/>
    <s v="photobooks"/>
    <n v="414.28570000000002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n v="1463352992"/>
    <b v="0"/>
    <n v="27"/>
    <b v="1"/>
    <x v="8"/>
    <s v="photobooks"/>
    <n v="42.481499999999997"/>
    <x v="1758"/>
    <d v="2016-07-14T22:56:32"/>
    <x v="0"/>
  </r>
  <r>
    <n v="1759"/>
    <s v="Death Valley"/>
    <s v="Death Valley will be the first photo book of Andi State"/>
    <n v="5000"/>
    <n v="5330"/>
    <x v="0"/>
    <n v="107"/>
    <s v="US"/>
    <s v="USD"/>
    <n v="1427309629"/>
    <n v="1425585229"/>
    <b v="0"/>
    <n v="49"/>
    <b v="1"/>
    <x v="8"/>
    <s v="photobooks"/>
    <n v="108.77549999999999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n v="1454688513"/>
    <b v="0"/>
    <n v="102"/>
    <b v="1"/>
    <x v="8"/>
    <s v="photobooks"/>
    <n v="81.097999999999999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n v="1437745060"/>
    <b v="0"/>
    <n v="3"/>
    <b v="1"/>
    <x v="8"/>
    <s v="photobooks"/>
    <n v="51.666699999999999"/>
    <x v="1761"/>
    <d v="2015-09-12T13:37:40"/>
    <x v="0"/>
  </r>
  <r>
    <n v="1762"/>
    <s v="&quot;The Naked Pixel&quot; Ali Pakele"/>
    <s v="Project rewards $25 gets you 190+ digital images"/>
    <n v="100"/>
    <n v="885"/>
    <x v="0"/>
    <n v="885"/>
    <s v="US"/>
    <s v="USD"/>
    <n v="1457739245"/>
    <n v="1455147245"/>
    <b v="0"/>
    <n v="25"/>
    <b v="1"/>
    <x v="8"/>
    <s v="photobooks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n v="1474663840"/>
    <b v="0"/>
    <n v="118"/>
    <b v="1"/>
    <x v="8"/>
    <s v="photobooks"/>
    <n v="103.6356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s v="GB"/>
    <s v="GBP"/>
    <n v="1407065979"/>
    <n v="1404560379"/>
    <b v="1"/>
    <n v="39"/>
    <b v="0"/>
    <x v="8"/>
    <s v="photobooks"/>
    <n v="55.2821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s v="US"/>
    <s v="USD"/>
    <n v="1407972712"/>
    <n v="1405380712"/>
    <b v="1"/>
    <n v="103"/>
    <b v="0"/>
    <x v="8"/>
    <s v="photobooks"/>
    <n v="72.169700000000006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n v="1407184688"/>
    <b v="1"/>
    <n v="0"/>
    <b v="0"/>
    <x v="8"/>
    <s v="photobooks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s v="US"/>
    <s v="USD"/>
    <n v="1407080884"/>
    <n v="1404488884"/>
    <b v="1"/>
    <n v="39"/>
    <b v="0"/>
    <x v="8"/>
    <s v="photobooks"/>
    <n v="58.615400000000001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s v="US"/>
    <s v="USD"/>
    <n v="1411824444"/>
    <n v="1406640444"/>
    <b v="1"/>
    <n v="15"/>
    <b v="0"/>
    <x v="8"/>
    <s v="photobooks"/>
    <n v="12.466699999999999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n v="1421177959"/>
    <n v="1418585959"/>
    <b v="1"/>
    <n v="22"/>
    <b v="0"/>
    <x v="8"/>
    <s v="photobooks"/>
    <n v="49.136400000000002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s v="US"/>
    <s v="USD"/>
    <n v="1413312194"/>
    <n v="1410288194"/>
    <b v="1"/>
    <n v="92"/>
    <b v="0"/>
    <x v="8"/>
    <s v="photobooks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s v="GB"/>
    <s v="GBP"/>
    <n v="1414107040"/>
    <n v="1411515040"/>
    <b v="1"/>
    <n v="25"/>
    <b v="0"/>
    <x v="8"/>
    <s v="photobooks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n v="16"/>
    <s v="GB"/>
    <s v="GBP"/>
    <n v="1404666836"/>
    <n v="1399482836"/>
    <b v="1"/>
    <n v="19"/>
    <b v="0"/>
    <x v="8"/>
    <s v="photobooks"/>
    <n v="45.157899999999998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s v="US"/>
    <s v="USD"/>
    <n v="1421691298"/>
    <n v="1417803298"/>
    <b v="1"/>
    <n v="19"/>
    <b v="0"/>
    <x v="8"/>
    <s v="photobooks"/>
    <n v="98.789500000000004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s v="US"/>
    <s v="USD"/>
    <n v="1417273140"/>
    <n v="1413609292"/>
    <b v="1"/>
    <n v="13"/>
    <b v="0"/>
    <x v="8"/>
    <s v="photobooks"/>
    <n v="88.307699999999997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s v="US"/>
    <s v="USD"/>
    <n v="1414193160"/>
    <n v="1410305160"/>
    <b v="1"/>
    <n v="124"/>
    <b v="0"/>
    <x v="8"/>
    <s v="photobooks"/>
    <n v="170.62899999999999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s v="GB"/>
    <s v="GBP"/>
    <n v="1414623471"/>
    <n v="1411513071"/>
    <b v="1"/>
    <n v="4"/>
    <b v="0"/>
    <x v="8"/>
    <s v="photobooks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s v="US"/>
    <s v="USD"/>
    <n v="1427485395"/>
    <n v="1423600995"/>
    <b v="1"/>
    <n v="15"/>
    <b v="0"/>
    <x v="8"/>
    <s v="photobooks"/>
    <n v="66.333299999999994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s v="US"/>
    <s v="USD"/>
    <n v="1472834180"/>
    <n v="1470242180"/>
    <b v="1"/>
    <n v="38"/>
    <b v="0"/>
    <x v="8"/>
    <s v="photobooks"/>
    <n v="104.8947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n v="40"/>
    <s v="US"/>
    <s v="USD"/>
    <n v="1467469510"/>
    <n v="1462285510"/>
    <b v="1"/>
    <n v="152"/>
    <b v="0"/>
    <x v="8"/>
    <s v="photobooks"/>
    <n v="78.440799999999996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s v="US"/>
    <s v="USD"/>
    <n v="1473950945"/>
    <n v="1471272545"/>
    <b v="1"/>
    <n v="24"/>
    <b v="0"/>
    <x v="8"/>
    <s v="photobooks"/>
    <n v="59.041699999999999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s v="US"/>
    <s v="USD"/>
    <n v="1456062489"/>
    <n v="1453211289"/>
    <b v="1"/>
    <n v="76"/>
    <b v="0"/>
    <x v="8"/>
    <s v="photobooks"/>
    <n v="71.342100000000002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s v="US"/>
    <s v="USD"/>
    <n v="1432248478"/>
    <n v="1429656478"/>
    <b v="1"/>
    <n v="185"/>
    <b v="0"/>
    <x v="8"/>
    <s v="photobooks"/>
    <n v="51.226999999999997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s v="US"/>
    <s v="USD"/>
    <n v="1422674700"/>
    <n v="1419954240"/>
    <b v="1"/>
    <n v="33"/>
    <b v="0"/>
    <x v="8"/>
    <s v="photobooks"/>
    <n v="60.24240000000000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s v="US"/>
    <s v="USD"/>
    <n v="1413417600"/>
    <n v="1410750855"/>
    <b v="1"/>
    <n v="108"/>
    <b v="0"/>
    <x v="8"/>
    <s v="photobooks"/>
    <n v="44.935200000000002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s v="NL"/>
    <s v="EUR"/>
    <n v="1418649177"/>
    <n v="1416057177"/>
    <b v="1"/>
    <n v="29"/>
    <b v="0"/>
    <x v="8"/>
    <s v="photobooks"/>
    <n v="31.20690000000000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n v="15"/>
    <s v="US"/>
    <s v="USD"/>
    <n v="1428158637"/>
    <n v="1425570237"/>
    <b v="1"/>
    <n v="24"/>
    <b v="0"/>
    <x v="8"/>
    <s v="photobooks"/>
    <n v="63.875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n v="1"/>
    <s v="GB"/>
    <s v="GBP"/>
    <n v="1414795542"/>
    <n v="1412203542"/>
    <b v="1"/>
    <n v="4"/>
    <b v="0"/>
    <x v="8"/>
    <s v="photobooks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s v="US"/>
    <s v="USD"/>
    <n v="1421042403"/>
    <n v="1415858403"/>
    <b v="1"/>
    <n v="4"/>
    <b v="0"/>
    <x v="8"/>
    <s v="photobooks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s v="US"/>
    <s v="USD"/>
    <n v="1423152678"/>
    <n v="1420560678"/>
    <b v="1"/>
    <n v="15"/>
    <b v="0"/>
    <x v="8"/>
    <s v="photobooks"/>
    <n v="109.066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n v="4"/>
    <s v="GB"/>
    <s v="GBP"/>
    <n v="1422553565"/>
    <n v="1417369565"/>
    <b v="1"/>
    <n v="4"/>
    <b v="0"/>
    <x v="8"/>
    <s v="photobooks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s v="US"/>
    <s v="USD"/>
    <n v="1439189940"/>
    <n v="1435970682"/>
    <b v="1"/>
    <n v="139"/>
    <b v="0"/>
    <x v="8"/>
    <s v="photobooks"/>
    <n v="109.9353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s v="AU"/>
    <s v="AUD"/>
    <n v="1417127040"/>
    <n v="1414531440"/>
    <b v="1"/>
    <n v="2"/>
    <b v="0"/>
    <x v="8"/>
    <s v="photobooks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s v="US"/>
    <s v="USD"/>
    <n v="1423660422"/>
    <n v="1420636422"/>
    <b v="1"/>
    <n v="18"/>
    <b v="0"/>
    <x v="8"/>
    <s v="photobooks"/>
    <n v="55.388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n v="39"/>
    <s v="DE"/>
    <s v="EUR"/>
    <n v="1476460800"/>
    <n v="1473922541"/>
    <b v="1"/>
    <n v="81"/>
    <b v="0"/>
    <x v="8"/>
    <s v="photobooks"/>
    <n v="133.9011999999999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n v="22"/>
    <s v="GB"/>
    <s v="GBP"/>
    <n v="1469356366"/>
    <n v="1464172366"/>
    <b v="1"/>
    <n v="86"/>
    <b v="0"/>
    <x v="8"/>
    <s v="photobooks"/>
    <n v="48.7209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s v="US"/>
    <s v="USD"/>
    <n v="1481809189"/>
    <n v="1479217189"/>
    <b v="1"/>
    <n v="140"/>
    <b v="0"/>
    <x v="8"/>
    <s v="photobooks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s v="US"/>
    <s v="USD"/>
    <n v="1454572233"/>
    <n v="1449388233"/>
    <b v="1"/>
    <n v="37"/>
    <b v="0"/>
    <x v="8"/>
    <s v="photobooks"/>
    <n v="58.972999999999999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n v="2"/>
    <s v="GB"/>
    <s v="GBP"/>
    <n v="1415740408"/>
    <n v="1414008808"/>
    <b v="1"/>
    <n v="6"/>
    <b v="0"/>
    <x v="8"/>
    <s v="photobooks"/>
    <n v="11.638299999999999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s v="GB"/>
    <s v="GBP"/>
    <n v="1476109970"/>
    <n v="1473517970"/>
    <b v="1"/>
    <n v="113"/>
    <b v="0"/>
    <x v="8"/>
    <s v="photobooks"/>
    <n v="83.716800000000006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s v="GB"/>
    <s v="GBP"/>
    <n v="1450181400"/>
    <n v="1447429868"/>
    <b v="1"/>
    <n v="37"/>
    <b v="0"/>
    <x v="8"/>
    <s v="photobooks"/>
    <n v="63.648600000000002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n v="48"/>
    <s v="DE"/>
    <s v="EUR"/>
    <n v="1435442340"/>
    <n v="1433416830"/>
    <b v="1"/>
    <n v="18"/>
    <b v="0"/>
    <x v="8"/>
    <s v="photobooks"/>
    <n v="94.277799999999999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s v="US"/>
    <s v="USD"/>
    <n v="1423878182"/>
    <n v="1421199782"/>
    <b v="1"/>
    <n v="75"/>
    <b v="0"/>
    <x v="8"/>
    <s v="photobooks"/>
    <n v="71.866699999999994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s v="US"/>
    <s v="USD"/>
    <n v="1447521404"/>
    <n v="1444061804"/>
    <b v="1"/>
    <n v="52"/>
    <b v="0"/>
    <x v="8"/>
    <s v="photobooks"/>
    <n v="104.8462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s v="DE"/>
    <s v="EUR"/>
    <n v="1443808800"/>
    <n v="1441048658"/>
    <b v="1"/>
    <n v="122"/>
    <b v="0"/>
    <x v="8"/>
    <s v="photobooks"/>
    <n v="67.139300000000006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n v="1412090349"/>
    <n v="1409066349"/>
    <b v="1"/>
    <n v="8"/>
    <b v="0"/>
    <x v="8"/>
    <s v="photobooks"/>
    <n v="73.875"/>
    <x v="1806"/>
    <d v="2014-09-30T15:19:09"/>
    <x v="0"/>
  </r>
  <r>
    <n v="1807"/>
    <s v="Anywhere but Here"/>
    <s v="I want to explore alternative cultures and lifestyles in America."/>
    <n v="5000"/>
    <n v="553"/>
    <x v="2"/>
    <n v="11"/>
    <s v="US"/>
    <s v="USD"/>
    <n v="1411868313"/>
    <n v="1409276313"/>
    <b v="1"/>
    <n v="8"/>
    <b v="0"/>
    <x v="8"/>
    <s v="photobooks"/>
    <n v="69.125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s v="US"/>
    <s v="USD"/>
    <n v="1486830030"/>
    <n v="1483806030"/>
    <b v="1"/>
    <n v="96"/>
    <b v="0"/>
    <x v="8"/>
    <s v="photobooks"/>
    <n v="120.77079999999999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s v="CA"/>
    <s v="CAD"/>
    <n v="1425246439"/>
    <n v="1422222439"/>
    <b v="1"/>
    <n v="9"/>
    <b v="0"/>
    <x v="8"/>
    <s v="photobooks"/>
    <n v="42.222200000000001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n v="3"/>
    <s v="US"/>
    <s v="USD"/>
    <n v="1408657826"/>
    <n v="1407621026"/>
    <b v="0"/>
    <n v="2"/>
    <b v="0"/>
    <x v="8"/>
    <s v="photobooks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n v="0"/>
    <s v="US"/>
    <s v="USD"/>
    <n v="1414123200"/>
    <n v="1408962270"/>
    <b v="0"/>
    <n v="26"/>
    <b v="0"/>
    <x v="8"/>
    <s v="photobooks"/>
    <n v="1.5385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s v="GB"/>
    <s v="GBP"/>
    <n v="1467531536"/>
    <n v="1464939536"/>
    <b v="0"/>
    <n v="23"/>
    <b v="0"/>
    <x v="8"/>
    <s v="photobooks"/>
    <n v="37.608699999999999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n v="1404940812"/>
    <b v="0"/>
    <n v="0"/>
    <b v="0"/>
    <x v="8"/>
    <s v="photobooks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s v="GB"/>
    <s v="GBP"/>
    <n v="1425108736"/>
    <n v="1422516736"/>
    <b v="0"/>
    <n v="140"/>
    <b v="0"/>
    <x v="8"/>
    <s v="photobooks"/>
    <n v="42.1571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n v="2"/>
    <s v="CH"/>
    <s v="CHF"/>
    <n v="1469473200"/>
    <n v="1467061303"/>
    <b v="0"/>
    <n v="6"/>
    <b v="0"/>
    <x v="8"/>
    <s v="photobooks"/>
    <n v="84.833299999999994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n v="52"/>
    <s v="US"/>
    <s v="USD"/>
    <n v="1485759540"/>
    <n v="1480607607"/>
    <b v="0"/>
    <n v="100"/>
    <b v="0"/>
    <x v="8"/>
    <s v="photobooks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s v="US"/>
    <s v="USD"/>
    <n v="1406743396"/>
    <n v="1404151396"/>
    <b v="0"/>
    <n v="4"/>
    <b v="0"/>
    <x v="8"/>
    <s v="photobooks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s v="US"/>
    <s v="USD"/>
    <n v="1427850090"/>
    <n v="1425261690"/>
    <b v="0"/>
    <n v="8"/>
    <b v="0"/>
    <x v="8"/>
    <s v="photobooks"/>
    <n v="213.375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n v="1326872367"/>
    <b v="0"/>
    <n v="57"/>
    <b v="1"/>
    <x v="4"/>
    <s v="rock"/>
    <n v="59.162300000000002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n v="1388084862"/>
    <b v="0"/>
    <n v="11"/>
    <b v="1"/>
    <x v="4"/>
    <s v="rock"/>
    <n v="27.27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n v="1348503976"/>
    <b v="0"/>
    <n v="33"/>
    <b v="1"/>
    <x v="4"/>
    <s v="rock"/>
    <n v="24.575800000000001"/>
    <x v="1823"/>
    <d v="2012-10-24T16:26:16"/>
    <x v="0"/>
  </r>
  <r>
    <n v="1824"/>
    <s v="Tin Man's Broken Wisdom Fund"/>
    <s v="cd fund raiser"/>
    <n v="3000"/>
    <n v="3002"/>
    <x v="0"/>
    <n v="100"/>
    <s v="US"/>
    <s v="USD"/>
    <n v="1389146880"/>
    <n v="1387403967"/>
    <b v="0"/>
    <n v="40"/>
    <b v="1"/>
    <x v="4"/>
    <s v="rock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n v="1371585703"/>
    <b v="0"/>
    <n v="50"/>
    <b v="1"/>
    <x v="4"/>
    <s v="rock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n v="1390083017"/>
    <b v="0"/>
    <n v="38"/>
    <b v="1"/>
    <x v="4"/>
    <s v="rock"/>
    <n v="53.157899999999998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n v="1294818561"/>
    <b v="0"/>
    <n v="96"/>
    <b v="1"/>
    <x v="4"/>
    <s v="rock"/>
    <n v="83.885400000000004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n v="1396906530"/>
    <b v="0"/>
    <n v="48"/>
    <b v="1"/>
    <x v="4"/>
    <s v="rock"/>
    <n v="417.3333000000000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n v="1291428371"/>
    <b v="0"/>
    <n v="33"/>
    <b v="1"/>
    <x v="4"/>
    <s v="rock"/>
    <n v="75.765199999999993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n v="1390667107"/>
    <b v="0"/>
    <n v="226"/>
    <b v="1"/>
    <x v="4"/>
    <s v="rock"/>
    <n v="67.389399999999995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n v="1335570863"/>
    <b v="0"/>
    <n v="14"/>
    <b v="1"/>
    <x v="4"/>
    <s v="rock"/>
    <n v="73.571399999999997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n v="1296651427"/>
    <b v="0"/>
    <n v="20"/>
    <b v="1"/>
    <x v="4"/>
    <s v="rock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n v="1359421403"/>
    <b v="0"/>
    <n v="25"/>
    <b v="1"/>
    <x v="4"/>
    <s v="rock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n v="1418684895"/>
    <b v="0"/>
    <n v="90"/>
    <b v="1"/>
    <x v="4"/>
    <s v="rock"/>
    <n v="131.1666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n v="1456851071"/>
    <b v="0"/>
    <n v="11"/>
    <b v="1"/>
    <x v="4"/>
    <s v="rock"/>
    <n v="47.2727"/>
    <x v="1835"/>
    <d v="2016-03-31T15:51:11"/>
    <x v="0"/>
  </r>
  <r>
    <n v="1836"/>
    <s v="KICKSTART OUR &lt;+3"/>
    <s v="Help fund our 2013 Sound &amp; Lighting Touring rig!"/>
    <n v="5000"/>
    <n v="10017"/>
    <x v="0"/>
    <n v="200"/>
    <s v="US"/>
    <s v="USD"/>
    <n v="1361129129"/>
    <n v="1359660329"/>
    <b v="0"/>
    <n v="55"/>
    <b v="1"/>
    <x v="4"/>
    <s v="rock"/>
    <n v="182.12729999999999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n v="1326848935"/>
    <b v="0"/>
    <n v="30"/>
    <b v="1"/>
    <x v="4"/>
    <s v="rock"/>
    <n v="61.366700000000002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n v="1314989557"/>
    <b v="0"/>
    <n v="28"/>
    <b v="1"/>
    <x v="4"/>
    <s v="rock"/>
    <n v="35.767499999999998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n v="1472750382"/>
    <b v="0"/>
    <n v="45"/>
    <b v="1"/>
    <x v="4"/>
    <s v="rock"/>
    <n v="45.622199999999999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n v="1366251510"/>
    <b v="0"/>
    <n v="13"/>
    <b v="1"/>
    <x v="4"/>
    <s v="rock"/>
    <n v="75.384600000000006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n v="1397679445"/>
    <b v="0"/>
    <n v="40"/>
    <b v="1"/>
    <x v="4"/>
    <s v="rock"/>
    <n v="50.875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n v="1422371381"/>
    <b v="0"/>
    <n v="21"/>
    <b v="1"/>
    <x v="4"/>
    <s v="rock"/>
    <n v="119.2857000000000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n v="1295653954"/>
    <b v="0"/>
    <n v="134"/>
    <b v="1"/>
    <x v="4"/>
    <s v="rock"/>
    <n v="92.541899999999998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n v="1304464914"/>
    <b v="0"/>
    <n v="20"/>
    <b v="1"/>
    <x v="4"/>
    <s v="rock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n v="1464854398"/>
    <b v="0"/>
    <n v="19"/>
    <b v="1"/>
    <x v="4"/>
    <s v="rock"/>
    <n v="52.631599999999999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n v="1352993777"/>
    <b v="0"/>
    <n v="209"/>
    <b v="1"/>
    <x v="4"/>
    <s v="rock"/>
    <n v="98.990399999999994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n v="1427780432"/>
    <b v="0"/>
    <n v="38"/>
    <b v="1"/>
    <x v="4"/>
    <s v="rock"/>
    <n v="79.526300000000006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n v="1306608888"/>
    <b v="0"/>
    <n v="24"/>
    <b v="1"/>
    <x v="4"/>
    <s v="rock"/>
    <n v="134.2083000000000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n v="1347913059"/>
    <b v="0"/>
    <n v="8"/>
    <b v="1"/>
    <x v="4"/>
    <s v="rock"/>
    <n v="37.625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n v="1402441300"/>
    <b v="0"/>
    <n v="179"/>
    <b v="1"/>
    <x v="4"/>
    <s v="rock"/>
    <n v="51.044699999999999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n v="1404769538"/>
    <b v="0"/>
    <n v="26"/>
    <b v="1"/>
    <x v="4"/>
    <s v="rock"/>
    <n v="50.038499999999999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n v="1426703452"/>
    <b v="0"/>
    <n v="131"/>
    <b v="1"/>
    <x v="4"/>
    <s v="rock"/>
    <n v="133.93129999999999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n v="1348536417"/>
    <b v="0"/>
    <n v="14"/>
    <b v="1"/>
    <x v="4"/>
    <s v="rock"/>
    <n v="58.21430000000000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n v="1366763437"/>
    <b v="0"/>
    <n v="174"/>
    <b v="1"/>
    <x v="4"/>
    <s v="rock"/>
    <n v="88.037599999999998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n v="1385124940"/>
    <b v="0"/>
    <n v="191"/>
    <b v="1"/>
    <x v="4"/>
    <s v="rock"/>
    <n v="70.576800000000006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n v="1403901072"/>
    <b v="0"/>
    <n v="38"/>
    <b v="1"/>
    <x v="4"/>
    <s v="rock"/>
    <n v="53.289499999999997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n v="1407954413"/>
    <b v="0"/>
    <n v="22"/>
    <b v="1"/>
    <x v="4"/>
    <s v="rock"/>
    <n v="136.36359999999999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n v="1318826921"/>
    <b v="0"/>
    <n v="149"/>
    <b v="1"/>
    <x v="4"/>
    <s v="rock"/>
    <n v="40.5473"/>
    <x v="1858"/>
    <d v="2011-12-16T05:48:41"/>
    <x v="0"/>
  </r>
  <r>
    <n v="1859"/>
    <s v="Queen Kwong Tour to London and Paris"/>
    <s v="Queen Kwong is going ON TOUR to London and Paris!"/>
    <n v="3000"/>
    <n v="3955"/>
    <x v="0"/>
    <n v="132"/>
    <s v="US"/>
    <s v="USD"/>
    <n v="1316716129"/>
    <n v="1314124129"/>
    <b v="0"/>
    <n v="56"/>
    <b v="1"/>
    <x v="4"/>
    <s v="rock"/>
    <n v="70.625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n v="1389891684"/>
    <b v="0"/>
    <n v="19"/>
    <b v="1"/>
    <x v="4"/>
    <s v="rock"/>
    <n v="52.684199999999997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b v="0"/>
    <n v="0"/>
    <b v="0"/>
    <x v="6"/>
    <s v="mobile games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s v="US"/>
    <s v="USD"/>
    <n v="1488958200"/>
    <n v="1484912974"/>
    <b v="0"/>
    <n v="16"/>
    <b v="0"/>
    <x v="6"/>
    <s v="mobile games"/>
    <n v="90.9375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n v="0"/>
    <s v="US"/>
    <s v="USD"/>
    <n v="1402600085"/>
    <n v="1400008085"/>
    <b v="0"/>
    <n v="2"/>
    <b v="0"/>
    <x v="6"/>
    <s v="mobile games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s v="US"/>
    <s v="USD"/>
    <n v="1399223500"/>
    <n v="1396631500"/>
    <b v="0"/>
    <n v="48"/>
    <b v="0"/>
    <x v="6"/>
    <s v="mobile games"/>
    <n v="58.083300000000001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n v="1475398147"/>
    <b v="0"/>
    <n v="2"/>
    <b v="0"/>
    <x v="6"/>
    <s v="mobile games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s v="US"/>
    <s v="USD"/>
    <n v="1488340800"/>
    <n v="1483768497"/>
    <b v="0"/>
    <n v="2"/>
    <b v="0"/>
    <x v="6"/>
    <s v="mobile games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n v="1475791912"/>
    <b v="0"/>
    <n v="1"/>
    <b v="0"/>
    <x v="6"/>
    <s v="mobile games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s v="US"/>
    <s v="USD"/>
    <n v="1450166340"/>
    <n v="1448044925"/>
    <b v="0"/>
    <n v="17"/>
    <b v="0"/>
    <x v="6"/>
    <s v="mobile games"/>
    <n v="71.588200000000001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b v="0"/>
    <n v="0"/>
    <b v="0"/>
    <x v="6"/>
    <s v="mobile games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s v="US"/>
    <s v="USD"/>
    <n v="1454213820"/>
    <n v="1451723535"/>
    <b v="0"/>
    <n v="11"/>
    <b v="0"/>
    <x v="6"/>
    <s v="mobile games"/>
    <n v="32.818199999999997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s v="US"/>
    <s v="USD"/>
    <n v="1416512901"/>
    <n v="1413053301"/>
    <b v="0"/>
    <n v="95"/>
    <b v="0"/>
    <x v="6"/>
    <s v="mobile games"/>
    <n v="49.115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n v="1"/>
    <s v="US"/>
    <s v="USD"/>
    <n v="1435633602"/>
    <n v="1433041602"/>
    <b v="0"/>
    <n v="13"/>
    <b v="0"/>
    <x v="6"/>
    <s v="mobile games"/>
    <n v="16.307700000000001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s v="US"/>
    <s v="USD"/>
    <n v="1467155733"/>
    <n v="1465427733"/>
    <b v="0"/>
    <n v="2"/>
    <b v="0"/>
    <x v="6"/>
    <s v="mobile games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n v="1"/>
    <s v="US"/>
    <s v="USD"/>
    <n v="1470519308"/>
    <n v="1465335308"/>
    <b v="0"/>
    <n v="3"/>
    <b v="0"/>
    <x v="6"/>
    <s v="mobile games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b v="0"/>
    <n v="0"/>
    <b v="0"/>
    <x v="6"/>
    <s v="mobile games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b v="0"/>
    <n v="0"/>
    <b v="0"/>
    <x v="6"/>
    <s v="mobile games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n v="0"/>
    <s v="ES"/>
    <s v="EUR"/>
    <n v="1457966129"/>
    <n v="1455377729"/>
    <b v="0"/>
    <n v="2"/>
    <b v="0"/>
    <x v="6"/>
    <s v="mobile games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n v="20"/>
    <s v="GB"/>
    <s v="GBP"/>
    <n v="1459341380"/>
    <n v="1456839380"/>
    <b v="0"/>
    <n v="24"/>
    <b v="0"/>
    <x v="6"/>
    <s v="mobile games"/>
    <n v="41.833300000000001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n v="1423366789"/>
    <b v="0"/>
    <n v="70"/>
    <b v="1"/>
    <x v="4"/>
    <s v="indie rock"/>
    <n v="49.338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n v="1339109212"/>
    <b v="0"/>
    <n v="81"/>
    <b v="1"/>
    <x v="4"/>
    <s v="indie rock"/>
    <n v="41.728400000000001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n v="1331333108"/>
    <b v="0"/>
    <n v="32"/>
    <b v="1"/>
    <x v="4"/>
    <s v="indie rock"/>
    <n v="32.71880000000000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n v="1350967535"/>
    <b v="0"/>
    <n v="26"/>
    <b v="1"/>
    <x v="4"/>
    <s v="indie rock"/>
    <n v="51.961500000000001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n v="1341800110"/>
    <b v="0"/>
    <n v="105"/>
    <b v="1"/>
    <x v="4"/>
    <s v="indie rock"/>
    <n v="50.685699999999997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n v="1413236738"/>
    <b v="0"/>
    <n v="29"/>
    <b v="1"/>
    <x v="4"/>
    <s v="indie rock"/>
    <n v="42.241399999999999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n v="1447614732"/>
    <b v="0"/>
    <n v="8"/>
    <b v="1"/>
    <x v="4"/>
    <s v="indie rock"/>
    <n v="416.875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n v="1272692732"/>
    <b v="0"/>
    <n v="89"/>
    <b v="1"/>
    <x v="4"/>
    <s v="indie rock"/>
    <n v="46.651699999999998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n v="1359140546"/>
    <b v="0"/>
    <n v="44"/>
    <b v="1"/>
    <x v="4"/>
    <s v="indie rock"/>
    <n v="48.454500000000003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n v="1353005528"/>
    <b v="0"/>
    <n v="246"/>
    <b v="1"/>
    <x v="4"/>
    <s v="indie rock"/>
    <n v="70.528999999999996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n v="1275851354"/>
    <b v="0"/>
    <n v="120"/>
    <b v="1"/>
    <x v="4"/>
    <s v="indie rock"/>
    <n v="87.95829999999999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n v="1304867881"/>
    <b v="0"/>
    <n v="26"/>
    <b v="1"/>
    <x v="4"/>
    <s v="indie rock"/>
    <n v="26.269200000000001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n v="1301524585"/>
    <b v="0"/>
    <n v="45"/>
    <b v="1"/>
    <x v="4"/>
    <s v="indie rock"/>
    <n v="57.777799999999999"/>
    <x v="1893"/>
    <d v="2011-04-16T03:59:00"/>
    <x v="0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n v="1326404583"/>
    <b v="0"/>
    <n v="20"/>
    <b v="1"/>
    <x v="4"/>
    <s v="indie rock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n v="1442771722"/>
    <b v="0"/>
    <n v="47"/>
    <b v="1"/>
    <x v="4"/>
    <s v="indie rock"/>
    <n v="196.34039999999999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n v="1331658165"/>
    <b v="0"/>
    <n v="13"/>
    <b v="1"/>
    <x v="4"/>
    <s v="indie rock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n v="1392040806"/>
    <b v="0"/>
    <n v="183"/>
    <b v="1"/>
    <x v="4"/>
    <s v="indie rock"/>
    <n v="35.551900000000003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n v="1451277473"/>
    <b v="0"/>
    <n v="21"/>
    <b v="1"/>
    <x v="4"/>
    <s v="indie rock"/>
    <n v="68.8095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n v="1424730966"/>
    <b v="0"/>
    <n v="42"/>
    <b v="1"/>
    <x v="4"/>
    <s v="indie rock"/>
    <n v="28.571400000000001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n v="1347137731"/>
    <b v="0"/>
    <n v="54"/>
    <b v="1"/>
    <x v="4"/>
    <s v="indie rock"/>
    <n v="50.631700000000002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n v="47"/>
    <s v="US"/>
    <s v="USD"/>
    <n v="1485541791"/>
    <n v="1480357791"/>
    <b v="0"/>
    <n v="41"/>
    <b v="0"/>
    <x v="2"/>
    <s v="gadgets"/>
    <n v="34.0976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n v="1407535994"/>
    <b v="0"/>
    <n v="4"/>
    <b v="0"/>
    <x v="2"/>
    <s v="gadgets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s v="US"/>
    <s v="USD"/>
    <n v="1466697983"/>
    <n v="1464105983"/>
    <b v="0"/>
    <n v="99"/>
    <b v="0"/>
    <x v="2"/>
    <s v="gadgets"/>
    <n v="215.95959999999999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n v="0"/>
    <s v="US"/>
    <s v="USD"/>
    <n v="1400853925"/>
    <n v="1399557925"/>
    <b v="0"/>
    <n v="4"/>
    <b v="0"/>
    <x v="2"/>
    <s v="gadgets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s v="US"/>
    <s v="USD"/>
    <n v="1483048900"/>
    <n v="1480456900"/>
    <b v="0"/>
    <n v="4"/>
    <b v="0"/>
    <x v="2"/>
    <s v="gadgets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s v="US"/>
    <s v="USD"/>
    <n v="1414059479"/>
    <n v="1411467479"/>
    <b v="0"/>
    <n v="38"/>
    <b v="0"/>
    <x v="2"/>
    <s v="gadgets"/>
    <n v="129.97370000000001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s v="NL"/>
    <s v="EUR"/>
    <n v="1446331500"/>
    <n v="1442531217"/>
    <b v="0"/>
    <n v="285"/>
    <b v="0"/>
    <x v="2"/>
    <s v="gadgets"/>
    <n v="117.4946999999999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s v="NZ"/>
    <s v="NZD"/>
    <n v="1407545334"/>
    <n v="1404953334"/>
    <b v="0"/>
    <n v="1"/>
    <b v="0"/>
    <x v="2"/>
    <s v="gadgets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s v="US"/>
    <s v="USD"/>
    <n v="1433395560"/>
    <n v="1430803560"/>
    <b v="0"/>
    <n v="42"/>
    <b v="0"/>
    <x v="2"/>
    <s v="gadgets"/>
    <n v="70.595200000000006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n v="1"/>
    <s v="GB"/>
    <s v="GBP"/>
    <n v="1412770578"/>
    <n v="1410178578"/>
    <b v="0"/>
    <n v="26"/>
    <b v="0"/>
    <x v="2"/>
    <s v="gadgets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s v="US"/>
    <s v="USD"/>
    <n v="1414814340"/>
    <n v="1413519073"/>
    <b v="0"/>
    <n v="2"/>
    <b v="0"/>
    <x v="2"/>
    <s v="gadgets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s v="US"/>
    <s v="USD"/>
    <n v="1409620222"/>
    <n v="1407892222"/>
    <b v="0"/>
    <n v="4"/>
    <b v="0"/>
    <x v="2"/>
    <s v="gadgets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n v="1"/>
    <s v="US"/>
    <s v="USD"/>
    <n v="1478542375"/>
    <n v="1476378775"/>
    <b v="0"/>
    <n v="6"/>
    <b v="0"/>
    <x v="2"/>
    <s v="gadgets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n v="53"/>
    <s v="HK"/>
    <s v="HKD"/>
    <n v="1486708133"/>
    <n v="1484116133"/>
    <b v="0"/>
    <n v="70"/>
    <b v="0"/>
    <x v="2"/>
    <s v="gadgets"/>
    <n v="2928.9286000000002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s v="US"/>
    <s v="USD"/>
    <n v="1407869851"/>
    <n v="1404845851"/>
    <b v="0"/>
    <n v="9"/>
    <b v="0"/>
    <x v="2"/>
    <s v="gadgets"/>
    <n v="28.88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s v="US"/>
    <s v="USD"/>
    <n v="1432069249"/>
    <n v="1429477249"/>
    <b v="0"/>
    <n v="8"/>
    <b v="0"/>
    <x v="2"/>
    <s v="gadgets"/>
    <n v="29.625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s v="GB"/>
    <s v="GBP"/>
    <n v="1445468400"/>
    <n v="1443042061"/>
    <b v="0"/>
    <n v="105"/>
    <b v="0"/>
    <x v="2"/>
    <s v="gadgets"/>
    <n v="40.981000000000002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n v="1339651143"/>
    <b v="0"/>
    <n v="38"/>
    <b v="1"/>
    <x v="4"/>
    <s v="indie rock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n v="1384236507"/>
    <b v="0"/>
    <n v="64"/>
    <b v="1"/>
    <x v="4"/>
    <s v="indie rock"/>
    <n v="36.10940000000000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n v="1313612532"/>
    <b v="0"/>
    <n v="13"/>
    <b v="1"/>
    <x v="4"/>
    <s v="indie rock"/>
    <n v="23.1538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n v="1387390555"/>
    <b v="0"/>
    <n v="33"/>
    <b v="1"/>
    <x v="4"/>
    <s v="indie rock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n v="1379540288"/>
    <b v="0"/>
    <n v="52"/>
    <b v="1"/>
    <x v="4"/>
    <s v="indie rock"/>
    <n v="31.826899999999998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n v="1286319256"/>
    <b v="0"/>
    <n v="107"/>
    <b v="1"/>
    <x v="4"/>
    <s v="indie rock"/>
    <n v="27.389600000000002"/>
    <x v="1926"/>
    <d v="2010-11-02T00:26:00"/>
    <x v="0"/>
  </r>
  <r>
    <n v="1927"/>
    <s v="GBS Detroit Presents Hampshire"/>
    <s v="Hampshire is headed to GBS Detroit."/>
    <n v="600"/>
    <n v="620"/>
    <x v="0"/>
    <n v="103"/>
    <s v="US"/>
    <s v="USD"/>
    <n v="1331182740"/>
    <n v="1329856839"/>
    <b v="0"/>
    <n v="11"/>
    <b v="1"/>
    <x v="4"/>
    <s v="indie rock"/>
    <n v="56.363599999999998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n v="1365348794"/>
    <b v="0"/>
    <n v="34"/>
    <b v="1"/>
    <x v="4"/>
    <s v="indie rock"/>
    <n v="77.352900000000005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n v="1306197066"/>
    <b v="0"/>
    <n v="75"/>
    <b v="1"/>
    <x v="4"/>
    <s v="indie rock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n v="1368019482"/>
    <b v="0"/>
    <n v="26"/>
    <b v="1"/>
    <x v="4"/>
    <s v="indie rock"/>
    <n v="48.846200000000003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n v="1336512309"/>
    <b v="0"/>
    <n v="50"/>
    <b v="1"/>
    <x v="4"/>
    <s v="indie rock"/>
    <n v="48.240400000000001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n v="1325618773"/>
    <b v="0"/>
    <n v="80"/>
    <b v="1"/>
    <x v="4"/>
    <s v="indie rock"/>
    <n v="70.212500000000006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n v="1409195307"/>
    <b v="0"/>
    <n v="110"/>
    <b v="1"/>
    <x v="4"/>
    <s v="indie rock"/>
    <n v="94.05450000000000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n v="1321649321"/>
    <b v="0"/>
    <n v="77"/>
    <b v="1"/>
    <x v="4"/>
    <s v="indie rock"/>
    <n v="80.27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n v="1400106171"/>
    <b v="0"/>
    <n v="50"/>
    <b v="1"/>
    <x v="4"/>
    <s v="indie rock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n v="1320528070"/>
    <b v="0"/>
    <n v="145"/>
    <b v="1"/>
    <x v="4"/>
    <s v="indie rock"/>
    <n v="60.268999999999998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n v="1338346281"/>
    <b v="0"/>
    <n v="29"/>
    <b v="1"/>
    <x v="4"/>
    <s v="indie rock"/>
    <n v="38.740299999999998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n v="1370067231"/>
    <b v="0"/>
    <n v="114"/>
    <b v="1"/>
    <x v="4"/>
    <s v="indie rock"/>
    <n v="152.54390000000001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n v="1360366708"/>
    <b v="0"/>
    <n v="96"/>
    <b v="1"/>
    <x v="4"/>
    <s v="indie rock"/>
    <n v="115.3125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n v="1304770233"/>
    <b v="0"/>
    <n v="31"/>
    <b v="1"/>
    <x v="4"/>
    <s v="indie rock"/>
    <n v="35.8387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n v="1397545131"/>
    <b v="1"/>
    <n v="4883"/>
    <b v="1"/>
    <x v="2"/>
    <s v="hardware"/>
    <n v="64.570099999999996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n v="1302033140"/>
    <b v="1"/>
    <n v="95"/>
    <b v="1"/>
    <x v="2"/>
    <s v="hardware"/>
    <n v="87.436000000000007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n v="1467008916"/>
    <b v="1"/>
    <n v="2478"/>
    <b v="1"/>
    <x v="2"/>
    <s v="hardware"/>
    <n v="68.81560000000000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n v="1396360890"/>
    <b v="1"/>
    <n v="1789"/>
    <b v="1"/>
    <x v="2"/>
    <s v="hardware"/>
    <n v="176.200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n v="1433224958"/>
    <b v="1"/>
    <n v="680"/>
    <b v="1"/>
    <x v="2"/>
    <s v="hardware"/>
    <n v="511.7912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n v="1392780961"/>
    <b v="1"/>
    <n v="70"/>
    <b v="1"/>
    <x v="2"/>
    <s v="hardware"/>
    <n v="160.44290000000001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n v="1255730520"/>
    <b v="1"/>
    <n v="23"/>
    <b v="1"/>
    <x v="2"/>
    <s v="hardware"/>
    <n v="35.003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n v="1460557809"/>
    <b v="1"/>
    <n v="4245"/>
    <b v="1"/>
    <x v="2"/>
    <s v="hardware"/>
    <n v="188.5067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n v="1402394951"/>
    <b v="1"/>
    <n v="943"/>
    <b v="1"/>
    <x v="2"/>
    <s v="hardware"/>
    <n v="56.204999999999998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n v="1300767673"/>
    <b v="1"/>
    <n v="1876"/>
    <b v="1"/>
    <x v="2"/>
    <s v="hardware"/>
    <n v="51.305399999999999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n v="1475921137"/>
    <b v="1"/>
    <n v="834"/>
    <b v="1"/>
    <x v="2"/>
    <s v="hardware"/>
    <n v="127.36450000000001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n v="1378737215"/>
    <b v="1"/>
    <n v="682"/>
    <b v="1"/>
    <x v="2"/>
    <s v="hardware"/>
    <n v="101.8553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n v="1328158065"/>
    <b v="1"/>
    <n v="147"/>
    <b v="1"/>
    <x v="2"/>
    <s v="hardware"/>
    <n v="230.55779999999999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n v="1453730176"/>
    <b v="1"/>
    <n v="415"/>
    <b v="1"/>
    <x v="2"/>
    <s v="hardware"/>
    <n v="842.10599999999999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n v="1334989881"/>
    <b v="1"/>
    <n v="290"/>
    <b v="1"/>
    <x v="2"/>
    <s v="hardware"/>
    <n v="577.2758999999999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n v="1425507005"/>
    <b v="1"/>
    <n v="365"/>
    <b v="1"/>
    <x v="2"/>
    <s v="hardware"/>
    <n v="483.34249999999997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n v="1348712513"/>
    <b v="1"/>
    <n v="660"/>
    <b v="1"/>
    <x v="2"/>
    <s v="hardware"/>
    <n v="76.138499999999993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n v="1361490161"/>
    <b v="1"/>
    <n v="1356"/>
    <b v="1"/>
    <x v="2"/>
    <s v="hardware"/>
    <n v="74.107699999999994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n v="1408565860"/>
    <b v="1"/>
    <n v="424"/>
    <b v="1"/>
    <x v="2"/>
    <s v="hardware"/>
    <n v="36.965699999999998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n v="1416559341"/>
    <b v="1"/>
    <n v="33"/>
    <b v="1"/>
    <x v="2"/>
    <s v="hardware"/>
    <n v="2500.9697000000001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n v="1346042417"/>
    <b v="1"/>
    <n v="1633"/>
    <b v="1"/>
    <x v="2"/>
    <s v="hardware"/>
    <n v="67.690200000000004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n v="1397414636"/>
    <b v="1"/>
    <n v="306"/>
    <b v="1"/>
    <x v="2"/>
    <s v="hardware"/>
    <n v="63.047400000000003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n v="1407838734"/>
    <b v="1"/>
    <n v="205"/>
    <b v="1"/>
    <x v="2"/>
    <s v="hardware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n v="1458714772"/>
    <b v="1"/>
    <n v="1281"/>
    <b v="1"/>
    <x v="2"/>
    <s v="hardware"/>
    <n v="180.75190000000001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n v="1324433310"/>
    <b v="1"/>
    <n v="103"/>
    <b v="1"/>
    <x v="2"/>
    <s v="hardware"/>
    <n v="127.32040000000001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n v="1405429098"/>
    <b v="1"/>
    <n v="1513"/>
    <b v="1"/>
    <x v="2"/>
    <s v="hardware"/>
    <n v="136.6444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n v="1396367729"/>
    <b v="1"/>
    <n v="405"/>
    <b v="1"/>
    <x v="2"/>
    <s v="hardware"/>
    <n v="182.78020000000001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n v="1478095515"/>
    <b v="1"/>
    <n v="510"/>
    <b v="1"/>
    <x v="2"/>
    <s v="hardware"/>
    <n v="279.3784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n v="1467831668"/>
    <b v="1"/>
    <n v="1887"/>
    <b v="1"/>
    <x v="2"/>
    <s v="hardware"/>
    <n v="61.375700000000002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n v="1361248701"/>
    <b v="1"/>
    <n v="701"/>
    <b v="1"/>
    <x v="2"/>
    <s v="hardware"/>
    <n v="80.727500000000006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n v="1381752061"/>
    <b v="1"/>
    <n v="3863"/>
    <b v="1"/>
    <x v="2"/>
    <s v="hardware"/>
    <n v="272.35590000000002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n v="1350605844"/>
    <b v="1"/>
    <n v="238"/>
    <b v="1"/>
    <x v="2"/>
    <s v="hardware"/>
    <n v="70.8486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n v="1467134464"/>
    <b v="1"/>
    <n v="2051"/>
    <b v="1"/>
    <x v="2"/>
    <s v="hardware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n v="1371715269"/>
    <b v="1"/>
    <n v="402"/>
    <b v="1"/>
    <x v="2"/>
    <s v="hardware"/>
    <n v="186.81389999999999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n v="1360346851"/>
    <b v="1"/>
    <n v="253"/>
    <b v="1"/>
    <x v="2"/>
    <s v="hardware"/>
    <n v="131.989499999999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n v="1371159325"/>
    <b v="1"/>
    <n v="473"/>
    <b v="1"/>
    <x v="2"/>
    <s v="hardware"/>
    <n v="29.3108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n v="1446527540"/>
    <b v="1"/>
    <n v="821"/>
    <b v="1"/>
    <x v="2"/>
    <s v="hardware"/>
    <n v="245.02440000000001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n v="1336627492"/>
    <b v="1"/>
    <n v="388"/>
    <b v="1"/>
    <x v="2"/>
    <s v="hardware"/>
    <n v="1323.2539999999999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n v="1444734146"/>
    <b v="1"/>
    <n v="813"/>
    <b v="1"/>
    <x v="2"/>
    <s v="hardware"/>
    <n v="282.65969999999999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n v="1456232462"/>
    <b v="1"/>
    <n v="1945"/>
    <b v="1"/>
    <x v="2"/>
    <s v="hardware"/>
    <n v="91.214399999999998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s v="CA"/>
    <s v="CAD"/>
    <n v="1404926665"/>
    <n v="1402334665"/>
    <b v="0"/>
    <n v="12"/>
    <b v="0"/>
    <x v="8"/>
    <s v="people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n v="1478268287"/>
    <b v="0"/>
    <n v="0"/>
    <b v="0"/>
    <x v="8"/>
    <s v="people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s v="US"/>
    <s v="USD"/>
    <n v="1472799600"/>
    <n v="1470874618"/>
    <b v="0"/>
    <n v="16"/>
    <b v="0"/>
    <x v="8"/>
    <s v="people"/>
    <n v="88.6875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s v="US"/>
    <s v="USD"/>
    <n v="1417377481"/>
    <n v="1412189881"/>
    <b v="0"/>
    <n v="7"/>
    <b v="0"/>
    <x v="8"/>
    <s v="people"/>
    <n v="453.1429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n v="1470178800"/>
    <n v="1467650771"/>
    <b v="0"/>
    <n v="4"/>
    <b v="0"/>
    <x v="8"/>
    <s v="people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s v="GB"/>
    <s v="GBP"/>
    <n v="1457947483"/>
    <n v="1455359083"/>
    <b v="0"/>
    <n v="1"/>
    <b v="0"/>
    <x v="8"/>
    <s v="people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n v="42"/>
    <s v="GB"/>
    <s v="GBP"/>
    <n v="1425223276"/>
    <n v="1422631276"/>
    <b v="0"/>
    <n v="28"/>
    <b v="0"/>
    <x v="8"/>
    <s v="people"/>
    <n v="83.428600000000003"/>
    <x v="1987"/>
    <d v="2015-03-01T15:21:16"/>
    <x v="0"/>
  </r>
  <r>
    <n v="1988"/>
    <s v="Phillip Michael Photography"/>
    <s v="Expressing art in an image!"/>
    <n v="6000"/>
    <n v="25"/>
    <x v="2"/>
    <n v="0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n v="1481473208"/>
    <n v="1478881208"/>
    <b v="0"/>
    <n v="1"/>
    <b v="0"/>
    <x v="8"/>
    <s v="people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n v="17"/>
    <s v="US"/>
    <s v="USD"/>
    <n v="1455338532"/>
    <n v="1454042532"/>
    <b v="0"/>
    <n v="5"/>
    <b v="0"/>
    <x v="8"/>
    <s v="people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n v="7"/>
    <s v="US"/>
    <s v="USD"/>
    <n v="1435958786"/>
    <n v="1434144386"/>
    <b v="0"/>
    <n v="3"/>
    <b v="0"/>
    <x v="8"/>
    <s v="people"/>
    <n v="46.666699999999999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n v="0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b v="0"/>
    <n v="0"/>
    <b v="0"/>
    <x v="8"/>
    <s v="people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b v="0"/>
    <n v="0"/>
    <b v="0"/>
    <x v="8"/>
    <s v="people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b v="0"/>
    <n v="0"/>
    <b v="0"/>
    <x v="8"/>
    <s v="people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s v="US"/>
    <s v="USD"/>
    <n v="1406861438"/>
    <n v="1402973438"/>
    <b v="0"/>
    <n v="3"/>
    <b v="0"/>
    <x v="8"/>
    <s v="people"/>
    <n v="218.33330000000001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n v="1"/>
    <s v="GB"/>
    <s v="GBP"/>
    <n v="1415882108"/>
    <n v="1413286508"/>
    <b v="0"/>
    <n v="7"/>
    <b v="0"/>
    <x v="8"/>
    <s v="people"/>
    <n v="33.71430000000000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n v="1431406916"/>
    <b v="1"/>
    <n v="1637"/>
    <b v="1"/>
    <x v="2"/>
    <s v="hardware"/>
    <n v="128.387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n v="1482599143"/>
    <b v="1"/>
    <n v="1375"/>
    <b v="1"/>
    <x v="2"/>
    <s v="hardware"/>
    <n v="78.834299999999999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n v="1276830052"/>
    <b v="1"/>
    <n v="17"/>
    <b v="1"/>
    <x v="2"/>
    <s v="hardware"/>
    <n v="91.764700000000005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n v="1402410663"/>
    <b v="1"/>
    <n v="354"/>
    <b v="1"/>
    <x v="2"/>
    <s v="hardware"/>
    <n v="331.10239999999999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n v="1379532618"/>
    <b v="1"/>
    <n v="191"/>
    <b v="1"/>
    <x v="2"/>
    <s v="hardware"/>
    <n v="194.2619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n v="1414584045"/>
    <b v="1"/>
    <n v="303"/>
    <b v="1"/>
    <x v="2"/>
    <s v="hardware"/>
    <n v="408.9769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n v="1276891586"/>
    <b v="1"/>
    <n v="137"/>
    <b v="1"/>
    <x v="2"/>
    <s v="hardware"/>
    <n v="84.459299999999999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n v="1312641022"/>
    <b v="1"/>
    <n v="41"/>
    <b v="1"/>
    <x v="2"/>
    <s v="hardware"/>
    <n v="44.853700000000003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n v="1476776743"/>
    <b v="1"/>
    <n v="398"/>
    <b v="1"/>
    <x v="2"/>
    <s v="hardware"/>
    <n v="383.36430000000001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n v="1468972491"/>
    <b v="1"/>
    <n v="1737"/>
    <b v="1"/>
    <x v="2"/>
    <s v="hardware"/>
    <n v="55.27689999999999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n v="1449650173"/>
    <b v="1"/>
    <n v="971"/>
    <b v="1"/>
    <x v="2"/>
    <s v="hardware"/>
    <n v="422.0206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n v="1420573441"/>
    <b v="1"/>
    <n v="183"/>
    <b v="1"/>
    <x v="2"/>
    <s v="hardware"/>
    <n v="64.180300000000003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n v="1462835014"/>
    <b v="1"/>
    <n v="4562"/>
    <b v="1"/>
    <x v="2"/>
    <s v="hardware"/>
    <n v="173.577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n v="1361250539"/>
    <b v="1"/>
    <n v="26457"/>
    <b v="1"/>
    <x v="2"/>
    <s v="hardware"/>
    <n v="88.601699999999994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n v="1313010163"/>
    <b v="1"/>
    <n v="162"/>
    <b v="1"/>
    <x v="2"/>
    <s v="hardware"/>
    <n v="50.222299999999997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n v="1360271299"/>
    <b v="1"/>
    <n v="479"/>
    <b v="1"/>
    <x v="2"/>
    <s v="hardware"/>
    <n v="192.3888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n v="1329873755"/>
    <b v="1"/>
    <n v="426"/>
    <b v="1"/>
    <x v="2"/>
    <s v="hardware"/>
    <n v="73.416899999999998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n v="1436863609"/>
    <b v="1"/>
    <n v="450"/>
    <b v="1"/>
    <x v="2"/>
    <s v="hardware"/>
    <n v="147.685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n v="1471971621"/>
    <b v="1"/>
    <n v="1780"/>
    <b v="1"/>
    <x v="2"/>
    <s v="hardware"/>
    <n v="108.96850000000001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n v="1396923624"/>
    <b v="1"/>
    <n v="122"/>
    <b v="1"/>
    <x v="2"/>
    <s v="hardware"/>
    <n v="23.647500000000001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n v="1407634897"/>
    <b v="1"/>
    <n v="95"/>
    <b v="1"/>
    <x v="2"/>
    <s v="hardware"/>
    <n v="147.9473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n v="1463060372"/>
    <b v="1"/>
    <n v="325"/>
    <b v="1"/>
    <x v="2"/>
    <s v="hardware"/>
    <n v="385.0369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n v="1431425153"/>
    <b v="1"/>
    <n v="353"/>
    <b v="1"/>
    <x v="2"/>
    <s v="hardware"/>
    <n v="457.3908999999999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n v="1341875544"/>
    <b v="1"/>
    <n v="105"/>
    <b v="1"/>
    <x v="2"/>
    <s v="hardware"/>
    <n v="222.9905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n v="1431404746"/>
    <b v="1"/>
    <n v="729"/>
    <b v="1"/>
    <x v="2"/>
    <s v="hardware"/>
    <n v="220.7407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n v="1394127585"/>
    <b v="1"/>
    <n v="454"/>
    <b v="1"/>
    <x v="2"/>
    <s v="hardware"/>
    <n v="73.503900000000002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n v="1423855919"/>
    <b v="1"/>
    <n v="539"/>
    <b v="1"/>
    <x v="2"/>
    <s v="hardware"/>
    <n v="223.09649999999999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n v="1265493806"/>
    <b v="1"/>
    <n v="79"/>
    <b v="1"/>
    <x v="2"/>
    <s v="hardware"/>
    <n v="47.9114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n v="1406507481"/>
    <b v="1"/>
    <n v="94"/>
    <b v="1"/>
    <x v="2"/>
    <s v="hardware"/>
    <n v="96.063800000000001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n v="1351641296"/>
    <b v="1"/>
    <n v="625"/>
    <b v="1"/>
    <x v="2"/>
    <s v="hardware"/>
    <n v="118.6144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n v="1417506853"/>
    <b v="1"/>
    <n v="508"/>
    <b v="1"/>
    <x v="2"/>
    <s v="hardware"/>
    <n v="118.4547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n v="1479216874"/>
    <b v="1"/>
    <n v="531"/>
    <b v="1"/>
    <x v="2"/>
    <s v="hardware"/>
    <n v="143.21469999999999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n v="1395885518"/>
    <b v="1"/>
    <n v="158"/>
    <b v="1"/>
    <x v="2"/>
    <s v="hardware"/>
    <n v="282.71519999999998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n v="1426216033"/>
    <b v="1"/>
    <n v="508"/>
    <b v="1"/>
    <x v="2"/>
    <s v="hardware"/>
    <n v="593.93619999999999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n v="1446562807"/>
    <b v="1"/>
    <n v="644"/>
    <b v="1"/>
    <x v="2"/>
    <s v="hardware"/>
    <n v="262.15699999999998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n v="1397076319"/>
    <b v="1"/>
    <n v="848"/>
    <b v="1"/>
    <x v="2"/>
    <s v="hardware"/>
    <n v="46.580800000000004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n v="1383195753"/>
    <b v="1"/>
    <n v="429"/>
    <b v="1"/>
    <x v="2"/>
    <s v="hardware"/>
    <n v="70.0411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n v="1369895421"/>
    <b v="1"/>
    <n v="204"/>
    <b v="1"/>
    <x v="2"/>
    <s v="hardware"/>
    <n v="164.9069000000000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n v="1477996325"/>
    <b v="1"/>
    <n v="379"/>
    <b v="1"/>
    <x v="2"/>
    <s v="hardware"/>
    <n v="449.26389999999998"/>
    <x v="2039"/>
    <d v="2016-12-01T04:59:00"/>
    <x v="0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n v="1383257703"/>
    <b v="1"/>
    <n v="271"/>
    <b v="1"/>
    <x v="2"/>
    <s v="hardware"/>
    <n v="27.472799999999999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n v="1476189427"/>
    <b v="0"/>
    <n v="120"/>
    <b v="1"/>
    <x v="2"/>
    <s v="hardware"/>
    <n v="143.974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n v="1448297974"/>
    <b v="0"/>
    <n v="140"/>
    <b v="1"/>
    <x v="2"/>
    <s v="hardware"/>
    <n v="88.23569999999999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n v="1476764077"/>
    <b v="0"/>
    <n v="193"/>
    <b v="1"/>
    <x v="2"/>
    <s v="hardware"/>
    <n v="36.3264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n v="1431620714"/>
    <b v="0"/>
    <n v="180"/>
    <b v="1"/>
    <x v="2"/>
    <s v="hardware"/>
    <n v="90.177800000000005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n v="1339207647"/>
    <b v="0"/>
    <n v="263"/>
    <b v="1"/>
    <x v="2"/>
    <s v="hardware"/>
    <n v="152.62360000000001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n v="1366690044"/>
    <b v="0"/>
    <n v="217"/>
    <b v="1"/>
    <x v="2"/>
    <s v="hardware"/>
    <n v="55.8065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n v="1426714870"/>
    <b v="0"/>
    <n v="443"/>
    <b v="1"/>
    <x v="2"/>
    <s v="hardware"/>
    <n v="227.85329999999999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n v="1366731491"/>
    <b v="0"/>
    <n v="1373"/>
    <b v="1"/>
    <x v="2"/>
    <s v="hardware"/>
    <n v="91.829899999999995"/>
    <x v="2048"/>
    <d v="2013-05-23T15:38:11"/>
    <x v="0"/>
  </r>
  <r>
    <n v="2049"/>
    <s v="LOCK8 - the World's First Smart Bike Lock"/>
    <s v="Keyless. Alarm secured. GPS tracking."/>
    <n v="50000"/>
    <n v="60095.35"/>
    <x v="0"/>
    <n v="120"/>
    <s v="GB"/>
    <s v="GBP"/>
    <n v="1386025140"/>
    <n v="1382963963"/>
    <b v="0"/>
    <n v="742"/>
    <b v="1"/>
    <x v="2"/>
    <s v="hardware"/>
    <n v="80.991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n v="1429580578"/>
    <b v="0"/>
    <n v="170"/>
    <b v="1"/>
    <x v="2"/>
    <s v="hardware"/>
    <n v="278.39409999999998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n v="1385425937"/>
    <b v="0"/>
    <n v="242"/>
    <b v="1"/>
    <x v="2"/>
    <s v="hardware"/>
    <n v="43.094999999999999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n v="1452045653"/>
    <b v="0"/>
    <n v="541"/>
    <b v="1"/>
    <x v="2"/>
    <s v="hardware"/>
    <n v="326.2921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n v="1445870951"/>
    <b v="0"/>
    <n v="121"/>
    <b v="1"/>
    <x v="2"/>
    <s v="hardware"/>
    <n v="41.7438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n v="1396441810"/>
    <b v="0"/>
    <n v="621"/>
    <b v="1"/>
    <x v="2"/>
    <s v="hardware"/>
    <n v="64.020899999999997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n v="1415031043"/>
    <b v="0"/>
    <n v="101"/>
    <b v="1"/>
    <x v="2"/>
    <s v="hardware"/>
    <n v="99.455399999999997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n v="1363630542"/>
    <b v="0"/>
    <n v="554"/>
    <b v="1"/>
    <x v="2"/>
    <s v="hardware"/>
    <n v="138.4945999999999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n v="1453895532"/>
    <b v="0"/>
    <n v="666"/>
    <b v="1"/>
    <x v="2"/>
    <s v="hardware"/>
    <n v="45.547800000000002"/>
    <x v="2057"/>
    <d v="2016-02-26T11:52:12"/>
    <x v="0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n v="1421916830"/>
    <b v="0"/>
    <n v="410"/>
    <b v="1"/>
    <x v="2"/>
    <s v="hardware"/>
    <n v="10.50730000000000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n v="1450880854"/>
    <b v="0"/>
    <n v="375"/>
    <b v="1"/>
    <x v="2"/>
    <s v="hardware"/>
    <n v="114.7653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n v="1400945150"/>
    <b v="0"/>
    <n v="1364"/>
    <b v="1"/>
    <x v="2"/>
    <s v="hardware"/>
    <n v="35.997100000000003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n v="1480616454"/>
    <b v="0"/>
    <n v="35"/>
    <b v="1"/>
    <x v="2"/>
    <s v="hardware"/>
    <n v="154.17140000000001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n v="1456218698"/>
    <b v="0"/>
    <n v="203"/>
    <b v="1"/>
    <x v="2"/>
    <s v="hardware"/>
    <n v="566.38919999999996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n v="1460482501"/>
    <b v="0"/>
    <n v="49"/>
    <b v="1"/>
    <x v="2"/>
    <s v="hardware"/>
    <n v="120.8571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n v="1366879523"/>
    <b v="0"/>
    <n v="5812"/>
    <b v="1"/>
    <x v="2"/>
    <s v="hardware"/>
    <n v="86.163799999999995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n v="1385366429"/>
    <b v="0"/>
    <n v="1556"/>
    <b v="1"/>
    <x v="2"/>
    <s v="hardware"/>
    <n v="51.21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n v="1406226683"/>
    <b v="0"/>
    <n v="65"/>
    <b v="1"/>
    <x v="2"/>
    <s v="hardware"/>
    <n v="67.261499999999998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n v="1474402315"/>
    <b v="0"/>
    <n v="76"/>
    <b v="1"/>
    <x v="2"/>
    <s v="hardware"/>
    <n v="346.13119999999998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n v="1449098391"/>
    <b v="0"/>
    <n v="263"/>
    <b v="1"/>
    <x v="2"/>
    <s v="hardware"/>
    <n v="244.1191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n v="1464536723"/>
    <b v="0"/>
    <n v="1530"/>
    <b v="1"/>
    <x v="2"/>
    <s v="hardware"/>
    <n v="259.25420000000003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n v="1471502484"/>
    <b v="0"/>
    <n v="278"/>
    <b v="1"/>
    <x v="2"/>
    <s v="hardware"/>
    <n v="201.964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n v="1460037432"/>
    <b v="0"/>
    <n v="350"/>
    <b v="1"/>
    <x v="2"/>
    <s v="hardware"/>
    <n v="226.20859999999999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n v="1459972182"/>
    <b v="0"/>
    <n v="3"/>
    <b v="1"/>
    <x v="2"/>
    <s v="hardware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n v="1372177288"/>
    <b v="0"/>
    <n v="8200"/>
    <b v="1"/>
    <x v="2"/>
    <s v="hardware"/>
    <n v="20.465900000000001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n v="1402693689"/>
    <b v="0"/>
    <n v="8359"/>
    <b v="1"/>
    <x v="2"/>
    <s v="hardware"/>
    <n v="116.35299999999999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n v="1428541276"/>
    <b v="0"/>
    <n v="188"/>
    <b v="1"/>
    <x v="2"/>
    <s v="hardware"/>
    <n v="307.20209999999997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n v="1479493857"/>
    <b v="0"/>
    <n v="48"/>
    <b v="1"/>
    <x v="2"/>
    <s v="hardware"/>
    <n v="546.687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n v="1432659793"/>
    <b v="0"/>
    <n v="607"/>
    <b v="1"/>
    <x v="2"/>
    <s v="hardware"/>
    <n v="47.474499999999999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n v="1333597555"/>
    <b v="0"/>
    <n v="55"/>
    <b v="1"/>
    <x v="4"/>
    <s v="indie rock"/>
    <n v="72.909099999999995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n v="1316919196"/>
    <b v="0"/>
    <n v="38"/>
    <b v="1"/>
    <x v="4"/>
    <s v="indie rock"/>
    <n v="43.710500000000003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n v="1336238395"/>
    <b v="0"/>
    <n v="25"/>
    <b v="1"/>
    <x v="4"/>
    <s v="indie rock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n v="1396468782"/>
    <b v="0"/>
    <n v="46"/>
    <b v="1"/>
    <x v="4"/>
    <s v="indie rock"/>
    <n v="70.652199999999993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n v="1339790587"/>
    <b v="0"/>
    <n v="83"/>
    <b v="1"/>
    <x v="4"/>
    <s v="indie rock"/>
    <n v="89.30119999999999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n v="1321200332"/>
    <b v="0"/>
    <n v="35"/>
    <b v="1"/>
    <x v="4"/>
    <s v="indie rock"/>
    <n v="115.0857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n v="1312865658"/>
    <b v="0"/>
    <n v="25"/>
    <b v="1"/>
    <x v="4"/>
    <s v="indie rock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n v="1281028152"/>
    <b v="0"/>
    <n v="75"/>
    <b v="1"/>
    <x v="4"/>
    <s v="indie rock"/>
    <n v="46.204300000000003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n v="1372384194"/>
    <b v="0"/>
    <n v="62"/>
    <b v="1"/>
    <x v="4"/>
    <s v="indie rock"/>
    <n v="48.548499999999997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n v="1359104955"/>
    <b v="0"/>
    <n v="160"/>
    <b v="1"/>
    <x v="4"/>
    <s v="indie rock"/>
    <n v="57.520200000000003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n v="1294818278"/>
    <b v="0"/>
    <n v="246"/>
    <b v="1"/>
    <x v="4"/>
    <s v="indie rock"/>
    <n v="88.147199999999998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n v="1312822732"/>
    <b v="0"/>
    <n v="55"/>
    <b v="1"/>
    <x v="4"/>
    <s v="indie rock"/>
    <n v="110.490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n v="1351024232"/>
    <b v="0"/>
    <n v="23"/>
    <b v="1"/>
    <x v="4"/>
    <s v="indie rock"/>
    <n v="66.826099999999997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n v="1327969730"/>
    <b v="0"/>
    <n v="72"/>
    <b v="1"/>
    <x v="4"/>
    <s v="indie rock"/>
    <n v="58.597200000000001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n v="1312392973"/>
    <b v="0"/>
    <n v="22"/>
    <b v="1"/>
    <x v="4"/>
    <s v="indie rock"/>
    <n v="113.63639999999999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n v="1349892735"/>
    <b v="0"/>
    <n v="14"/>
    <b v="1"/>
    <x v="4"/>
    <s v="indie rock"/>
    <n v="43.57139999999999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n v="1317564135"/>
    <b v="0"/>
    <n v="38"/>
    <b v="1"/>
    <x v="4"/>
    <s v="indie rock"/>
    <n v="78.947400000000002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n v="1328582635"/>
    <b v="0"/>
    <n v="32"/>
    <b v="1"/>
    <x v="4"/>
    <s v="indie rock"/>
    <n v="188.125"/>
    <x v="2098"/>
    <d v="2012-03-08T02:43:55"/>
    <x v="0"/>
  </r>
  <r>
    <n v="2099"/>
    <s v="Roosevelt Died."/>
    <s v="Our tour van died, we need help!"/>
    <n v="3000"/>
    <n v="3971"/>
    <x v="0"/>
    <n v="132"/>
    <s v="US"/>
    <s v="USD"/>
    <n v="1435808400"/>
    <n v="1434650084"/>
    <b v="0"/>
    <n v="63"/>
    <b v="1"/>
    <x v="4"/>
    <s v="indie rock"/>
    <n v="63.031700000000001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n v="1339704141"/>
    <b v="0"/>
    <n v="27"/>
    <b v="1"/>
    <x v="4"/>
    <s v="indie rock"/>
    <n v="30.370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n v="1323920114"/>
    <b v="0"/>
    <n v="44"/>
    <b v="1"/>
    <x v="4"/>
    <s v="indie rock"/>
    <n v="51.4773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n v="1302036648"/>
    <b v="0"/>
    <n v="38"/>
    <b v="1"/>
    <x v="4"/>
    <s v="indie rock"/>
    <n v="35.789499999999997"/>
    <x v="2102"/>
    <d v="2011-05-05T20:50:48"/>
    <x v="0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n v="1349892427"/>
    <b v="0"/>
    <n v="115"/>
    <b v="1"/>
    <x v="4"/>
    <s v="indie rock"/>
    <n v="98.817400000000006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n v="1367286434"/>
    <b v="0"/>
    <n v="37"/>
    <b v="1"/>
    <x v="4"/>
    <s v="indie rock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n v="1415472953"/>
    <b v="0"/>
    <n v="99"/>
    <b v="1"/>
    <x v="4"/>
    <s v="indie rock"/>
    <n v="51.313099999999999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n v="1356584974"/>
    <b v="0"/>
    <n v="44"/>
    <b v="1"/>
    <x v="4"/>
    <s v="indie rock"/>
    <n v="53.5227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n v="1413997393"/>
    <b v="0"/>
    <n v="58"/>
    <b v="1"/>
    <x v="4"/>
    <s v="indie rock"/>
    <n v="37.149299999999997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n v="1344917580"/>
    <b v="0"/>
    <n v="191"/>
    <b v="1"/>
    <x v="4"/>
    <s v="indie rock"/>
    <n v="89.895300000000006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n v="1433523617"/>
    <b v="0"/>
    <n v="40"/>
    <b v="1"/>
    <x v="4"/>
    <s v="indie rock"/>
    <n v="106.52500000000001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n v="1398873969"/>
    <b v="0"/>
    <n v="38"/>
    <b v="1"/>
    <x v="4"/>
    <s v="indie rock"/>
    <n v="52.815800000000003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n v="1307594625"/>
    <b v="0"/>
    <n v="39"/>
    <b v="1"/>
    <x v="4"/>
    <s v="indie rock"/>
    <n v="54.615400000000001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n v="1364854593"/>
    <b v="0"/>
    <n v="11"/>
    <b v="1"/>
    <x v="4"/>
    <s v="indie rock"/>
    <n v="27.2727"/>
    <x v="2112"/>
    <d v="2013-04-15T22:16:33"/>
    <x v="0"/>
  </r>
  <r>
    <n v="2113"/>
    <s v="Summer Underground // Honeycomb LP"/>
    <s v="Help us fund our second full-length album Honeycomb!"/>
    <n v="7000"/>
    <n v="7340"/>
    <x v="0"/>
    <n v="105"/>
    <s v="US"/>
    <s v="USD"/>
    <n v="1411505176"/>
    <n v="1408481176"/>
    <b v="0"/>
    <n v="107"/>
    <b v="1"/>
    <x v="4"/>
    <s v="indie rock"/>
    <n v="68.598100000000002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n v="1286480070"/>
    <b v="0"/>
    <n v="147"/>
    <b v="1"/>
    <x v="4"/>
    <s v="indie rock"/>
    <n v="35.61220000000000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n v="1295575001"/>
    <b v="0"/>
    <n v="36"/>
    <b v="1"/>
    <x v="4"/>
    <s v="indie rock"/>
    <n v="94.027799999999999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n v="1345056003"/>
    <b v="0"/>
    <n v="92"/>
    <b v="1"/>
    <x v="4"/>
    <s v="indie rock"/>
    <n v="526.45650000000001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n v="1444699549"/>
    <b v="0"/>
    <n v="35"/>
    <b v="1"/>
    <x v="4"/>
    <s v="indie rock"/>
    <n v="50.6571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n v="1308946136"/>
    <b v="0"/>
    <n v="17"/>
    <b v="1"/>
    <x v="4"/>
    <s v="indie rock"/>
    <n v="79.182900000000004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n v="1342494445"/>
    <b v="0"/>
    <n v="22"/>
    <b v="1"/>
    <x v="4"/>
    <s v="indie rock"/>
    <n v="91.590900000000005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n v="1384384136"/>
    <b v="0"/>
    <n v="69"/>
    <b v="1"/>
    <x v="4"/>
    <s v="indie rock"/>
    <n v="116.9628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n v="1"/>
    <s v="CH"/>
    <s v="CHF"/>
    <n v="1484156948"/>
    <n v="1481564948"/>
    <b v="0"/>
    <n v="10"/>
    <b v="0"/>
    <x v="6"/>
    <s v="video games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s v="MX"/>
    <s v="MXN"/>
    <n v="1483773169"/>
    <n v="1481181169"/>
    <b v="0"/>
    <n v="3"/>
    <b v="0"/>
    <x v="6"/>
    <s v="video games"/>
    <n v="103.33329999999999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n v="1268636340"/>
    <n v="1263982307"/>
    <b v="0"/>
    <n v="5"/>
    <b v="0"/>
    <x v="6"/>
    <s v="video games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n v="10"/>
    <s v="US"/>
    <s v="USD"/>
    <n v="1291093200"/>
    <n v="1286930435"/>
    <b v="0"/>
    <n v="5"/>
    <b v="0"/>
    <x v="6"/>
    <s v="video games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s v="US"/>
    <s v="USD"/>
    <n v="1438734833"/>
    <n v="1436142833"/>
    <b v="0"/>
    <n v="27"/>
    <b v="0"/>
    <x v="6"/>
    <s v="video games"/>
    <n v="31.555599999999998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n v="0"/>
    <s v="US"/>
    <s v="USD"/>
    <n v="1418080887"/>
    <n v="1415488887"/>
    <b v="0"/>
    <n v="2"/>
    <b v="0"/>
    <x v="6"/>
    <s v="video games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n v="29"/>
    <s v="GB"/>
    <s v="GBP"/>
    <n v="1426158463"/>
    <n v="1423570063"/>
    <b v="0"/>
    <n v="236"/>
    <b v="0"/>
    <x v="6"/>
    <s v="video games"/>
    <n v="34.22030000000000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n v="0"/>
    <s v="CA"/>
    <s v="CAD"/>
    <n v="1411324369"/>
    <n v="1406140369"/>
    <b v="0"/>
    <n v="1"/>
    <b v="0"/>
    <x v="6"/>
    <s v="video games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s v="US"/>
    <s v="USD"/>
    <n v="1457570100"/>
    <n v="1454978100"/>
    <b v="0"/>
    <n v="12"/>
    <b v="0"/>
    <x v="6"/>
    <s v="video games"/>
    <n v="19.666699999999999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n v="0"/>
    <s v="US"/>
    <s v="USD"/>
    <n v="1408154663"/>
    <n v="1405130663"/>
    <b v="0"/>
    <n v="4"/>
    <b v="0"/>
    <x v="6"/>
    <s v="video games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n v="1436677091"/>
    <n v="1434085091"/>
    <b v="0"/>
    <n v="3"/>
    <b v="0"/>
    <x v="6"/>
    <s v="video games"/>
    <n v="8.3332999999999995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s v="US"/>
    <s v="USD"/>
    <n v="1391427692"/>
    <n v="1388835692"/>
    <b v="0"/>
    <n v="99"/>
    <b v="0"/>
    <x v="6"/>
    <s v="video games"/>
    <n v="21.343299999999999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s v="US"/>
    <s v="USD"/>
    <n v="1303628340"/>
    <n v="1300328399"/>
    <b v="0"/>
    <n v="3"/>
    <b v="0"/>
    <x v="6"/>
    <s v="video games"/>
    <n v="5.3333000000000004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n v="2"/>
    <s v="US"/>
    <s v="USD"/>
    <n v="1367097391"/>
    <n v="1364505391"/>
    <b v="0"/>
    <n v="3"/>
    <b v="0"/>
    <x v="6"/>
    <s v="video games"/>
    <n v="34.666699999999999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s v="US"/>
    <s v="USD"/>
    <n v="1349392033"/>
    <n v="1346800033"/>
    <b v="0"/>
    <n v="22"/>
    <b v="0"/>
    <x v="6"/>
    <s v="video games"/>
    <n v="21.72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n v="0"/>
    <s v="US"/>
    <s v="USD"/>
    <n v="1382184786"/>
    <n v="1379592786"/>
    <b v="0"/>
    <n v="4"/>
    <b v="0"/>
    <x v="6"/>
    <s v="video games"/>
    <n v="11.922499999999999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s v="CA"/>
    <s v="CAD"/>
    <n v="1417804229"/>
    <n v="1415212229"/>
    <b v="0"/>
    <n v="534"/>
    <b v="0"/>
    <x v="6"/>
    <s v="video games"/>
    <n v="26.5974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n v="13"/>
    <s v="GB"/>
    <s v="GBP"/>
    <n v="1383959939"/>
    <n v="1381364339"/>
    <b v="0"/>
    <n v="12"/>
    <b v="0"/>
    <x v="6"/>
    <s v="video games"/>
    <n v="10.666700000000001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n v="5"/>
    <s v="US"/>
    <s v="USD"/>
    <n v="1478196008"/>
    <n v="1475604008"/>
    <b v="0"/>
    <n v="56"/>
    <b v="0"/>
    <x v="6"/>
    <s v="video games"/>
    <n v="29.035699999999999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s v="US"/>
    <s v="USD"/>
    <n v="1357934424"/>
    <n v="1355342424"/>
    <b v="0"/>
    <n v="11"/>
    <b v="0"/>
    <x v="6"/>
    <s v="video games"/>
    <n v="50.909100000000002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b v="0"/>
    <n v="0"/>
    <b v="0"/>
    <x v="6"/>
    <s v="video games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s v="DE"/>
    <s v="EUR"/>
    <n v="1451494210"/>
    <n v="1449075010"/>
    <b v="0"/>
    <n v="12"/>
    <b v="0"/>
    <x v="6"/>
    <s v="video games"/>
    <n v="50.083300000000001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s v="US"/>
    <s v="USD"/>
    <n v="1279738800"/>
    <n v="1275599812"/>
    <b v="0"/>
    <n v="5"/>
    <b v="0"/>
    <x v="6"/>
    <s v="video games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n v="2"/>
    <s v="US"/>
    <s v="USD"/>
    <n v="1379164040"/>
    <n v="1376399240"/>
    <b v="0"/>
    <n v="24"/>
    <b v="0"/>
    <x v="6"/>
    <s v="video games"/>
    <n v="25.29169999999999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s v="US"/>
    <s v="USD"/>
    <n v="1385534514"/>
    <n v="1382938914"/>
    <b v="0"/>
    <n v="89"/>
    <b v="0"/>
    <x v="6"/>
    <s v="video games"/>
    <n v="51.292099999999998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n v="1453997910"/>
    <b v="0"/>
    <n v="1"/>
    <b v="0"/>
    <x v="6"/>
    <s v="video games"/>
    <n v="1"/>
    <x v="2146"/>
    <d v="2016-02-11T16:18:30"/>
    <x v="0"/>
  </r>
  <r>
    <n v="2147"/>
    <s v="Johnny Rocketfingers 3"/>
    <s v="A Point and Click Adventure on Steroids."/>
    <n v="390000"/>
    <n v="2716"/>
    <x v="2"/>
    <n v="1"/>
    <s v="US"/>
    <s v="USD"/>
    <n v="1416125148"/>
    <n v="1413356748"/>
    <b v="0"/>
    <n v="55"/>
    <b v="0"/>
    <x v="6"/>
    <s v="video games"/>
    <n v="49.38179999999999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b v="0"/>
    <n v="0"/>
    <b v="0"/>
    <x v="6"/>
    <s v="video games"/>
    <n v="0"/>
    <x v="2149"/>
    <d v="2010-07-31T00:00:00"/>
    <x v="0"/>
  </r>
  <r>
    <n v="2150"/>
    <s v="The Unknown Door"/>
    <s v="A pixel styled open world detective game."/>
    <n v="50000"/>
    <n v="405"/>
    <x v="2"/>
    <n v="1"/>
    <s v="NO"/>
    <s v="NOK"/>
    <n v="1468392599"/>
    <n v="1465800599"/>
    <b v="0"/>
    <n v="4"/>
    <b v="0"/>
    <x v="6"/>
    <s v="video games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s v="US"/>
    <s v="USD"/>
    <n v="1467231614"/>
    <n v="1464639614"/>
    <b v="0"/>
    <n v="6"/>
    <b v="0"/>
    <x v="6"/>
    <s v="video games"/>
    <n v="19.666699999999999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n v="0"/>
    <s v="US"/>
    <s v="USD"/>
    <n v="1394909909"/>
    <n v="1392321509"/>
    <b v="0"/>
    <n v="4"/>
    <b v="0"/>
    <x v="6"/>
    <s v="video games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n v="0"/>
    <s v="US"/>
    <s v="USD"/>
    <n v="1420876740"/>
    <n v="1417470718"/>
    <b v="0"/>
    <n v="4"/>
    <b v="0"/>
    <x v="6"/>
    <s v="video games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n v="1"/>
    <s v="US"/>
    <s v="USD"/>
    <n v="1390921827"/>
    <n v="1389193827"/>
    <b v="0"/>
    <n v="2"/>
    <b v="0"/>
    <x v="6"/>
    <s v="video games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n v="2"/>
    <s v="GB"/>
    <s v="GBP"/>
    <n v="1459443385"/>
    <n v="1456854985"/>
    <b v="0"/>
    <n v="5"/>
    <b v="0"/>
    <x v="6"/>
    <s v="video games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n v="1379363406"/>
    <n v="1375475406"/>
    <b v="0"/>
    <n v="83"/>
    <b v="0"/>
    <x v="6"/>
    <s v="video games"/>
    <n v="17.988"/>
    <x v="2156"/>
    <d v="2013-09-16T20:30:06"/>
    <x v="0"/>
  </r>
  <r>
    <n v="2157"/>
    <s v="Nin"/>
    <s v="Gamers and 90's fans unite in this small tale of epic proportions!"/>
    <n v="75000"/>
    <n v="21144"/>
    <x v="2"/>
    <n v="28"/>
    <s v="US"/>
    <s v="USD"/>
    <n v="1482479940"/>
    <n v="1479684783"/>
    <b v="0"/>
    <n v="57"/>
    <b v="0"/>
    <x v="6"/>
    <s v="video games"/>
    <n v="370.94740000000002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n v="7"/>
    <s v="US"/>
    <s v="USD"/>
    <n v="1360009774"/>
    <n v="1356121774"/>
    <b v="0"/>
    <n v="311"/>
    <b v="0"/>
    <x v="6"/>
    <s v="video games"/>
    <n v="63.569499999999998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s v="US"/>
    <s v="USD"/>
    <n v="1310837574"/>
    <n v="1308245574"/>
    <b v="0"/>
    <n v="2"/>
    <b v="0"/>
    <x v="6"/>
    <s v="video games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s v="US"/>
    <s v="USD"/>
    <n v="1337447105"/>
    <n v="1334855105"/>
    <b v="0"/>
    <n v="16"/>
    <b v="0"/>
    <x v="6"/>
    <s v="video games"/>
    <n v="5.3125"/>
    <x v="2160"/>
    <d v="2012-05-19T17:05:05"/>
    <x v="0"/>
  </r>
  <r>
    <n v="2161"/>
    <s v="CallMeGhost DEBUT ALBUM preorder!"/>
    <s v="We're trying to fund hard copies of our debut album!"/>
    <n v="400"/>
    <n v="463"/>
    <x v="0"/>
    <n v="116"/>
    <s v="US"/>
    <s v="USD"/>
    <n v="1443040059"/>
    <n v="1440448059"/>
    <b v="0"/>
    <n v="13"/>
    <b v="1"/>
    <x v="4"/>
    <s v="rock"/>
    <n v="35.61540000000000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n v="1403547791"/>
    <b v="0"/>
    <n v="58"/>
    <b v="1"/>
    <x v="4"/>
    <s v="rock"/>
    <n v="87.103399999999993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n v="1429306520"/>
    <b v="0"/>
    <n v="44"/>
    <b v="1"/>
    <x v="4"/>
    <s v="rock"/>
    <n v="75.113600000000005"/>
    <x v="2163"/>
    <d v="2015-06-08T03:50:00"/>
    <x v="0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n v="1464196414"/>
    <b v="0"/>
    <n v="83"/>
    <b v="1"/>
    <x v="4"/>
    <s v="rock"/>
    <n v="68.012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n v="1457539235"/>
    <b v="0"/>
    <n v="117"/>
    <b v="1"/>
    <x v="4"/>
    <s v="rock"/>
    <n v="29.623899999999999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n v="1413922018"/>
    <b v="0"/>
    <n v="32"/>
    <b v="1"/>
    <x v="4"/>
    <s v="rock"/>
    <n v="91.625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n v="1346463337"/>
    <b v="0"/>
    <n v="8"/>
    <b v="1"/>
    <x v="4"/>
    <s v="rock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n v="1484058261"/>
    <b v="0"/>
    <n v="340"/>
    <b v="1"/>
    <x v="4"/>
    <s v="rock"/>
    <n v="64.366699999999994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n v="1488214151"/>
    <b v="0"/>
    <n v="7"/>
    <b v="1"/>
    <x v="4"/>
    <s v="rock"/>
    <n v="21.857099999999999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n v="1436810422"/>
    <b v="0"/>
    <n v="19"/>
    <b v="1"/>
    <x v="4"/>
    <s v="rock"/>
    <n v="33.315800000000003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n v="1431903495"/>
    <b v="0"/>
    <n v="47"/>
    <b v="1"/>
    <x v="4"/>
    <s v="rock"/>
    <n v="90.276600000000002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n v="1426773320"/>
    <b v="0"/>
    <n v="13"/>
    <b v="1"/>
    <x v="4"/>
    <s v="rock"/>
    <n v="76.923100000000005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n v="1376066243"/>
    <b v="0"/>
    <n v="90"/>
    <b v="1"/>
    <x v="4"/>
    <s v="rock"/>
    <n v="59.233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n v="1459861307"/>
    <b v="0"/>
    <n v="63"/>
    <b v="1"/>
    <x v="4"/>
    <s v="rock"/>
    <n v="65.38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n v="1468455186"/>
    <b v="0"/>
    <n v="26"/>
    <b v="1"/>
    <x v="4"/>
    <s v="rock"/>
    <n v="67.307699999999997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n v="1427987509"/>
    <b v="0"/>
    <n v="71"/>
    <b v="1"/>
    <x v="4"/>
    <s v="rock"/>
    <n v="88.746499999999997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n v="1463032867"/>
    <b v="0"/>
    <n v="38"/>
    <b v="1"/>
    <x v="4"/>
    <s v="rock"/>
    <n v="65.868399999999994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n v="1482160597"/>
    <b v="0"/>
    <n v="859"/>
    <b v="1"/>
    <x v="4"/>
    <s v="rock"/>
    <n v="40.349200000000003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n v="1426133192"/>
    <b v="0"/>
    <n v="21"/>
    <b v="1"/>
    <x v="4"/>
    <s v="rock"/>
    <n v="76.857100000000003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n v="1443801868"/>
    <b v="0"/>
    <n v="78"/>
    <b v="1"/>
    <x v="4"/>
    <s v="rock"/>
    <n v="68.707800000000006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n v="1486426053"/>
    <b v="0"/>
    <n v="53"/>
    <b v="1"/>
    <x v="6"/>
    <s v="tabletop games"/>
    <n v="57.773600000000002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n v="1409261825"/>
    <b v="0"/>
    <n v="356"/>
    <b v="1"/>
    <x v="6"/>
    <s v="tabletop games"/>
    <n v="44.17130000000000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n v="1484037977"/>
    <b v="0"/>
    <n v="279"/>
    <b v="1"/>
    <x v="6"/>
    <s v="tabletop games"/>
    <n v="31.566299999999998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n v="1452530041"/>
    <b v="1"/>
    <n v="266"/>
    <b v="1"/>
    <x v="6"/>
    <s v="tabletop games"/>
    <n v="107.04510000000001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n v="1360830239"/>
    <b v="0"/>
    <n v="623"/>
    <b v="1"/>
    <x v="6"/>
    <s v="tabletop games"/>
    <n v="149.03450000000001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n v="1470062743"/>
    <b v="0"/>
    <n v="392"/>
    <b v="1"/>
    <x v="6"/>
    <s v="tabletop games"/>
    <n v="55.95660000000000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n v="1425531666"/>
    <b v="1"/>
    <n v="3562"/>
    <b v="1"/>
    <x v="6"/>
    <s v="tabletop games"/>
    <n v="56.970399999999998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n v="1474380241"/>
    <b v="0"/>
    <n v="514"/>
    <b v="1"/>
    <x v="6"/>
    <s v="tabletop games"/>
    <n v="44.05639999999999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n v="1460055300"/>
    <b v="0"/>
    <n v="88"/>
    <b v="1"/>
    <x v="6"/>
    <s v="tabletop games"/>
    <n v="68.625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n v="1455721204"/>
    <b v="0"/>
    <n v="537"/>
    <b v="1"/>
    <x v="6"/>
    <s v="tabletop games"/>
    <n v="65.318399999999997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n v="1486065627"/>
    <b v="0"/>
    <n v="25"/>
    <b v="1"/>
    <x v="6"/>
    <s v="tabletop games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n v="1479414344"/>
    <b v="0"/>
    <n v="3238"/>
    <b v="1"/>
    <x v="6"/>
    <s v="tabletop games"/>
    <n v="40.07070000000000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n v="1477043072"/>
    <b v="0"/>
    <n v="897"/>
    <b v="1"/>
    <x v="6"/>
    <s v="tabletop games"/>
    <n v="75.6477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n v="1456423890"/>
    <b v="0"/>
    <n v="878"/>
    <b v="1"/>
    <x v="6"/>
    <s v="tabletop games"/>
    <n v="61.203899999999997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n v="1436725900"/>
    <b v="0"/>
    <n v="115"/>
    <b v="1"/>
    <x v="6"/>
    <s v="tabletop games"/>
    <n v="48.13040000000000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n v="1478000502"/>
    <b v="0"/>
    <n v="234"/>
    <b v="1"/>
    <x v="6"/>
    <s v="tabletop games"/>
    <n v="68.106800000000007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n v="1422540059"/>
    <b v="0"/>
    <n v="4330"/>
    <b v="1"/>
    <x v="6"/>
    <s v="tabletop games"/>
    <n v="65.891300000000001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n v="1444911600"/>
    <b v="0"/>
    <n v="651"/>
    <b v="1"/>
    <x v="6"/>
    <s v="tabletop games"/>
    <n v="81.654399999999995"/>
    <x v="2198"/>
    <d v="2015-11-14T13:20:00"/>
    <x v="0"/>
  </r>
  <r>
    <n v="2199"/>
    <s v="Decadolo. Flip it!"/>
    <s v="A new strategic board game designed to flip out your opponent."/>
    <n v="9000"/>
    <n v="13228"/>
    <x v="0"/>
    <n v="147"/>
    <s v="IE"/>
    <s v="EUR"/>
    <n v="1444903198"/>
    <n v="1442311198"/>
    <b v="1"/>
    <n v="251"/>
    <b v="1"/>
    <x v="6"/>
    <s v="tabletop games"/>
    <n v="52.701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n v="1433775668"/>
    <b v="0"/>
    <n v="263"/>
    <b v="1"/>
    <x v="6"/>
    <s v="tabletop games"/>
    <n v="41.228099999999998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n v="1357157965"/>
    <b v="0"/>
    <n v="28"/>
    <b v="1"/>
    <x v="4"/>
    <s v="electronic music"/>
    <n v="15.035399999999999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n v="1349209368"/>
    <b v="0"/>
    <n v="721"/>
    <b v="1"/>
    <x v="4"/>
    <s v="electronic music"/>
    <n v="39.06689999999999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n v="1360222119"/>
    <b v="0"/>
    <n v="73"/>
    <b v="1"/>
    <x v="4"/>
    <s v="electronic music"/>
    <n v="27.301400000000001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n v="1335987789"/>
    <b v="0"/>
    <n v="27"/>
    <b v="1"/>
    <x v="4"/>
    <s v="electronic music"/>
    <n v="42.222200000000001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n v="1333001424"/>
    <b v="0"/>
    <n v="34"/>
    <b v="1"/>
    <x v="4"/>
    <s v="electronic music"/>
    <n v="33.235300000000002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n v="1381984773"/>
    <b v="0"/>
    <n v="7"/>
    <b v="1"/>
    <x v="4"/>
    <s v="electronic music"/>
    <n v="285.7142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n v="1328649026"/>
    <b v="0"/>
    <n v="24"/>
    <b v="1"/>
    <x v="4"/>
    <s v="electronic music"/>
    <n v="42.333300000000001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n v="1396524644"/>
    <b v="0"/>
    <n v="15"/>
    <b v="1"/>
    <x v="4"/>
    <s v="electronic music"/>
    <n v="50.266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n v="1329442510"/>
    <b v="0"/>
    <n v="72"/>
    <b v="1"/>
    <x v="4"/>
    <s v="electronic music"/>
    <n v="61.90279999999999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n v="1395168625"/>
    <b v="0"/>
    <n v="120"/>
    <b v="1"/>
    <x v="4"/>
    <s v="electronic music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n v="1380650177"/>
    <b v="0"/>
    <n v="123"/>
    <b v="1"/>
    <x v="4"/>
    <s v="electronic music"/>
    <n v="55.796700000000001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n v="1389121248"/>
    <b v="0"/>
    <n v="24"/>
    <b v="1"/>
    <x v="4"/>
    <s v="electronic music"/>
    <n v="73.125399999999999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n v="1329671572"/>
    <b v="0"/>
    <n v="33"/>
    <b v="1"/>
    <x v="4"/>
    <s v="electronic music"/>
    <n v="26.060600000000001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n v="1436464945"/>
    <b v="0"/>
    <n v="14"/>
    <b v="1"/>
    <x v="4"/>
    <s v="electronic music"/>
    <n v="22.642900000000001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n v="1445539113"/>
    <b v="0"/>
    <n v="9"/>
    <b v="1"/>
    <x v="4"/>
    <s v="electronic music"/>
    <n v="47.222200000000001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n v="1344281383"/>
    <b v="0"/>
    <n v="76"/>
    <b v="1"/>
    <x v="4"/>
    <s v="electronic music"/>
    <n v="32.3245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n v="1437412512"/>
    <b v="0"/>
    <n v="19"/>
    <b v="1"/>
    <x v="4"/>
    <s v="electronic music"/>
    <n v="53.421100000000003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n v="1372296436"/>
    <b v="0"/>
    <n v="69"/>
    <b v="1"/>
    <x v="4"/>
    <s v="electronic music"/>
    <n v="51.304299999999998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n v="1458748809"/>
    <b v="0"/>
    <n v="218"/>
    <b v="1"/>
    <x v="6"/>
    <s v="tabletop games"/>
    <n v="37.19720000000000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n v="1325184847"/>
    <b v="0"/>
    <n v="30"/>
    <b v="1"/>
    <x v="6"/>
    <s v="tabletop games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n v="1475337675"/>
    <b v="0"/>
    <n v="296"/>
    <b v="1"/>
    <x v="6"/>
    <s v="tabletop games"/>
    <n v="82.145300000000006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n v="1408734015"/>
    <b v="0"/>
    <n v="1204"/>
    <b v="1"/>
    <x v="6"/>
    <s v="tabletop games"/>
    <n v="164.79650000000001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n v="1452625822"/>
    <b v="0"/>
    <n v="321"/>
    <b v="1"/>
    <x v="6"/>
    <s v="tabletop games"/>
    <n v="60.820300000000003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n v="1381778555"/>
    <b v="0"/>
    <n v="301"/>
    <b v="1"/>
    <x v="6"/>
    <s v="tabletop games"/>
    <n v="67.97010000000000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n v="1437115236"/>
    <b v="0"/>
    <n v="144"/>
    <b v="1"/>
    <x v="6"/>
    <s v="tabletop games"/>
    <n v="81.561800000000005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n v="1375113391"/>
    <b v="0"/>
    <n v="539"/>
    <b v="1"/>
    <x v="6"/>
    <s v="tabletop games"/>
    <n v="25.4255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n v="1395868127"/>
    <b v="0"/>
    <n v="498"/>
    <b v="1"/>
    <x v="6"/>
    <s v="tabletop games"/>
    <n v="21.498000000000001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n v="1369864301"/>
    <b v="0"/>
    <n v="1113"/>
    <b v="1"/>
    <x v="6"/>
    <s v="tabletop games"/>
    <n v="27.226600000000001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n v="1402945408"/>
    <b v="0"/>
    <n v="988"/>
    <b v="1"/>
    <x v="6"/>
    <s v="tabletop games"/>
    <n v="25.091100000000001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n v="1448269539"/>
    <b v="0"/>
    <n v="391"/>
    <b v="1"/>
    <x v="6"/>
    <s v="tabletop games"/>
    <n v="21.230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n v="1481053647"/>
    <b v="0"/>
    <n v="28"/>
    <b v="1"/>
    <x v="6"/>
    <s v="tabletop games"/>
    <n v="41.607100000000003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n v="1424997111"/>
    <b v="0"/>
    <n v="147"/>
    <b v="1"/>
    <x v="6"/>
    <s v="tabletop games"/>
    <n v="135.58500000000001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n v="1451746123"/>
    <b v="0"/>
    <n v="680"/>
    <b v="1"/>
    <x v="6"/>
    <s v="tabletop games"/>
    <n v="22.116199999999999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n v="1412294683"/>
    <b v="0"/>
    <n v="983"/>
    <b v="1"/>
    <x v="6"/>
    <s v="tabletop games"/>
    <n v="64.625600000000006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n v="1486565716"/>
    <b v="0"/>
    <n v="79"/>
    <b v="1"/>
    <x v="6"/>
    <s v="tabletop games"/>
    <n v="69.569599999999994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n v="1382742014"/>
    <b v="0"/>
    <n v="426"/>
    <b v="1"/>
    <x v="6"/>
    <s v="tabletop games"/>
    <n v="75.132999999999996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n v="1458762544"/>
    <b v="0"/>
    <n v="96"/>
    <b v="1"/>
    <x v="6"/>
    <s v="tabletop games"/>
    <n v="140.9791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n v="1485892300"/>
    <b v="0"/>
    <n v="163"/>
    <b v="1"/>
    <x v="6"/>
    <s v="tabletop games"/>
    <n v="49.4724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n v="1382449733"/>
    <b v="0"/>
    <n v="2525"/>
    <b v="1"/>
    <x v="6"/>
    <s v="tabletop games"/>
    <n v="53.865299999999998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n v="1488823290"/>
    <b v="0"/>
    <n v="2035"/>
    <b v="1"/>
    <x v="6"/>
    <s v="tabletop games"/>
    <n v="4.5712999999999999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n v="1475609946"/>
    <b v="0"/>
    <n v="290"/>
    <b v="1"/>
    <x v="6"/>
    <s v="tabletop games"/>
    <n v="65.003399999999999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n v="1390323617"/>
    <b v="0"/>
    <n v="1980"/>
    <b v="1"/>
    <x v="6"/>
    <s v="tabletop games"/>
    <n v="53.475299999999997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n v="1438801210"/>
    <b v="0"/>
    <n v="57"/>
    <b v="1"/>
    <x v="6"/>
    <s v="tabletop games"/>
    <n v="43.91230000000000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n v="1436975965"/>
    <b v="0"/>
    <n v="380"/>
    <b v="1"/>
    <x v="6"/>
    <s v="tabletop games"/>
    <n v="50.85260000000000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n v="1479157278"/>
    <b v="0"/>
    <n v="128"/>
    <b v="1"/>
    <x v="6"/>
    <s v="tabletop games"/>
    <n v="58.63280000000000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n v="1362329565"/>
    <b v="0"/>
    <n v="180"/>
    <b v="1"/>
    <x v="6"/>
    <s v="tabletop games"/>
    <n v="32.816699999999997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n v="1478131673"/>
    <b v="0"/>
    <n v="571"/>
    <b v="1"/>
    <x v="6"/>
    <s v="tabletop games"/>
    <n v="426.93169999999998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n v="1406362677"/>
    <b v="0"/>
    <n v="480"/>
    <b v="1"/>
    <x v="6"/>
    <s v="tabletop games"/>
    <n v="23.80870000000000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n v="1469173938"/>
    <b v="0"/>
    <n v="249"/>
    <b v="1"/>
    <x v="6"/>
    <s v="tabletop games"/>
    <n v="98.413700000000006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n v="1445267347"/>
    <b v="0"/>
    <n v="84"/>
    <b v="1"/>
    <x v="6"/>
    <s v="tabletop games"/>
    <n v="107.3214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n v="1484667168"/>
    <b v="0"/>
    <n v="197"/>
    <b v="1"/>
    <x v="6"/>
    <s v="tabletop games"/>
    <n v="11.6701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n v="1460069451"/>
    <b v="0"/>
    <n v="271"/>
    <b v="1"/>
    <x v="6"/>
    <s v="tabletop games"/>
    <n v="41.782299999999999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n v="1478602246"/>
    <b v="0"/>
    <n v="50"/>
    <b v="1"/>
    <x v="6"/>
    <s v="tabletop games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n v="1463351329"/>
    <b v="0"/>
    <n v="169"/>
    <b v="1"/>
    <x v="6"/>
    <s v="tabletop games"/>
    <n v="94.1036"/>
    <x v="2257"/>
    <d v="2016-06-19T23:00:00"/>
    <x v="0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n v="1431453687"/>
    <b v="0"/>
    <n v="205"/>
    <b v="1"/>
    <x v="6"/>
    <s v="tabletop games"/>
    <n v="15.72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n v="1480360736"/>
    <b v="0"/>
    <n v="206"/>
    <b v="1"/>
    <x v="6"/>
    <s v="tabletop games"/>
    <n v="90.635900000000007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n v="1393287850"/>
    <b v="0"/>
    <n v="84"/>
    <b v="1"/>
    <x v="6"/>
    <s v="tabletop games"/>
    <n v="97.29760000000000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n v="1485278620"/>
    <b v="0"/>
    <n v="210"/>
    <b v="1"/>
    <x v="6"/>
    <s v="tabletop games"/>
    <n v="37.119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n v="1413295358"/>
    <b v="0"/>
    <n v="181"/>
    <b v="1"/>
    <x v="6"/>
    <s v="tabletop games"/>
    <n v="28.105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n v="1420919913"/>
    <b v="0"/>
    <n v="60"/>
    <b v="1"/>
    <x v="6"/>
    <s v="tabletop games"/>
    <n v="144.433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n v="1462543114"/>
    <b v="0"/>
    <n v="445"/>
    <b v="1"/>
    <x v="6"/>
    <s v="tabletop games"/>
    <n v="24.274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n v="1479241707"/>
    <b v="0"/>
    <n v="17"/>
    <b v="1"/>
    <x v="6"/>
    <s v="tabletop games"/>
    <n v="35.117600000000003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n v="1460235592"/>
    <b v="0"/>
    <n v="194"/>
    <b v="1"/>
    <x v="6"/>
    <s v="tabletop games"/>
    <n v="24.762899999999998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n v="1416945297"/>
    <b v="0"/>
    <n v="404"/>
    <b v="1"/>
    <x v="6"/>
    <s v="tabletop games"/>
    <n v="188.37870000000001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n v="1486691915"/>
    <b v="0"/>
    <n v="194"/>
    <b v="1"/>
    <x v="6"/>
    <s v="tabletop games"/>
    <n v="148.0825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n v="1486745663"/>
    <b v="0"/>
    <n v="902"/>
    <b v="1"/>
    <x v="6"/>
    <s v="tabletop games"/>
    <n v="49.93460000000000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n v="1482353513"/>
    <b v="0"/>
    <n v="1670"/>
    <b v="1"/>
    <x v="6"/>
    <s v="tabletop games"/>
    <n v="107.8216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n v="1478736004"/>
    <b v="0"/>
    <n v="1328"/>
    <b v="1"/>
    <x v="6"/>
    <s v="tabletop games"/>
    <n v="42.634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n v="1446914836"/>
    <b v="0"/>
    <n v="944"/>
    <b v="1"/>
    <x v="6"/>
    <s v="tabletop games"/>
    <n v="14.370799999999999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n v="1487164242"/>
    <b v="0"/>
    <n v="147"/>
    <b v="1"/>
    <x v="6"/>
    <s v="tabletop games"/>
    <n v="37.476199999999999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n v="1390564857"/>
    <b v="0"/>
    <n v="99"/>
    <b v="1"/>
    <x v="6"/>
    <s v="tabletop games"/>
    <n v="30.20200000000000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n v="1416667679"/>
    <b v="0"/>
    <n v="79"/>
    <b v="1"/>
    <x v="6"/>
    <s v="tabletop games"/>
    <n v="33.550600000000003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n v="1386344289"/>
    <b v="0"/>
    <n v="75"/>
    <b v="1"/>
    <x v="6"/>
    <s v="tabletop games"/>
    <n v="64.746700000000004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n v="1327767423"/>
    <b v="0"/>
    <n v="207"/>
    <b v="1"/>
    <x v="6"/>
    <s v="tabletop games"/>
    <n v="57.932400000000001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n v="1448902867"/>
    <b v="0"/>
    <n v="102"/>
    <b v="1"/>
    <x v="6"/>
    <s v="tabletop games"/>
    <n v="53.07840000000000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n v="1421436099"/>
    <b v="0"/>
    <n v="32"/>
    <b v="1"/>
    <x v="6"/>
    <s v="tabletop games"/>
    <n v="48.0625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n v="1439909991"/>
    <b v="0"/>
    <n v="480"/>
    <b v="1"/>
    <x v="6"/>
    <s v="tabletop games"/>
    <n v="82.39690000000000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n v="1306219897"/>
    <b v="0"/>
    <n v="11"/>
    <b v="1"/>
    <x v="4"/>
    <s v="rock"/>
    <n v="50.454500000000003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n v="1447560686"/>
    <b v="0"/>
    <n v="12"/>
    <b v="1"/>
    <x v="4"/>
    <s v="rock"/>
    <n v="115.83329999999999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n v="1331348404"/>
    <b v="0"/>
    <n v="48"/>
    <b v="1"/>
    <x v="4"/>
    <s v="rock"/>
    <n v="63.034599999999998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n v="1297451245"/>
    <b v="0"/>
    <n v="59"/>
    <b v="1"/>
    <x v="4"/>
    <s v="rock"/>
    <n v="108.0215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n v="1338352043"/>
    <b v="0"/>
    <n v="79"/>
    <b v="1"/>
    <x v="4"/>
    <s v="rock"/>
    <n v="46.0886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n v="1376003254"/>
    <b v="0"/>
    <n v="14"/>
    <b v="1"/>
    <x v="4"/>
    <s v="rock"/>
    <n v="107.21429999999999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n v="1401724860"/>
    <b v="0"/>
    <n v="106"/>
    <b v="1"/>
    <x v="4"/>
    <s v="rock"/>
    <n v="50.93390000000000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n v="1339098689"/>
    <b v="0"/>
    <n v="25"/>
    <b v="1"/>
    <x v="4"/>
    <s v="rock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n v="1382659060"/>
    <b v="0"/>
    <n v="25"/>
    <b v="1"/>
    <x v="4"/>
    <s v="rock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n v="1252908330"/>
    <b v="0"/>
    <n v="29"/>
    <b v="1"/>
    <x v="4"/>
    <s v="rock"/>
    <n v="53.827599999999997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n v="1332199618"/>
    <b v="0"/>
    <n v="43"/>
    <b v="1"/>
    <x v="4"/>
    <s v="rock"/>
    <n v="100.4651000000000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n v="1332175476"/>
    <b v="0"/>
    <n v="46"/>
    <b v="1"/>
    <x v="4"/>
    <s v="rock"/>
    <n v="46.630699999999997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n v="1346345999"/>
    <b v="0"/>
    <n v="27"/>
    <b v="1"/>
    <x v="4"/>
    <s v="rock"/>
    <n v="34.07410000000000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n v="1356110480"/>
    <b v="0"/>
    <n v="112"/>
    <b v="1"/>
    <x v="4"/>
    <s v="rock"/>
    <n v="65.21460000000000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n v="1356648856"/>
    <b v="0"/>
    <n v="34"/>
    <b v="1"/>
    <x v="4"/>
    <s v="rock"/>
    <n v="44.2059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n v="1326994426"/>
    <b v="0"/>
    <n v="145"/>
    <b v="1"/>
    <x v="4"/>
    <s v="rock"/>
    <n v="71.965500000000006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n v="1328749249"/>
    <b v="0"/>
    <n v="19"/>
    <b v="1"/>
    <x v="4"/>
    <s v="rock"/>
    <n v="52.947400000000002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n v="1393272633"/>
    <b v="0"/>
    <n v="288"/>
    <b v="1"/>
    <x v="4"/>
    <s v="rock"/>
    <n v="109.4514000000000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n v="1295657209"/>
    <b v="0"/>
    <n v="14"/>
    <b v="1"/>
    <x v="4"/>
    <s v="rock"/>
    <n v="75.0357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n v="1339694816"/>
    <b v="0"/>
    <n v="7"/>
    <b v="1"/>
    <x v="4"/>
    <s v="rock"/>
    <n v="115.71429999999999"/>
    <x v="2300"/>
    <d v="2012-06-28T17:26:56"/>
    <x v="0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n v="1369193496"/>
    <b v="1"/>
    <n v="211"/>
    <b v="1"/>
    <x v="4"/>
    <s v="indie rock"/>
    <n v="31.659800000000001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n v="1385585434"/>
    <b v="1"/>
    <n v="85"/>
    <b v="1"/>
    <x v="4"/>
    <s v="indie rock"/>
    <n v="46.176499999999997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n v="1320287996"/>
    <b v="1"/>
    <n v="103"/>
    <b v="1"/>
    <x v="4"/>
    <s v="indie rock"/>
    <n v="68.48170000000000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n v="1290281691"/>
    <b v="1"/>
    <n v="113"/>
    <b v="1"/>
    <x v="4"/>
    <s v="indie rock"/>
    <n v="53.469200000000001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n v="1405356072"/>
    <b v="1"/>
    <n v="167"/>
    <b v="1"/>
    <x v="4"/>
    <s v="indie rock"/>
    <n v="109.1078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n v="1328760129"/>
    <b v="1"/>
    <n v="73"/>
    <b v="1"/>
    <x v="4"/>
    <s v="indie rock"/>
    <n v="51.185600000000001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n v="1333653333"/>
    <b v="1"/>
    <n v="75"/>
    <b v="1"/>
    <x v="4"/>
    <s v="indie rock"/>
    <n v="27.936800000000002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n v="1406847996"/>
    <b v="1"/>
    <n v="614"/>
    <b v="1"/>
    <x v="4"/>
    <s v="indie rock"/>
    <n v="82.496899999999997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n v="1359848537"/>
    <b v="1"/>
    <n v="107"/>
    <b v="1"/>
    <x v="4"/>
    <s v="indie rock"/>
    <n v="59.817500000000003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n v="1361300615"/>
    <b v="1"/>
    <n v="1224"/>
    <b v="1"/>
    <x v="4"/>
    <s v="indie rock"/>
    <n v="64.816500000000005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n v="1396829189"/>
    <b v="1"/>
    <n v="104"/>
    <b v="1"/>
    <x v="4"/>
    <s v="indie rock"/>
    <n v="90.096199999999996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n v="1395155478"/>
    <b v="1"/>
    <n v="79"/>
    <b v="1"/>
    <x v="4"/>
    <s v="indie rock"/>
    <n v="40.962000000000003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n v="1333494026"/>
    <b v="1"/>
    <n v="157"/>
    <b v="1"/>
    <x v="4"/>
    <s v="indie rock"/>
    <n v="56.000100000000003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n v="1336482857"/>
    <b v="1"/>
    <n v="50"/>
    <b v="1"/>
    <x v="4"/>
    <s v="indie rock"/>
    <n v="37.672800000000002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n v="1333646743"/>
    <b v="1"/>
    <n v="64"/>
    <b v="1"/>
    <x v="4"/>
    <s v="indie rock"/>
    <n v="40.078099999999999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n v="1253726650"/>
    <b v="1"/>
    <n v="200"/>
    <b v="1"/>
    <x v="4"/>
    <s v="indie rock"/>
    <n v="78.031999999999996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n v="1263474049"/>
    <b v="1"/>
    <n v="22"/>
    <b v="1"/>
    <x v="4"/>
    <s v="indie rock"/>
    <n v="18.909099999999999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n v="1251214014"/>
    <b v="1"/>
    <n v="163"/>
    <b v="1"/>
    <x v="4"/>
    <s v="indie rock"/>
    <n v="37.134999999999998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n v="1384480685"/>
    <b v="1"/>
    <n v="77"/>
    <b v="1"/>
    <x v="4"/>
    <s v="indie rock"/>
    <n v="41.960999999999999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n v="1393443400"/>
    <b v="1"/>
    <n v="89"/>
    <b v="1"/>
    <x v="4"/>
    <s v="indie rock"/>
    <n v="61.044899999999998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n v="39"/>
    <s v="AT"/>
    <s v="EUR"/>
    <n v="1491282901"/>
    <n v="1488694501"/>
    <b v="0"/>
    <n v="64"/>
    <b v="0"/>
    <x v="7"/>
    <s v="small batch"/>
    <n v="64.531300000000002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s v="US"/>
    <s v="USD"/>
    <n v="1491769769"/>
    <n v="1489181369"/>
    <b v="0"/>
    <n v="4"/>
    <b v="0"/>
    <x v="7"/>
    <s v="small batch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n v="1490033247"/>
    <n v="1489428447"/>
    <b v="0"/>
    <n v="4"/>
    <b v="0"/>
    <x v="7"/>
    <s v="small batch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n v="21"/>
    <s v="GB"/>
    <s v="GBP"/>
    <n v="1490559285"/>
    <n v="1487970885"/>
    <b v="0"/>
    <n v="61"/>
    <b v="0"/>
    <x v="7"/>
    <s v="small batch"/>
    <n v="25.491800000000001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n v="1490830331"/>
    <n v="1488241931"/>
    <b v="0"/>
    <n v="7"/>
    <b v="0"/>
    <x v="7"/>
    <s v="small batch"/>
    <n v="11.428599999999999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s v="US"/>
    <s v="USD"/>
    <n v="1493571600"/>
    <n v="1489106948"/>
    <b v="0"/>
    <n v="1"/>
    <b v="0"/>
    <x v="7"/>
    <s v="small batch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n v="1406066440"/>
    <b v="1"/>
    <n v="3355"/>
    <b v="1"/>
    <x v="7"/>
    <s v="small batch"/>
    <n v="54.883200000000002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n v="1431715537"/>
    <b v="1"/>
    <n v="537"/>
    <b v="1"/>
    <x v="7"/>
    <s v="small batch"/>
    <n v="47.383600000000001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n v="1403017146"/>
    <b v="1"/>
    <n v="125"/>
    <b v="1"/>
    <x v="7"/>
    <s v="small batch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n v="1448400943"/>
    <b v="1"/>
    <n v="163"/>
    <b v="1"/>
    <x v="7"/>
    <s v="small batch"/>
    <n v="219.9264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n v="1405728490"/>
    <b v="1"/>
    <n v="283"/>
    <b v="1"/>
    <x v="7"/>
    <s v="small batch"/>
    <n v="40.795400000000001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n v="1420643071"/>
    <b v="1"/>
    <n v="352"/>
    <b v="1"/>
    <x v="7"/>
    <s v="small batch"/>
    <n v="75.50279999999999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n v="1399563390"/>
    <b v="1"/>
    <n v="94"/>
    <b v="1"/>
    <x v="7"/>
    <s v="small batch"/>
    <n v="13.5426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n v="1412611498"/>
    <b v="1"/>
    <n v="67"/>
    <b v="1"/>
    <x v="7"/>
    <s v="small batch"/>
    <n v="60.86569999999999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n v="1399902243"/>
    <b v="1"/>
    <n v="221"/>
    <b v="1"/>
    <x v="7"/>
    <s v="small batch"/>
    <n v="115.692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n v="1390860695"/>
    <b v="1"/>
    <n v="2165"/>
    <b v="1"/>
    <x v="7"/>
    <s v="small batch"/>
    <n v="48.104599999999998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n v="1401204143"/>
    <b v="1"/>
    <n v="179"/>
    <b v="1"/>
    <x v="7"/>
    <s v="small batch"/>
    <n v="74.18439999999999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n v="1401485484"/>
    <b v="1"/>
    <n v="123"/>
    <b v="1"/>
    <x v="7"/>
    <s v="small batch"/>
    <n v="123.345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n v="1479496309"/>
    <b v="1"/>
    <n v="1104"/>
    <b v="1"/>
    <x v="7"/>
    <s v="small batch"/>
    <n v="66.623199999999997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n v="1475249138"/>
    <b v="1"/>
    <n v="403"/>
    <b v="1"/>
    <x v="7"/>
    <s v="small batch"/>
    <n v="104.9901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n v="0"/>
    <b v="0"/>
    <x v="2"/>
    <s v="web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b v="0"/>
    <n v="1"/>
    <b v="0"/>
    <x v="2"/>
    <s v="web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b v="0"/>
    <n v="3"/>
    <b v="0"/>
    <x v="2"/>
    <s v="web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n v="1469543676"/>
    <b v="0"/>
    <n v="1"/>
    <b v="0"/>
    <x v="2"/>
    <s v="web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n v="0"/>
    <b v="0"/>
    <x v="2"/>
    <s v="web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n v="1427768739"/>
    <b v="0"/>
    <n v="7"/>
    <b v="0"/>
    <x v="2"/>
    <s v="web"/>
    <n v="15.428599999999999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n v="1415726460"/>
    <b v="0"/>
    <n v="1"/>
    <b v="0"/>
    <x v="2"/>
    <s v="web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n v="0"/>
    <b v="0"/>
    <x v="2"/>
    <s v="web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b v="0"/>
    <n v="1"/>
    <b v="0"/>
    <x v="2"/>
    <s v="web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n v="0"/>
    <b v="0"/>
    <x v="2"/>
    <s v="web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n v="1415723470"/>
    <b v="0"/>
    <n v="2"/>
    <b v="0"/>
    <x v="2"/>
    <s v="web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n v="1442839533"/>
    <b v="0"/>
    <n v="27"/>
    <b v="0"/>
    <x v="2"/>
    <s v="web"/>
    <n v="97.407399999999996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n v="1456442216"/>
    <b v="0"/>
    <n v="14"/>
    <b v="0"/>
    <x v="2"/>
    <s v="web"/>
    <n v="47.857100000000003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n v="0"/>
    <b v="0"/>
    <x v="2"/>
    <s v="web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b v="0"/>
    <n v="4"/>
    <b v="0"/>
    <x v="2"/>
    <s v="web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n v="0"/>
    <b v="0"/>
    <x v="2"/>
    <s v="web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n v="1447193566"/>
    <b v="0"/>
    <n v="4"/>
    <b v="0"/>
    <x v="2"/>
    <s v="web"/>
    <n v="81.582499999999996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n v="0"/>
    <b v="0"/>
    <x v="2"/>
    <s v="web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b v="0"/>
    <n v="3"/>
    <b v="0"/>
    <x v="2"/>
    <s v="web"/>
    <n v="18.333300000000001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n v="1426112848"/>
    <b v="0"/>
    <n v="7"/>
    <b v="0"/>
    <x v="2"/>
    <s v="web"/>
    <n v="224.42859999999999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n v="1413337043"/>
    <b v="0"/>
    <n v="8"/>
    <b v="0"/>
    <x v="2"/>
    <s v="web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n v="1436201432"/>
    <b v="0"/>
    <n v="7"/>
    <b v="0"/>
    <x v="2"/>
    <s v="web"/>
    <n v="112.5714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n v="0"/>
    <b v="0"/>
    <x v="2"/>
    <s v="web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n v="1465311740"/>
    <b v="0"/>
    <n v="3"/>
    <b v="0"/>
    <x v="2"/>
    <s v="web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n v="1418761759"/>
    <b v="0"/>
    <n v="8"/>
    <b v="0"/>
    <x v="2"/>
    <s v="web"/>
    <n v="57.875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n v="0"/>
    <b v="0"/>
    <x v="2"/>
    <s v="web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n v="0"/>
    <b v="0"/>
    <x v="2"/>
    <s v="web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n v="0"/>
    <b v="0"/>
    <x v="2"/>
    <s v="web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n v="0"/>
    <b v="0"/>
    <x v="2"/>
    <s v="web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n v="0"/>
    <b v="0"/>
    <x v="2"/>
    <s v="web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s v="US"/>
    <s v="USD"/>
    <n v="1457207096"/>
    <n v="1452023096"/>
    <b v="0"/>
    <n v="9"/>
    <b v="0"/>
    <x v="7"/>
    <s v="food trucks"/>
    <n v="22.333300000000001"/>
    <x v="2401"/>
    <d v="2016-03-05T19:44:56"/>
    <x v="0"/>
  </r>
  <r>
    <n v="2402"/>
    <s v="Cupcake Truck Unite"/>
    <s v="Small town, delicious treats, and a mobile truck"/>
    <n v="12000"/>
    <n v="52"/>
    <x v="2"/>
    <n v="0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s v="GB"/>
    <s v="GBP"/>
    <n v="1459368658"/>
    <n v="1454188258"/>
    <b v="0"/>
    <n v="12"/>
    <b v="0"/>
    <x v="7"/>
    <s v="food trucks"/>
    <n v="16.833300000000001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n v="23"/>
    <s v="US"/>
    <s v="USD"/>
    <n v="1472911375"/>
    <n v="1471096975"/>
    <b v="0"/>
    <n v="20"/>
    <b v="0"/>
    <x v="7"/>
    <s v="food trucks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s v="US"/>
    <s v="USD"/>
    <n v="1421635190"/>
    <n v="1418179190"/>
    <b v="0"/>
    <n v="16"/>
    <b v="0"/>
    <x v="7"/>
    <s v="food trucks"/>
    <n v="84.0625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s v="US"/>
    <s v="USD"/>
    <n v="1428732000"/>
    <n v="1426772928"/>
    <b v="0"/>
    <n v="33"/>
    <b v="0"/>
    <x v="7"/>
    <s v="food trucks"/>
    <n v="168.39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n v="0"/>
    <s v="US"/>
    <s v="USD"/>
    <n v="1415247757"/>
    <n v="1412652157"/>
    <b v="0"/>
    <n v="2"/>
    <b v="0"/>
    <x v="7"/>
    <s v="food trucks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s v="US"/>
    <s v="USD"/>
    <n v="1439931675"/>
    <n v="1437339675"/>
    <b v="0"/>
    <n v="6"/>
    <b v="0"/>
    <x v="7"/>
    <s v="food trucks"/>
    <n v="76.666700000000006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s v="US"/>
    <s v="USD"/>
    <n v="1440524082"/>
    <n v="1437932082"/>
    <b v="0"/>
    <n v="3"/>
    <b v="0"/>
    <x v="7"/>
    <s v="food trucks"/>
    <n v="50.333300000000001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b v="0"/>
    <n v="0"/>
    <b v="0"/>
    <x v="7"/>
    <s v="food trucks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n v="1"/>
    <s v="US"/>
    <s v="USD"/>
    <n v="1401579000"/>
    <n v="1398911882"/>
    <b v="0"/>
    <n v="3"/>
    <b v="0"/>
    <x v="7"/>
    <s v="food trucks"/>
    <n v="8.3332999999999995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n v="1440215940"/>
    <n v="1436805660"/>
    <b v="0"/>
    <n v="13"/>
    <b v="0"/>
    <x v="7"/>
    <s v="food trucks"/>
    <n v="35.38459999999999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s v="US"/>
    <s v="USD"/>
    <n v="1468615346"/>
    <n v="1466023346"/>
    <b v="0"/>
    <n v="6"/>
    <b v="0"/>
    <x v="7"/>
    <s v="food trucks"/>
    <n v="55.833300000000001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b v="0"/>
    <n v="0"/>
    <b v="0"/>
    <x v="7"/>
    <s v="food trucks"/>
    <n v="0"/>
    <x v="2417"/>
    <d v="2014-08-10T21:13:07"/>
    <x v="0"/>
  </r>
  <r>
    <n v="2418"/>
    <s v="Mexican food truck"/>
    <s v="I want to start my food truck business."/>
    <n v="25000"/>
    <n v="5"/>
    <x v="2"/>
    <n v="0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b v="0"/>
    <n v="0"/>
    <b v="0"/>
    <x v="7"/>
    <s v="food trucks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s v="US"/>
    <s v="USD"/>
    <n v="1415583695"/>
    <n v="1410396095"/>
    <b v="0"/>
    <n v="36"/>
    <b v="0"/>
    <x v="7"/>
    <s v="food trucks"/>
    <n v="69.472200000000001"/>
    <x v="2420"/>
    <d v="2014-11-10T01:41:35"/>
    <x v="0"/>
  </r>
  <r>
    <n v="2421"/>
    <s v="hot dog cart"/>
    <s v="help me start Merrill's first hot dog cart in this empty lot"/>
    <n v="6000"/>
    <n v="1"/>
    <x v="2"/>
    <n v="0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n v="0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n v="0"/>
    <s v="US"/>
    <s v="USD"/>
    <n v="1420044890"/>
    <n v="1417452890"/>
    <b v="0"/>
    <n v="1"/>
    <b v="0"/>
    <x v="7"/>
    <s v="food trucks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n v="1"/>
    <s v="US"/>
    <s v="USD"/>
    <n v="1414445108"/>
    <n v="1411853108"/>
    <b v="0"/>
    <n v="9"/>
    <b v="0"/>
    <x v="7"/>
    <s v="food trucks"/>
    <n v="34.444400000000002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s v="US"/>
    <s v="USD"/>
    <n v="1464386640"/>
    <n v="1463090149"/>
    <b v="0"/>
    <n v="1"/>
    <b v="0"/>
    <x v="7"/>
    <s v="food trucks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n v="0"/>
    <s v="US"/>
    <s v="USD"/>
    <n v="1458715133"/>
    <n v="1455262733"/>
    <b v="0"/>
    <n v="1"/>
    <b v="0"/>
    <x v="7"/>
    <s v="food trucks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n v="0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s v="NO"/>
    <s v="NOK"/>
    <n v="1486313040"/>
    <n v="1483131966"/>
    <b v="0"/>
    <n v="4"/>
    <b v="0"/>
    <x v="7"/>
    <s v="food trucks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s v="US"/>
    <s v="USD"/>
    <n v="1455246504"/>
    <n v="1452654504"/>
    <b v="0"/>
    <n v="2"/>
    <b v="0"/>
    <x v="7"/>
    <s v="food trucks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n v="0"/>
    <s v="US"/>
    <s v="USD"/>
    <n v="1467080613"/>
    <n v="1461896613"/>
    <b v="0"/>
    <n v="2"/>
    <b v="0"/>
    <x v="7"/>
    <s v="food trucks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n v="0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b v="0"/>
    <n v="0"/>
    <b v="0"/>
    <x v="7"/>
    <s v="food trucks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n v="0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n v="0"/>
    <s v="BE"/>
    <s v="EUR"/>
    <n v="1455399313"/>
    <n v="1452807313"/>
    <b v="0"/>
    <n v="2"/>
    <b v="0"/>
    <x v="7"/>
    <s v="food trucks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n v="1435806054"/>
    <b v="0"/>
    <n v="109"/>
    <b v="1"/>
    <x v="7"/>
    <s v="small batch"/>
    <n v="74.229399999999998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n v="1424188828"/>
    <b v="0"/>
    <n v="372"/>
    <b v="1"/>
    <x v="7"/>
    <s v="small batch"/>
    <n v="81.252700000000004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n v="1405522822"/>
    <b v="0"/>
    <n v="311"/>
    <b v="1"/>
    <x v="7"/>
    <s v="small batch"/>
    <n v="130.2347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n v="1461607591"/>
    <b v="0"/>
    <n v="61"/>
    <b v="1"/>
    <x v="7"/>
    <s v="small batch"/>
    <n v="53.409799999999997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n v="1440650021"/>
    <b v="0"/>
    <n v="115"/>
    <b v="1"/>
    <x v="7"/>
    <s v="small batch"/>
    <n v="75.130399999999995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n v="1477578471"/>
    <b v="0"/>
    <n v="111"/>
    <b v="1"/>
    <x v="7"/>
    <s v="small batch"/>
    <n v="75.666700000000006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n v="1476184593"/>
    <b v="0"/>
    <n v="337"/>
    <b v="1"/>
    <x v="7"/>
    <s v="small batch"/>
    <n v="31.691400000000002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n v="1472110513"/>
    <b v="0"/>
    <n v="9"/>
    <b v="1"/>
    <x v="7"/>
    <s v="small batch"/>
    <n v="47.777799999999999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n v="1414725915"/>
    <b v="0"/>
    <n v="120"/>
    <b v="1"/>
    <x v="7"/>
    <s v="small batch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n v="1411177456"/>
    <b v="0"/>
    <n v="102"/>
    <b v="1"/>
    <x v="7"/>
    <s v="small batch"/>
    <n v="149.31399999999999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n v="1487022490"/>
    <b v="0"/>
    <n v="186"/>
    <b v="1"/>
    <x v="7"/>
    <s v="small batch"/>
    <n v="62.06989999999999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n v="1483461409"/>
    <b v="0"/>
    <n v="67"/>
    <b v="1"/>
    <x v="7"/>
    <s v="small batch"/>
    <n v="69.268699999999995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n v="1486183808"/>
    <b v="0"/>
    <n v="130"/>
    <b v="1"/>
    <x v="7"/>
    <s v="small batch"/>
    <n v="271.5077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n v="1458758750"/>
    <b v="0"/>
    <n v="16"/>
    <b v="1"/>
    <x v="7"/>
    <s v="small batch"/>
    <n v="34.125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n v="1485471839"/>
    <b v="0"/>
    <n v="67"/>
    <b v="1"/>
    <x v="7"/>
    <s v="small batch"/>
    <n v="40.4925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n v="1456237656"/>
    <b v="0"/>
    <n v="124"/>
    <b v="1"/>
    <x v="7"/>
    <s v="small batch"/>
    <n v="189.75810000000001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n v="1462481718"/>
    <b v="0"/>
    <n v="80"/>
    <b v="1"/>
    <x v="7"/>
    <s v="small batch"/>
    <n v="68.862499999999997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n v="1454858285"/>
    <b v="0"/>
    <n v="282"/>
    <b v="1"/>
    <x v="7"/>
    <s v="small batch"/>
    <n v="108.7766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n v="1480480167"/>
    <b v="0"/>
    <n v="68"/>
    <b v="1"/>
    <x v="7"/>
    <s v="small batch"/>
    <n v="125.985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n v="1314577097"/>
    <b v="0"/>
    <n v="86"/>
    <b v="1"/>
    <x v="4"/>
    <s v="indie rock"/>
    <n v="90.523300000000006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n v="1340944096"/>
    <b v="0"/>
    <n v="115"/>
    <b v="1"/>
    <x v="4"/>
    <s v="indie rock"/>
    <n v="28.880400000000002"/>
    <x v="2462"/>
    <d v="2012-07-19T04:28:16"/>
    <x v="0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n v="1362710425"/>
    <b v="0"/>
    <n v="75"/>
    <b v="1"/>
    <x v="4"/>
    <s v="indie rock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n v="1441143397"/>
    <b v="0"/>
    <n v="43"/>
    <b v="1"/>
    <x v="4"/>
    <s v="indie rock"/>
    <n v="51.674399999999999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n v="1345828548"/>
    <b v="0"/>
    <n v="48"/>
    <b v="1"/>
    <x v="4"/>
    <s v="indie rock"/>
    <n v="26.270800000000001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n v="1365474453"/>
    <b v="0"/>
    <n v="52"/>
    <b v="1"/>
    <x v="4"/>
    <s v="indie rock"/>
    <n v="48.076900000000002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n v="1335473931"/>
    <b v="0"/>
    <n v="43"/>
    <b v="1"/>
    <x v="4"/>
    <s v="indie rock"/>
    <n v="27.5581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n v="1348285321"/>
    <b v="0"/>
    <n v="58"/>
    <b v="1"/>
    <x v="4"/>
    <s v="indie rock"/>
    <n v="36.971400000000003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n v="1295000329"/>
    <b v="0"/>
    <n v="47"/>
    <b v="1"/>
    <x v="4"/>
    <s v="indie rock"/>
    <n v="29.0213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n v="1335232055"/>
    <b v="0"/>
    <n v="36"/>
    <b v="1"/>
    <x v="4"/>
    <s v="indie rock"/>
    <n v="28.656700000000001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n v="1324079392"/>
    <b v="0"/>
    <n v="17"/>
    <b v="1"/>
    <x v="4"/>
    <s v="indie rock"/>
    <n v="37.647100000000002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n v="1277433980"/>
    <b v="0"/>
    <n v="104"/>
    <b v="1"/>
    <x v="4"/>
    <s v="indie rock"/>
    <n v="97.903999999999996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n v="1349978269"/>
    <b v="0"/>
    <n v="47"/>
    <b v="1"/>
    <x v="4"/>
    <s v="indie rock"/>
    <n v="42.553199999999997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n v="1282868176"/>
    <b v="0"/>
    <n v="38"/>
    <b v="1"/>
    <x v="4"/>
    <s v="indie rock"/>
    <n v="131.58369999999999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n v="1273647255"/>
    <b v="0"/>
    <n v="81"/>
    <b v="1"/>
    <x v="4"/>
    <s v="indie rock"/>
    <n v="32.320999999999998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n v="1412149970"/>
    <b v="0"/>
    <n v="55"/>
    <b v="1"/>
    <x v="4"/>
    <s v="indie rock"/>
    <n v="61.103999999999999"/>
    <x v="2476"/>
    <d v="2014-11-03T08:52:50"/>
    <x v="0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n v="1340901345"/>
    <b v="0"/>
    <n v="41"/>
    <b v="1"/>
    <x v="4"/>
    <s v="indie rock"/>
    <n v="31.3415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n v="1355525313"/>
    <b v="0"/>
    <n v="79"/>
    <b v="1"/>
    <x v="4"/>
    <s v="indie rock"/>
    <n v="129.1139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n v="1342545994"/>
    <b v="0"/>
    <n v="16"/>
    <b v="1"/>
    <x v="4"/>
    <s v="indie rock"/>
    <n v="25.0206000000000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n v="1333207808"/>
    <b v="0"/>
    <n v="95"/>
    <b v="1"/>
    <x v="4"/>
    <s v="indie rock"/>
    <n v="47.541499999999999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n v="1308336383"/>
    <b v="0"/>
    <n v="25"/>
    <b v="1"/>
    <x v="4"/>
    <s v="indie rock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n v="1330711203"/>
    <b v="0"/>
    <n v="19"/>
    <b v="1"/>
    <x v="4"/>
    <s v="indie rock"/>
    <n v="65.842100000000002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n v="1313532003"/>
    <b v="0"/>
    <n v="90"/>
    <b v="1"/>
    <x v="4"/>
    <s v="indie rock"/>
    <n v="46.401200000000003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n v="1315439879"/>
    <b v="0"/>
    <n v="41"/>
    <b v="1"/>
    <x v="4"/>
    <s v="indie rock"/>
    <n v="50.365900000000003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n v="1332521976"/>
    <b v="0"/>
    <n v="30"/>
    <b v="1"/>
    <x v="4"/>
    <s v="indie rock"/>
    <n v="26.566700000000001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n v="1335491997"/>
    <b v="0"/>
    <n v="38"/>
    <b v="1"/>
    <x v="4"/>
    <s v="indie rock"/>
    <n v="39.493699999999997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n v="1318864308"/>
    <b v="0"/>
    <n v="65"/>
    <b v="1"/>
    <x v="4"/>
    <s v="indie rock"/>
    <n v="49.246200000000002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n v="1365525239"/>
    <b v="0"/>
    <n v="75"/>
    <b v="1"/>
    <x v="4"/>
    <s v="indie rock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n v="1335245276"/>
    <b v="0"/>
    <n v="16"/>
    <b v="1"/>
    <x v="4"/>
    <s v="indie rock"/>
    <n v="37.9375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n v="1293739714"/>
    <b v="0"/>
    <n v="10"/>
    <b v="1"/>
    <x v="4"/>
    <s v="indie rock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n v="1335397188"/>
    <b v="0"/>
    <n v="27"/>
    <b v="1"/>
    <x v="4"/>
    <s v="indie rock"/>
    <n v="27.777799999999999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n v="1363320140"/>
    <b v="0"/>
    <n v="259"/>
    <b v="1"/>
    <x v="4"/>
    <s v="indie rock"/>
    <n v="99.382199999999997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n v="1335194944"/>
    <b v="0"/>
    <n v="39"/>
    <b v="1"/>
    <x v="4"/>
    <s v="indie rock"/>
    <n v="38.848199999999999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n v="1336430575"/>
    <b v="0"/>
    <n v="42"/>
    <b v="1"/>
    <x v="4"/>
    <s v="indie rock"/>
    <n v="45.5488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n v="1361577292"/>
    <b v="0"/>
    <n v="10"/>
    <b v="1"/>
    <x v="4"/>
    <s v="indie rock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n v="1309986338"/>
    <b v="0"/>
    <n v="56"/>
    <b v="1"/>
    <x v="4"/>
    <s v="indie rock"/>
    <n v="80.55110000000000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n v="1352820837"/>
    <b v="0"/>
    <n v="170"/>
    <b v="1"/>
    <x v="4"/>
    <s v="indie rock"/>
    <n v="47.676499999999997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n v="1337884375"/>
    <b v="0"/>
    <n v="29"/>
    <b v="1"/>
    <x v="4"/>
    <s v="indie rock"/>
    <n v="23.4483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n v="1443379104"/>
    <n v="1440787104"/>
    <b v="0"/>
    <n v="7"/>
    <b v="0"/>
    <x v="7"/>
    <s v="restaurants"/>
    <n v="40.142899999999997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n v="1407440918"/>
    <b v="0"/>
    <n v="5"/>
    <b v="0"/>
    <x v="7"/>
    <s v="restaurants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b v="0"/>
    <n v="0"/>
    <b v="0"/>
    <x v="7"/>
    <s v="restaurants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n v="1413418934"/>
    <b v="0"/>
    <n v="0"/>
    <b v="0"/>
    <x v="7"/>
    <s v="restaurants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n v="1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n v="0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b v="0"/>
    <n v="0"/>
    <b v="0"/>
    <x v="7"/>
    <s v="restaurants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s v="GB"/>
    <s v="GBP"/>
    <n v="1429554349"/>
    <n v="1424719549"/>
    <b v="0"/>
    <n v="28"/>
    <b v="0"/>
    <x v="7"/>
    <s v="restaurants"/>
    <n v="35.71430000000000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b v="0"/>
    <n v="0"/>
    <b v="0"/>
    <x v="7"/>
    <s v="restaurants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b v="0"/>
    <n v="0"/>
    <b v="0"/>
    <x v="7"/>
    <s v="restaurants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b v="0"/>
    <n v="0"/>
    <b v="0"/>
    <x v="7"/>
    <s v="restaurants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s v="US"/>
    <s v="USD"/>
    <n v="1408526477"/>
    <n v="1407057677"/>
    <b v="0"/>
    <n v="4"/>
    <b v="0"/>
    <x v="7"/>
    <s v="restaurants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b v="0"/>
    <n v="0"/>
    <b v="0"/>
    <x v="7"/>
    <s v="restaurants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s v="CA"/>
    <s v="CAD"/>
    <n v="1426788930"/>
    <n v="1424200530"/>
    <b v="0"/>
    <n v="33"/>
    <b v="0"/>
    <x v="7"/>
    <s v="restaurants"/>
    <n v="53.545499999999997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b v="0"/>
    <n v="0"/>
    <b v="0"/>
    <x v="7"/>
    <s v="restaurants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n v="0"/>
    <s v="US"/>
    <s v="USD"/>
    <n v="1405741404"/>
    <n v="1403149404"/>
    <b v="0"/>
    <n v="4"/>
    <b v="0"/>
    <x v="7"/>
    <s v="restaurants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b v="0"/>
    <n v="0"/>
    <b v="0"/>
    <x v="7"/>
    <s v="restaurants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n v="1442963621"/>
    <b v="0"/>
    <n v="132"/>
    <b v="1"/>
    <x v="4"/>
    <s v="classical music"/>
    <n v="103.68170000000001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n v="1459431960"/>
    <b v="0"/>
    <n v="27"/>
    <b v="1"/>
    <x v="4"/>
    <s v="classical music"/>
    <n v="185.18520000000001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n v="1413674692"/>
    <b v="0"/>
    <n v="26"/>
    <b v="1"/>
    <x v="4"/>
    <s v="classical music"/>
    <n v="54.153799999999997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n v="1416338557"/>
    <b v="0"/>
    <n v="43"/>
    <b v="1"/>
    <x v="4"/>
    <s v="classical music"/>
    <n v="177.2093000000000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n v="1338322571"/>
    <b v="0"/>
    <n v="80"/>
    <b v="1"/>
    <x v="4"/>
    <s v="classical music"/>
    <n v="100.32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n v="1415585474"/>
    <b v="0"/>
    <n v="33"/>
    <b v="1"/>
    <x v="4"/>
    <s v="classical music"/>
    <n v="136.90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n v="1380477691"/>
    <b v="0"/>
    <n v="71"/>
    <b v="1"/>
    <x v="4"/>
    <s v="classical music"/>
    <n v="57.535200000000003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n v="1438459303"/>
    <b v="0"/>
    <n v="81"/>
    <b v="1"/>
    <x v="4"/>
    <s v="classical music"/>
    <n v="52.962800000000001"/>
    <x v="2528"/>
    <d v="2015-08-20T11:00:00"/>
    <x v="0"/>
  </r>
  <r>
    <n v="2529"/>
    <s v="UrbanArias is DC's Contemporary Opera Company"/>
    <s v="Opera. Short. New."/>
    <n v="6000"/>
    <n v="6257"/>
    <x v="0"/>
    <n v="104"/>
    <s v="US"/>
    <s v="USD"/>
    <n v="1332636975"/>
    <n v="1328752575"/>
    <b v="0"/>
    <n v="76"/>
    <b v="1"/>
    <x v="4"/>
    <s v="classical music"/>
    <n v="82.328900000000004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n v="1426711505"/>
    <b v="0"/>
    <n v="48"/>
    <b v="1"/>
    <x v="4"/>
    <s v="classical music"/>
    <n v="135.4166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n v="1437668354"/>
    <b v="0"/>
    <n v="61"/>
    <b v="1"/>
    <x v="4"/>
    <s v="classical music"/>
    <n v="74.06560000000000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n v="1342556566"/>
    <b v="0"/>
    <n v="60"/>
    <b v="1"/>
    <x v="4"/>
    <s v="classical music"/>
    <n v="84.083299999999994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n v="1359568911"/>
    <b v="0"/>
    <n v="136"/>
    <b v="1"/>
    <x v="4"/>
    <s v="classical music"/>
    <n v="61.0294000000000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n v="1257871712"/>
    <b v="0"/>
    <n v="14"/>
    <b v="1"/>
    <x v="4"/>
    <s v="classical music"/>
    <n v="150"/>
    <x v="2534"/>
    <d v="2010-01-01T06:00:00"/>
    <x v="0"/>
  </r>
  <r>
    <n v="2535"/>
    <s v="Mark Hayes Requiem Recording"/>
    <s v="Mark Hayes: Requiem Recording"/>
    <n v="20000"/>
    <n v="20755"/>
    <x v="0"/>
    <n v="104"/>
    <s v="US"/>
    <s v="USD"/>
    <n v="1417463945"/>
    <n v="1414781945"/>
    <b v="0"/>
    <n v="78"/>
    <b v="1"/>
    <x v="4"/>
    <s v="classical music"/>
    <n v="266.08969999999999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n v="1373337166"/>
    <b v="0"/>
    <n v="4"/>
    <b v="1"/>
    <x v="4"/>
    <s v="classical music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n v="1307028855"/>
    <b v="0"/>
    <n v="11"/>
    <b v="1"/>
    <x v="4"/>
    <s v="classical music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n v="1359029661"/>
    <b v="0"/>
    <n v="185"/>
    <b v="1"/>
    <x v="4"/>
    <s v="classical music"/>
    <n v="109.9631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n v="1417729152"/>
    <b v="0"/>
    <n v="59"/>
    <b v="1"/>
    <x v="4"/>
    <s v="classical music"/>
    <n v="169.9153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n v="1314720721"/>
    <b v="0"/>
    <n v="27"/>
    <b v="1"/>
    <x v="4"/>
    <s v="classical music"/>
    <n v="95.74070000000000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n v="1375008418"/>
    <b v="0"/>
    <n v="63"/>
    <b v="1"/>
    <x v="4"/>
    <s v="classical music"/>
    <n v="59.460299999999997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n v="1377252857"/>
    <b v="0"/>
    <n v="13"/>
    <b v="1"/>
    <x v="4"/>
    <s v="classical music"/>
    <n v="55.769199999999998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n v="1291257298"/>
    <b v="0"/>
    <n v="13"/>
    <b v="1"/>
    <x v="4"/>
    <s v="classical music"/>
    <n v="30.07689999999999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n v="1339158569"/>
    <b v="0"/>
    <n v="57"/>
    <b v="1"/>
    <x v="4"/>
    <s v="classical music"/>
    <n v="88.43859999999999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n v="1421983138"/>
    <b v="0"/>
    <n v="61"/>
    <b v="1"/>
    <x v="4"/>
    <s v="classical music"/>
    <n v="64.03279999999999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n v="1378586179"/>
    <b v="0"/>
    <n v="65"/>
    <b v="1"/>
    <x v="4"/>
    <s v="classical music"/>
    <n v="60.153799999999997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n v="1330972403"/>
    <b v="0"/>
    <n v="134"/>
    <b v="1"/>
    <x v="4"/>
    <s v="classical music"/>
    <n v="49.194000000000003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n v="1473087637"/>
    <b v="0"/>
    <n v="37"/>
    <b v="1"/>
    <x v="4"/>
    <s v="classical music"/>
    <n v="165.16220000000001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n v="1366999870"/>
    <b v="0"/>
    <n v="37"/>
    <b v="1"/>
    <x v="4"/>
    <s v="classical music"/>
    <n v="43.621600000000001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n v="1329890585"/>
    <b v="0"/>
    <n v="56"/>
    <b v="1"/>
    <x v="4"/>
    <s v="classical music"/>
    <n v="67.419600000000003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n v="1486149981"/>
    <b v="0"/>
    <n v="18"/>
    <b v="1"/>
    <x v="4"/>
    <s v="classical music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n v="1343018807"/>
    <b v="0"/>
    <n v="60"/>
    <b v="1"/>
    <x v="4"/>
    <s v="classical music"/>
    <n v="38.883299999999998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n v="1430445163"/>
    <b v="0"/>
    <n v="67"/>
    <b v="1"/>
    <x v="4"/>
    <s v="classical music"/>
    <n v="54.985100000000003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n v="1335541393"/>
    <b v="0"/>
    <n v="35"/>
    <b v="1"/>
    <x v="4"/>
    <s v="classical music"/>
    <n v="61.3429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n v="1352504857"/>
    <b v="0"/>
    <n v="34"/>
    <b v="1"/>
    <x v="4"/>
    <s v="classical music"/>
    <n v="23.117599999999999"/>
    <x v="2556"/>
    <d v="2012-12-24T23:47:37"/>
    <x v="0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n v="1397584386"/>
    <b v="0"/>
    <n v="36"/>
    <b v="1"/>
    <x v="4"/>
    <s v="classical music"/>
    <n v="29.611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n v="1427747906"/>
    <b v="0"/>
    <n v="18"/>
    <b v="1"/>
    <x v="4"/>
    <s v="classical music"/>
    <n v="75.611099999999993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n v="1318539484"/>
    <b v="0"/>
    <n v="25"/>
    <b v="1"/>
    <x v="4"/>
    <s v="classical music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n v="1471005339"/>
    <b v="0"/>
    <n v="3"/>
    <b v="0"/>
    <x v="7"/>
    <s v="food trucks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n v="0"/>
    <b v="0"/>
    <x v="7"/>
    <s v="food trucks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n v="1457710589"/>
    <b v="0"/>
    <n v="1"/>
    <b v="0"/>
    <x v="7"/>
    <s v="food trucks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n v="0"/>
    <b v="0"/>
    <x v="7"/>
    <s v="food trucks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n v="1470153594"/>
    <b v="0"/>
    <n v="1"/>
    <b v="0"/>
    <x v="7"/>
    <s v="food trucks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n v="1483998035"/>
    <b v="0"/>
    <n v="2"/>
    <b v="0"/>
    <x v="7"/>
    <s v="food trucks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b v="0"/>
    <n v="4"/>
    <b v="0"/>
    <x v="7"/>
    <s v="food trucks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n v="0"/>
    <b v="0"/>
    <x v="7"/>
    <s v="food trucks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n v="0"/>
    <b v="0"/>
    <x v="7"/>
    <s v="food trucks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n v="0"/>
    <b v="0"/>
    <x v="7"/>
    <s v="food trucks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n v="0"/>
    <b v="0"/>
    <x v="7"/>
    <s v="food trucks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b v="0"/>
    <n v="12"/>
    <b v="0"/>
    <x v="7"/>
    <s v="food trucks"/>
    <n v="23.083300000000001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n v="11"/>
    <s v="US"/>
    <s v="USD"/>
    <n v="1447689898"/>
    <n v="1445094298"/>
    <b v="0"/>
    <n v="11"/>
    <b v="0"/>
    <x v="7"/>
    <s v="food trucks"/>
    <n v="48.181800000000003"/>
    <x v="2581"/>
    <d v="2015-11-16T16:04:58"/>
    <x v="0"/>
  </r>
  <r>
    <n v="2582"/>
    <s v="Drunken Wings"/>
    <s v="The place where chicken meets liquor for the first time!"/>
    <n v="90000"/>
    <n v="1"/>
    <x v="2"/>
    <n v="0"/>
    <s v="US"/>
    <s v="USD"/>
    <n v="1477784634"/>
    <n v="1475192634"/>
    <b v="0"/>
    <n v="1"/>
    <b v="0"/>
    <x v="7"/>
    <s v="food trucks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n v="1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s v="US"/>
    <s v="USD"/>
    <n v="1404601632"/>
    <n v="1402009632"/>
    <b v="0"/>
    <n v="1"/>
    <b v="0"/>
    <x v="7"/>
    <s v="food trucks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n v="0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s v="US"/>
    <s v="USD"/>
    <n v="1451491953"/>
    <n v="1448899953"/>
    <b v="0"/>
    <n v="6"/>
    <b v="0"/>
    <x v="7"/>
    <s v="food trucks"/>
    <n v="202.83330000000001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s v="US"/>
    <s v="USD"/>
    <n v="1427807640"/>
    <n v="1423325626"/>
    <b v="0"/>
    <n v="8"/>
    <b v="0"/>
    <x v="7"/>
    <s v="food trucks"/>
    <n v="29.125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s v="DK"/>
    <s v="DKK"/>
    <n v="1458733927"/>
    <n v="1456145527"/>
    <b v="0"/>
    <n v="1"/>
    <b v="0"/>
    <x v="7"/>
    <s v="food trucks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b v="0"/>
    <n v="0"/>
    <b v="0"/>
    <x v="7"/>
    <s v="food trucks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n v="2"/>
    <s v="US"/>
    <s v="USD"/>
    <n v="1457901924"/>
    <n v="1452721524"/>
    <b v="0"/>
    <n v="2"/>
    <b v="0"/>
    <x v="7"/>
    <s v="food trucks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n v="1409944421"/>
    <b v="0"/>
    <n v="1"/>
    <b v="0"/>
    <x v="7"/>
    <s v="food trucks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s v="US"/>
    <s v="USD"/>
    <n v="1407453228"/>
    <n v="1404861228"/>
    <b v="0"/>
    <n v="1"/>
    <b v="0"/>
    <x v="7"/>
    <s v="food trucks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n v="12"/>
    <s v="US"/>
    <s v="USD"/>
    <n v="1487915500"/>
    <n v="1485323500"/>
    <b v="0"/>
    <n v="19"/>
    <b v="0"/>
    <x v="7"/>
    <s v="food trucks"/>
    <n v="96.052599999999998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s v="CA"/>
    <s v="CAD"/>
    <n v="1407427009"/>
    <n v="1404835009"/>
    <b v="0"/>
    <n v="27"/>
    <b v="0"/>
    <x v="7"/>
    <s v="food trucks"/>
    <n v="305.77780000000001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s v="GB"/>
    <s v="GBP"/>
    <n v="1466323917"/>
    <n v="1463731917"/>
    <b v="0"/>
    <n v="7"/>
    <b v="0"/>
    <x v="7"/>
    <s v="food trucks"/>
    <n v="12.14289999999999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n v="1443039001"/>
    <n v="1440447001"/>
    <b v="0"/>
    <n v="14"/>
    <b v="0"/>
    <x v="7"/>
    <s v="food trucks"/>
    <n v="83.57139999999999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n v="1"/>
    <s v="US"/>
    <s v="USD"/>
    <n v="1407089147"/>
    <n v="1403201147"/>
    <b v="0"/>
    <n v="5"/>
    <b v="0"/>
    <x v="7"/>
    <s v="food trucks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n v="7"/>
    <s v="US"/>
    <s v="USD"/>
    <n v="1458938200"/>
    <n v="1453757800"/>
    <b v="0"/>
    <n v="30"/>
    <b v="0"/>
    <x v="7"/>
    <s v="food trucks"/>
    <n v="115.533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n v="1346276349"/>
    <b v="1"/>
    <n v="151"/>
    <b v="1"/>
    <x v="2"/>
    <s v="space exploration"/>
    <n v="21.900700000000001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n v="1412358968"/>
    <b v="1"/>
    <n v="489"/>
    <b v="1"/>
    <x v="2"/>
    <s v="space exploration"/>
    <n v="80.022499999999994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n v="1386626054"/>
    <b v="1"/>
    <n v="50"/>
    <b v="1"/>
    <x v="2"/>
    <s v="space exploration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n v="1333070023"/>
    <b v="1"/>
    <n v="321"/>
    <b v="1"/>
    <x v="2"/>
    <s v="space exploration"/>
    <n v="64.933300000000003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n v="1463576390"/>
    <b v="1"/>
    <n v="1762"/>
    <b v="1"/>
    <x v="2"/>
    <s v="space exploration"/>
    <n v="60.965699999999998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n v="1396026382"/>
    <b v="1"/>
    <n v="385"/>
    <b v="1"/>
    <x v="2"/>
    <s v="space exploration"/>
    <n v="31.444199999999999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n v="1435611572"/>
    <b v="1"/>
    <n v="398"/>
    <b v="1"/>
    <x v="2"/>
    <s v="space exploration"/>
    <n v="81.949700000000007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n v="1485976468"/>
    <b v="1"/>
    <n v="304"/>
    <b v="1"/>
    <x v="2"/>
    <s v="space exploration"/>
    <n v="58.927599999999998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n v="1339738951"/>
    <b v="1"/>
    <n v="676"/>
    <b v="1"/>
    <x v="2"/>
    <s v="space exploration"/>
    <n v="157.2934999999999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n v="1468444125"/>
    <b v="1"/>
    <n v="577"/>
    <b v="1"/>
    <x v="2"/>
    <s v="space exploration"/>
    <n v="55.758499999999998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n v="1480493014"/>
    <b v="1"/>
    <n v="3663"/>
    <b v="1"/>
    <x v="2"/>
    <s v="space exploration"/>
    <n v="83.802899999999994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n v="1418095570"/>
    <b v="1"/>
    <n v="294"/>
    <b v="1"/>
    <x v="2"/>
    <s v="space exploration"/>
    <n v="58.422199999999997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n v="1345664294"/>
    <b v="1"/>
    <n v="28"/>
    <b v="1"/>
    <x v="2"/>
    <s v="space exploration"/>
    <n v="270.57139999999998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n v="1396371612"/>
    <b v="1"/>
    <n v="100"/>
    <b v="1"/>
    <x v="2"/>
    <s v="space exploration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n v="1458820564"/>
    <b v="0"/>
    <n v="72"/>
    <b v="1"/>
    <x v="2"/>
    <s v="space exploration"/>
    <n v="47.18059999999999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n v="1437954729"/>
    <b v="1"/>
    <n v="238"/>
    <b v="1"/>
    <x v="2"/>
    <s v="space exploration"/>
    <n v="120.3088000000000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n v="1411246751"/>
    <b v="1"/>
    <n v="159"/>
    <b v="1"/>
    <x v="2"/>
    <s v="space exploration"/>
    <n v="27.5975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n v="1443812461"/>
    <b v="1"/>
    <n v="77"/>
    <b v="1"/>
    <x v="2"/>
    <s v="space exploration"/>
    <n v="205.2987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n v="1443302004"/>
    <b v="1"/>
    <n v="53"/>
    <b v="1"/>
    <x v="2"/>
    <s v="space exploration"/>
    <n v="35.5471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n v="1441339242"/>
    <b v="1"/>
    <n v="1251"/>
    <b v="1"/>
    <x v="2"/>
    <s v="space exploration"/>
    <n v="74.639499999999998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n v="1429638988"/>
    <b v="1"/>
    <n v="465"/>
    <b v="1"/>
    <x v="2"/>
    <s v="space exploration"/>
    <n v="47.058100000000003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n v="1479232216"/>
    <b v="0"/>
    <n v="74"/>
    <b v="1"/>
    <x v="2"/>
    <s v="space exploration"/>
    <n v="26.5914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n v="1479449366"/>
    <b v="0"/>
    <n v="62"/>
    <b v="1"/>
    <x v="2"/>
    <s v="space exploration"/>
    <n v="36.7742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n v="1345716422"/>
    <b v="0"/>
    <n v="3468"/>
    <b v="1"/>
    <x v="2"/>
    <s v="space exploration"/>
    <n v="31.820499999999999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n v="1476559608"/>
    <b v="0"/>
    <n v="52"/>
    <b v="1"/>
    <x v="2"/>
    <s v="space exploration"/>
    <n v="27.57689999999999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n v="1445975661"/>
    <b v="0"/>
    <n v="45"/>
    <b v="1"/>
    <x v="2"/>
    <s v="space exploration"/>
    <n v="21.555599999999998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n v="1415661067"/>
    <b v="0"/>
    <n v="21"/>
    <b v="1"/>
    <x v="2"/>
    <s v="space exploration"/>
    <n v="44.095199999999998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n v="1464921112"/>
    <b v="0"/>
    <n v="81"/>
    <b v="1"/>
    <x v="2"/>
    <s v="space exploration"/>
    <n v="38.987699999999997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n v="1438488227"/>
    <b v="0"/>
    <n v="286"/>
    <b v="1"/>
    <x v="2"/>
    <s v="space exploration"/>
    <n v="80.185500000000005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n v="1462325339"/>
    <b v="0"/>
    <n v="42"/>
    <b v="1"/>
    <x v="2"/>
    <s v="space exploration"/>
    <n v="34.904800000000002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n v="1390938332"/>
    <b v="0"/>
    <n v="199"/>
    <b v="1"/>
    <x v="2"/>
    <s v="space exploration"/>
    <n v="89.100499999999997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n v="1472571921"/>
    <b v="0"/>
    <n v="25"/>
    <b v="1"/>
    <x v="2"/>
    <s v="space exploration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n v="1422917361"/>
    <b v="0"/>
    <n v="84"/>
    <b v="1"/>
    <x v="2"/>
    <s v="space exploration"/>
    <n v="136.9047999999999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n v="1474641914"/>
    <b v="0"/>
    <n v="50"/>
    <b v="1"/>
    <x v="2"/>
    <s v="space exploration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n v="1474895475"/>
    <b v="0"/>
    <n v="26"/>
    <b v="1"/>
    <x v="2"/>
    <s v="space exploration"/>
    <n v="31.961500000000001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n v="1418766895"/>
    <b v="0"/>
    <n v="14"/>
    <b v="1"/>
    <x v="2"/>
    <s v="space exploration"/>
    <n v="25.21430000000000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n v="1421786748"/>
    <b v="0"/>
    <n v="49"/>
    <b v="1"/>
    <x v="2"/>
    <s v="space exploration"/>
    <n v="10.040800000000001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n v="1428551474"/>
    <b v="0"/>
    <n v="69"/>
    <b v="1"/>
    <x v="2"/>
    <s v="space exploration"/>
    <n v="45.942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n v="1410811740"/>
    <n v="1409341863"/>
    <b v="0"/>
    <n v="1"/>
    <b v="0"/>
    <x v="2"/>
    <s v="space exploration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b v="0"/>
    <n v="0"/>
    <b v="0"/>
    <x v="2"/>
    <s v="space exploration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n v="1479218315"/>
    <b v="1"/>
    <n v="1501"/>
    <b v="0"/>
    <x v="2"/>
    <s v="space exploration"/>
    <n v="223.58250000000001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n v="1486580435"/>
    <b v="1"/>
    <n v="52"/>
    <b v="0"/>
    <x v="2"/>
    <s v="space exploration"/>
    <n v="39.480800000000002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n v="1412885603"/>
    <b v="1"/>
    <n v="23"/>
    <b v="0"/>
    <x v="2"/>
    <s v="space exploration"/>
    <n v="91.304299999999998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n v="1439191869"/>
    <b v="1"/>
    <n v="535"/>
    <b v="0"/>
    <x v="2"/>
    <s v="space exploration"/>
    <n v="78.666200000000003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n v="1454951360"/>
    <b v="0"/>
    <n v="6"/>
    <b v="0"/>
    <x v="2"/>
    <s v="space exploration"/>
    <n v="17.666699999999999"/>
    <x v="2648"/>
    <d v="2016-03-09T17:09:20"/>
    <x v="0"/>
  </r>
  <r>
    <n v="2649"/>
    <s v="The Mission - Please Check Back Soon (Canceled)"/>
    <s v="They have launched a Kickstarter."/>
    <n v="125000"/>
    <n v="124"/>
    <x v="1"/>
    <n v="0"/>
    <s v="US"/>
    <s v="USD"/>
    <n v="1454370941"/>
    <n v="1449186941"/>
    <b v="0"/>
    <n v="3"/>
    <b v="0"/>
    <x v="2"/>
    <s v="space exploration"/>
    <n v="41.333300000000001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n v="1479740343"/>
    <b v="0"/>
    <n v="5"/>
    <b v="0"/>
    <x v="2"/>
    <s v="space exploration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n v="1447960809"/>
    <b v="0"/>
    <n v="17"/>
    <b v="0"/>
    <x v="2"/>
    <s v="space exploration"/>
    <n v="307.8235000000000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n v="1415591325"/>
    <b v="0"/>
    <n v="11"/>
    <b v="0"/>
    <x v="2"/>
    <s v="space exploration"/>
    <n v="80.454499999999996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n v="1399909127"/>
    <b v="0"/>
    <n v="70"/>
    <b v="0"/>
    <x v="2"/>
    <s v="space exploration"/>
    <n v="83.942899999999995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n v="21"/>
    <s v="US"/>
    <s v="USD"/>
    <n v="1455048000"/>
    <n v="1452631647"/>
    <b v="0"/>
    <n v="43"/>
    <b v="0"/>
    <x v="2"/>
    <s v="space exploration"/>
    <n v="73.372100000000003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n v="1485966688"/>
    <b v="0"/>
    <n v="152"/>
    <b v="0"/>
    <x v="2"/>
    <s v="space exploration"/>
    <n v="112.8618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n v="1467325053"/>
    <b v="0"/>
    <n v="59"/>
    <b v="0"/>
    <x v="2"/>
    <s v="space exploration"/>
    <n v="95.277600000000007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b v="0"/>
    <n v="4"/>
    <b v="0"/>
    <x v="2"/>
    <s v="space exploration"/>
    <n v="22.75"/>
    <x v="2658"/>
    <d v="2016-07-30T21:13:14"/>
    <x v="0"/>
  </r>
  <r>
    <n v="2659"/>
    <s v="test (Canceled)"/>
    <s v="test"/>
    <n v="49000"/>
    <n v="1333"/>
    <x v="1"/>
    <n v="3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n v="1380150010"/>
    <b v="0"/>
    <n v="60"/>
    <b v="1"/>
    <x v="2"/>
    <s v="makerspaces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n v="1438873007"/>
    <b v="0"/>
    <n v="56"/>
    <b v="1"/>
    <x v="2"/>
    <s v="makerspaces"/>
    <n v="373.55799999999999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n v="1446683797"/>
    <b v="0"/>
    <n v="104"/>
    <b v="1"/>
    <x v="2"/>
    <s v="makerspaces"/>
    <n v="174.0385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n v="1426886974"/>
    <b v="0"/>
    <n v="46"/>
    <b v="1"/>
    <x v="2"/>
    <s v="makerspaces"/>
    <n v="93.695700000000002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n v="1440008439"/>
    <b v="0"/>
    <n v="206"/>
    <b v="1"/>
    <x v="2"/>
    <s v="makerspaces"/>
    <n v="77.32769999999999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n v="1452550416"/>
    <b v="0"/>
    <n v="18"/>
    <b v="1"/>
    <x v="2"/>
    <s v="makerspaces"/>
    <n v="92.222200000000001"/>
    <x v="2667"/>
    <d v="2016-02-10T22:13:36"/>
    <x v="0"/>
  </r>
  <r>
    <n v="2668"/>
    <s v="UOttawa Makermobile"/>
    <s v="Creativity on the go! |_x000a_CrÃ©ativitÃ© en mouvement !"/>
    <n v="1000"/>
    <n v="1707"/>
    <x v="0"/>
    <n v="171"/>
    <s v="CA"/>
    <s v="CAD"/>
    <n v="1447079520"/>
    <n v="1443449265"/>
    <b v="0"/>
    <n v="28"/>
    <b v="1"/>
    <x v="2"/>
    <s v="makerspaces"/>
    <n v="60.964300000000001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s v="AU"/>
    <s v="AUD"/>
    <n v="1406593780"/>
    <n v="1404174580"/>
    <b v="1"/>
    <n v="60"/>
    <b v="0"/>
    <x v="2"/>
    <s v="makerspaces"/>
    <n v="41.583300000000001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s v="US"/>
    <s v="USD"/>
    <n v="1419017880"/>
    <n v="1416419916"/>
    <b v="1"/>
    <n v="84"/>
    <b v="0"/>
    <x v="2"/>
    <s v="makerspaces"/>
    <n v="33.76189999999999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s v="US"/>
    <s v="USD"/>
    <n v="1451282400"/>
    <n v="1449436390"/>
    <b v="1"/>
    <n v="47"/>
    <b v="0"/>
    <x v="2"/>
    <s v="makerspaces"/>
    <n v="70.617000000000004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s v="US"/>
    <s v="USD"/>
    <n v="1414622700"/>
    <n v="1412081999"/>
    <b v="1"/>
    <n v="66"/>
    <b v="0"/>
    <x v="2"/>
    <s v="makerspaces"/>
    <n v="167.15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s v="US"/>
    <s v="USD"/>
    <n v="1467694740"/>
    <n v="1465398670"/>
    <b v="1"/>
    <n v="171"/>
    <b v="0"/>
    <x v="2"/>
    <s v="makerspaces"/>
    <n v="128.6199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s v="US"/>
    <s v="USD"/>
    <n v="1415655289"/>
    <n v="1413059689"/>
    <b v="1"/>
    <n v="29"/>
    <b v="0"/>
    <x v="2"/>
    <s v="makerspaces"/>
    <n v="65.413799999999995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s v="CA"/>
    <s v="CAD"/>
    <n v="1463929174"/>
    <n v="1461337174"/>
    <b v="0"/>
    <n v="9"/>
    <b v="0"/>
    <x v="2"/>
    <s v="makerspaces"/>
    <n v="117.55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s v="US"/>
    <s v="USD"/>
    <n v="1404348143"/>
    <n v="1401756143"/>
    <b v="0"/>
    <n v="27"/>
    <b v="0"/>
    <x v="2"/>
    <s v="makerspaces"/>
    <n v="126.4815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n v="1"/>
    <s v="ES"/>
    <s v="EUR"/>
    <n v="1459915491"/>
    <n v="1457327091"/>
    <b v="0"/>
    <n v="4"/>
    <b v="0"/>
    <x v="2"/>
    <s v="makerspaces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n v="1"/>
    <s v="US"/>
    <s v="USD"/>
    <n v="1405027750"/>
    <n v="1402867750"/>
    <b v="0"/>
    <n v="2"/>
    <b v="0"/>
    <x v="7"/>
    <s v="food trucks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n v="28"/>
    <s v="US"/>
    <s v="USD"/>
    <n v="1416635940"/>
    <n v="1413838540"/>
    <b v="0"/>
    <n v="20"/>
    <b v="0"/>
    <x v="7"/>
    <s v="food trucks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s v="US"/>
    <s v="USD"/>
    <n v="1407621425"/>
    <n v="1404165425"/>
    <b v="0"/>
    <n v="4"/>
    <b v="0"/>
    <x v="7"/>
    <s v="food trucks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n v="0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b v="0"/>
    <n v="0"/>
    <b v="0"/>
    <x v="7"/>
    <s v="food trucks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n v="0"/>
    <s v="US"/>
    <s v="USD"/>
    <n v="1424746800"/>
    <n v="1422067870"/>
    <b v="0"/>
    <n v="14"/>
    <b v="0"/>
    <x v="7"/>
    <s v="food trucks"/>
    <n v="5.2857000000000003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s v="US"/>
    <s v="USD"/>
    <n v="1469919890"/>
    <n v="1467327890"/>
    <b v="0"/>
    <n v="1"/>
    <b v="0"/>
    <x v="7"/>
    <s v="food trucks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s v="US"/>
    <s v="USD"/>
    <n v="1433298676"/>
    <n v="1429410676"/>
    <b v="0"/>
    <n v="118"/>
    <b v="0"/>
    <x v="7"/>
    <s v="food trucks"/>
    <n v="72.762699999999995"/>
    <x v="2690"/>
    <d v="2015-06-03T02:31:16"/>
    <x v="0"/>
  </r>
  <r>
    <n v="2691"/>
    <s v="Cook"/>
    <s v="A Great New local Food Truck serving up ethnic fusion inspired eats in Ottawa."/>
    <n v="65000"/>
    <n v="35"/>
    <x v="2"/>
    <n v="0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n v="1"/>
    <s v="US"/>
    <s v="USD"/>
    <n v="1407899966"/>
    <n v="1405307966"/>
    <b v="0"/>
    <n v="3"/>
    <b v="0"/>
    <x v="7"/>
    <s v="food trucks"/>
    <n v="13.33329999999999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s v="US"/>
    <s v="USD"/>
    <n v="1411701739"/>
    <n v="1409109739"/>
    <b v="0"/>
    <n v="1"/>
    <b v="0"/>
    <x v="7"/>
    <s v="food trucks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n v="0"/>
    <s v="US"/>
    <s v="USD"/>
    <n v="1428981718"/>
    <n v="1423801318"/>
    <b v="0"/>
    <n v="3"/>
    <b v="0"/>
    <x v="7"/>
    <s v="food trucks"/>
    <n v="23.66669999999999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s v="US"/>
    <s v="USD"/>
    <n v="1419538560"/>
    <n v="1416600960"/>
    <b v="0"/>
    <n v="38"/>
    <b v="0"/>
    <x v="7"/>
    <s v="food trucks"/>
    <n v="89.210499999999996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s v="US"/>
    <s v="USD"/>
    <n v="1438552800"/>
    <n v="1435876423"/>
    <b v="0"/>
    <n v="52"/>
    <b v="0"/>
    <x v="7"/>
    <s v="food trucks"/>
    <n v="116.5577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s v="US"/>
    <s v="USD"/>
    <n v="1403904808"/>
    <n v="1401312808"/>
    <b v="0"/>
    <n v="2"/>
    <b v="0"/>
    <x v="7"/>
    <s v="food trucks"/>
    <n v="13.0050000000000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n v="1404941463"/>
    <b v="0"/>
    <n v="0"/>
    <b v="0"/>
    <x v="7"/>
    <s v="food trucks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n v="1"/>
    <s v="US"/>
    <s v="USD"/>
    <n v="1411073972"/>
    <n v="1408481972"/>
    <b v="0"/>
    <n v="4"/>
    <b v="0"/>
    <x v="7"/>
    <s v="food trucks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s v="IE"/>
    <s v="EUR"/>
    <n v="1491586534"/>
    <n v="1488911734"/>
    <b v="0"/>
    <n v="46"/>
    <b v="0"/>
    <x v="1"/>
    <s v="spaces"/>
    <n v="34.130400000000002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s v="US"/>
    <s v="USD"/>
    <n v="1491416077"/>
    <n v="1488827677"/>
    <b v="1"/>
    <n v="26"/>
    <b v="0"/>
    <x v="1"/>
    <s v="spaces"/>
    <n v="132.34620000000001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n v="104"/>
    <s v="MX"/>
    <s v="MXN"/>
    <n v="1490196830"/>
    <n v="1485016430"/>
    <b v="0"/>
    <n v="45"/>
    <b v="0"/>
    <x v="1"/>
    <s v="spaces"/>
    <n v="922.22220000000004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s v="US"/>
    <s v="USD"/>
    <n v="1491421314"/>
    <n v="1487709714"/>
    <b v="0"/>
    <n v="7"/>
    <b v="0"/>
    <x v="1"/>
    <s v="spaces"/>
    <n v="163.57140000000001"/>
    <x v="2704"/>
    <d v="2017-04-05T19:41:54"/>
    <x v="0"/>
  </r>
  <r>
    <n v="2705"/>
    <s v="Fischer Theatre Marquee"/>
    <s v="Help light the lights at the historic Fischer Theatre in Danville, IL."/>
    <n v="16500"/>
    <n v="1739"/>
    <x v="3"/>
    <n v="11"/>
    <s v="US"/>
    <s v="USD"/>
    <n v="1490389158"/>
    <n v="1486504758"/>
    <b v="0"/>
    <n v="8"/>
    <b v="0"/>
    <x v="1"/>
    <s v="spaces"/>
    <n v="217.375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n v="1410937483"/>
    <b v="1"/>
    <n v="263"/>
    <b v="1"/>
    <x v="1"/>
    <s v="spaces"/>
    <n v="149.44489999999999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n v="1367088443"/>
    <b v="1"/>
    <n v="394"/>
    <b v="1"/>
    <x v="1"/>
    <s v="spaces"/>
    <n v="71.237499999999997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n v="1463935526"/>
    <b v="1"/>
    <n v="1049"/>
    <b v="1"/>
    <x v="1"/>
    <s v="spaces"/>
    <n v="44.464300000000001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n v="1472528141"/>
    <b v="1"/>
    <n v="308"/>
    <b v="1"/>
    <x v="1"/>
    <s v="spaces"/>
    <n v="164.94479999999999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n v="1404797428"/>
    <b v="1"/>
    <n v="1088"/>
    <b v="1"/>
    <x v="1"/>
    <s v="spaces"/>
    <n v="84.87149999999999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n v="1400694790"/>
    <b v="1"/>
    <n v="73"/>
    <b v="1"/>
    <x v="1"/>
    <s v="spaces"/>
    <n v="53.9452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n v="1370568560"/>
    <b v="1"/>
    <n v="143"/>
    <b v="1"/>
    <x v="1"/>
    <s v="spaces"/>
    <n v="50.531500000000001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n v="1447515684"/>
    <b v="1"/>
    <n v="1420"/>
    <b v="1"/>
    <x v="1"/>
    <s v="spaces"/>
    <n v="108.0014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n v="1474040596"/>
    <b v="1"/>
    <n v="305"/>
    <b v="1"/>
    <x v="1"/>
    <s v="spaces"/>
    <n v="95.373800000000003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n v="1453109628"/>
    <b v="1"/>
    <n v="551"/>
    <b v="1"/>
    <x v="1"/>
    <s v="spaces"/>
    <n v="57.631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n v="1441699193"/>
    <b v="1"/>
    <n v="187"/>
    <b v="1"/>
    <x v="1"/>
    <s v="spaces"/>
    <n v="64.160499999999999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n v="1414015049"/>
    <b v="1"/>
    <n v="325"/>
    <b v="1"/>
    <x v="1"/>
    <s v="spaces"/>
    <n v="92.387699999999995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n v="1459865945"/>
    <b v="1"/>
    <n v="148"/>
    <b v="1"/>
    <x v="1"/>
    <s v="spaces"/>
    <n v="125.97969999999999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n v="1455756294"/>
    <b v="0"/>
    <n v="69"/>
    <b v="1"/>
    <x v="1"/>
    <s v="spaces"/>
    <n v="94.637699999999995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n v="1476270653"/>
    <b v="0"/>
    <n v="173"/>
    <b v="1"/>
    <x v="1"/>
    <s v="spaces"/>
    <n v="170.6994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n v="1375880598"/>
    <b v="0"/>
    <n v="269"/>
    <b v="1"/>
    <x v="2"/>
    <s v="hardware"/>
    <n v="40.762099999999997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n v="1480538053"/>
    <b v="0"/>
    <n v="185"/>
    <b v="1"/>
    <x v="2"/>
    <s v="hardware"/>
    <n v="68.254099999999994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n v="1414872488"/>
    <b v="0"/>
    <n v="176"/>
    <b v="1"/>
    <x v="2"/>
    <s v="hardware"/>
    <n v="95.488600000000005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n v="1436860259"/>
    <b v="0"/>
    <n v="1019"/>
    <b v="1"/>
    <x v="2"/>
    <s v="hardware"/>
    <n v="7.1902999999999997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n v="1484070735"/>
    <b v="0"/>
    <n v="113"/>
    <b v="1"/>
    <x v="2"/>
    <s v="hardware"/>
    <n v="511.6549"/>
    <x v="2725"/>
    <d v="2017-03-01T17:52:15"/>
    <x v="0"/>
  </r>
  <r>
    <n v="2726"/>
    <s v="Krimston TWO - Dual SIM case for iPhone"/>
    <s v="Krimston TWO: iPhone Dual SIM Case"/>
    <n v="100000"/>
    <n v="105745"/>
    <x v="0"/>
    <n v="106"/>
    <s v="US"/>
    <s v="USD"/>
    <n v="1461333311"/>
    <n v="1458741311"/>
    <b v="0"/>
    <n v="404"/>
    <b v="1"/>
    <x v="2"/>
    <s v="hardware"/>
    <n v="261.74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n v="1436804063"/>
    <b v="0"/>
    <n v="707"/>
    <b v="1"/>
    <x v="2"/>
    <s v="hardware"/>
    <n v="69.760999999999996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n v="1448461434"/>
    <b v="0"/>
    <n v="392"/>
    <b v="1"/>
    <x v="2"/>
    <s v="hardware"/>
    <n v="77.229600000000005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n v="1427867197"/>
    <b v="0"/>
    <n v="23"/>
    <b v="1"/>
    <x v="2"/>
    <s v="hardware"/>
    <n v="340.5652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n v="1363611575"/>
    <b v="0"/>
    <n v="682"/>
    <b v="1"/>
    <x v="2"/>
    <s v="hardware"/>
    <n v="67.417900000000003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n v="1408624622"/>
    <b v="0"/>
    <n v="37"/>
    <b v="1"/>
    <x v="2"/>
    <s v="hardware"/>
    <n v="845.70270000000005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n v="1366917828"/>
    <b v="0"/>
    <n v="146"/>
    <b v="1"/>
    <x v="2"/>
    <s v="hardware"/>
    <n v="97.191800000000001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n v="1423463574"/>
    <b v="0"/>
    <n v="119"/>
    <b v="1"/>
    <x v="2"/>
    <s v="hardware"/>
    <n v="451.84030000000001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n v="1473782592"/>
    <b v="0"/>
    <n v="163"/>
    <b v="1"/>
    <x v="2"/>
    <s v="hardware"/>
    <n v="138.6687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n v="1360551250"/>
    <b v="0"/>
    <n v="339"/>
    <b v="1"/>
    <x v="2"/>
    <s v="hardware"/>
    <n v="21.6401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n v="1395676773"/>
    <b v="0"/>
    <n v="58"/>
    <b v="1"/>
    <x v="2"/>
    <s v="hardware"/>
    <n v="169.517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n v="1386108087"/>
    <b v="0"/>
    <n v="456"/>
    <b v="1"/>
    <x v="2"/>
    <s v="hardware"/>
    <n v="161.88210000000001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n v="1473218804"/>
    <b v="0"/>
    <n v="15"/>
    <b v="1"/>
    <x v="2"/>
    <s v="hardware"/>
    <n v="493.13330000000002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n v="1395436717"/>
    <b v="0"/>
    <n v="191"/>
    <b v="1"/>
    <x v="2"/>
    <s v="hardware"/>
    <n v="22.1204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n v="1423529152"/>
    <b v="0"/>
    <n v="17"/>
    <b v="1"/>
    <x v="2"/>
    <s v="hardware"/>
    <n v="18.235299999999999"/>
    <x v="2740"/>
    <d v="2015-03-11T23:45:52"/>
    <x v="0"/>
  </r>
  <r>
    <n v="2741"/>
    <s v="Mrs. Brown and Her Lost Puppy."/>
    <s v="Help me publish my 1st children's book as an aspiring author!"/>
    <n v="8000"/>
    <n v="35"/>
    <x v="2"/>
    <n v="0"/>
    <s v="US"/>
    <s v="USD"/>
    <n v="1413770820"/>
    <n v="1412005602"/>
    <b v="0"/>
    <n v="4"/>
    <b v="0"/>
    <x v="3"/>
    <s v="children's books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n v="29"/>
    <s v="US"/>
    <s v="USD"/>
    <n v="1337102187"/>
    <n v="1335892587"/>
    <b v="0"/>
    <n v="18"/>
    <b v="0"/>
    <x v="3"/>
    <s v="children's books"/>
    <n v="40.611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b v="0"/>
    <n v="0"/>
    <b v="0"/>
    <x v="3"/>
    <s v="children's books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s v="US"/>
    <s v="USD"/>
    <n v="1330478998"/>
    <n v="1327886998"/>
    <b v="0"/>
    <n v="22"/>
    <b v="0"/>
    <x v="3"/>
    <s v="children's books"/>
    <n v="37.9545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s v="US"/>
    <s v="USD"/>
    <n v="1342309368"/>
    <n v="1337125368"/>
    <b v="0"/>
    <n v="49"/>
    <b v="0"/>
    <x v="3"/>
    <s v="children's books"/>
    <n v="35.7346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s v="US"/>
    <s v="USD"/>
    <n v="1409337911"/>
    <n v="1406745911"/>
    <b v="0"/>
    <n v="19"/>
    <b v="0"/>
    <x v="3"/>
    <s v="children's books"/>
    <n v="42.157899999999998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s v="US"/>
    <s v="USD"/>
    <n v="1339816200"/>
    <n v="1337095997"/>
    <b v="0"/>
    <n v="4"/>
    <b v="0"/>
    <x v="3"/>
    <s v="children's books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n v="1"/>
    <s v="US"/>
    <s v="USD"/>
    <n v="1472835802"/>
    <n v="1470243802"/>
    <b v="0"/>
    <n v="4"/>
    <b v="0"/>
    <x v="3"/>
    <s v="children's books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n v="1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n v="1340055345"/>
    <b v="0"/>
    <n v="0"/>
    <b v="0"/>
    <x v="3"/>
    <s v="children's books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b v="0"/>
    <n v="0"/>
    <b v="0"/>
    <x v="3"/>
    <s v="children's books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s v="US"/>
    <s v="USD"/>
    <n v="1324232504"/>
    <n v="1320776504"/>
    <b v="0"/>
    <n v="14"/>
    <b v="0"/>
    <x v="3"/>
    <s v="children's books"/>
    <n v="39.28569999999999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n v="1346017023"/>
    <n v="1343425023"/>
    <b v="0"/>
    <n v="8"/>
    <b v="0"/>
    <x v="3"/>
    <s v="children's books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b v="0"/>
    <n v="0"/>
    <b v="0"/>
    <x v="3"/>
    <s v="children's books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n v="1428519527"/>
    <n v="1425927527"/>
    <b v="0"/>
    <n v="15"/>
    <b v="0"/>
    <x v="3"/>
    <s v="children's books"/>
    <n v="17.333300000000001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s v="US"/>
    <s v="USD"/>
    <n v="1389476201"/>
    <n v="1386884201"/>
    <b v="0"/>
    <n v="33"/>
    <b v="0"/>
    <x v="3"/>
    <s v="children's books"/>
    <n v="31.7576"/>
    <x v="2756"/>
    <d v="2014-01-11T21:36:41"/>
    <x v="0"/>
  </r>
  <r>
    <n v="2757"/>
    <s v="C is for Crooked"/>
    <s v="A children's letter book that Lampoons Hillary Clinton"/>
    <n v="1500"/>
    <n v="10"/>
    <x v="2"/>
    <n v="1"/>
    <s v="US"/>
    <s v="USD"/>
    <n v="1470498332"/>
    <n v="1469202332"/>
    <b v="0"/>
    <n v="2"/>
    <b v="0"/>
    <x v="3"/>
    <s v="children's books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s v="AU"/>
    <s v="AUD"/>
    <n v="1476095783"/>
    <n v="1474886183"/>
    <b v="0"/>
    <n v="6"/>
    <b v="0"/>
    <x v="3"/>
    <s v="children's books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s v="AU"/>
    <s v="AUD"/>
    <n v="1468658866"/>
    <n v="1464943666"/>
    <b v="0"/>
    <n v="2"/>
    <b v="0"/>
    <x v="3"/>
    <s v="children's books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b v="0"/>
    <n v="0"/>
    <b v="0"/>
    <x v="3"/>
    <s v="children's books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n v="1"/>
    <s v="US"/>
    <s v="USD"/>
    <n v="1357176693"/>
    <n v="1354584693"/>
    <b v="0"/>
    <n v="4"/>
    <b v="0"/>
    <x v="3"/>
    <s v="children's books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s v="US"/>
    <s v="USD"/>
    <n v="1332114795"/>
    <n v="1326934395"/>
    <b v="0"/>
    <n v="1"/>
    <b v="0"/>
    <x v="3"/>
    <s v="children's books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n v="0"/>
    <s v="US"/>
    <s v="USD"/>
    <n v="1369403684"/>
    <n v="1365515684"/>
    <b v="0"/>
    <n v="3"/>
    <b v="0"/>
    <x v="3"/>
    <s v="children's books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n v="1"/>
    <s v="US"/>
    <s v="USD"/>
    <n v="1338404400"/>
    <n v="1335855631"/>
    <b v="0"/>
    <n v="4"/>
    <b v="0"/>
    <x v="3"/>
    <s v="children's books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n v="1350050028"/>
    <b v="0"/>
    <n v="0"/>
    <b v="0"/>
    <x v="3"/>
    <s v="children's books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n v="1313078518"/>
    <n v="1310486518"/>
    <b v="0"/>
    <n v="4"/>
    <b v="0"/>
    <x v="3"/>
    <s v="children's books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n v="1"/>
    <s v="CA"/>
    <s v="CAD"/>
    <n v="1439766050"/>
    <n v="1434582050"/>
    <b v="0"/>
    <n v="3"/>
    <b v="0"/>
    <x v="3"/>
    <s v="children's books"/>
    <n v="11.33329999999999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s v="US"/>
    <s v="USD"/>
    <n v="1333028723"/>
    <n v="1330440323"/>
    <b v="0"/>
    <n v="34"/>
    <b v="0"/>
    <x v="3"/>
    <s v="children's books"/>
    <n v="29.470600000000001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n v="0"/>
    <s v="GB"/>
    <s v="GBP"/>
    <n v="1401997790"/>
    <n v="1397677790"/>
    <b v="0"/>
    <n v="2"/>
    <b v="0"/>
    <x v="3"/>
    <s v="children's books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s v="US"/>
    <s v="USD"/>
    <n v="1395158130"/>
    <n v="1392569730"/>
    <b v="0"/>
    <n v="33"/>
    <b v="0"/>
    <x v="3"/>
    <s v="children's books"/>
    <n v="63.09850000000000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b v="0"/>
    <n v="0"/>
    <b v="0"/>
    <x v="3"/>
    <s v="children's books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b v="0"/>
    <n v="0"/>
    <b v="0"/>
    <x v="3"/>
    <s v="children's books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n v="0"/>
    <s v="CA"/>
    <s v="CAD"/>
    <n v="1461530721"/>
    <n v="1460666721"/>
    <b v="0"/>
    <n v="1"/>
    <b v="0"/>
    <x v="3"/>
    <s v="children's books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s v="US"/>
    <s v="USD"/>
    <n v="1362711728"/>
    <n v="1360119728"/>
    <b v="0"/>
    <n v="13"/>
    <b v="0"/>
    <x v="3"/>
    <s v="children's books"/>
    <n v="43.846200000000003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n v="1321402754"/>
    <b v="0"/>
    <n v="2"/>
    <b v="0"/>
    <x v="3"/>
    <s v="children's books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s v="US"/>
    <s v="USD"/>
    <n v="1434092876"/>
    <n v="1431414476"/>
    <b v="0"/>
    <n v="36"/>
    <b v="0"/>
    <x v="3"/>
    <s v="children's books"/>
    <n v="45.972200000000001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s v="US"/>
    <s v="USD"/>
    <n v="1409009306"/>
    <n v="1406417306"/>
    <b v="0"/>
    <n v="15"/>
    <b v="0"/>
    <x v="3"/>
    <s v="children's books"/>
    <n v="93.666700000000006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n v="1486550688"/>
    <b v="0"/>
    <n v="0"/>
    <b v="0"/>
    <x v="3"/>
    <s v="children's books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n v="1421964718"/>
    <b v="0"/>
    <n v="18"/>
    <b v="1"/>
    <x v="1"/>
    <s v="plays"/>
    <n v="66.66670000000000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n v="1428583846"/>
    <b v="0"/>
    <n v="61"/>
    <b v="1"/>
    <x v="1"/>
    <s v="plays"/>
    <n v="18.770499999999998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n v="1412794443"/>
    <b v="0"/>
    <n v="108"/>
    <b v="1"/>
    <x v="1"/>
    <s v="plays"/>
    <n v="66.111099999999993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n v="1467865967"/>
    <b v="0"/>
    <n v="142"/>
    <b v="1"/>
    <x v="1"/>
    <s v="plays"/>
    <n v="36.859200000000001"/>
    <x v="2785"/>
    <d v="2016-08-05T21:00:00"/>
    <x v="0"/>
  </r>
  <r>
    <n v="2786"/>
    <s v="Fierce"/>
    <s v="A heart-melting farce about sex, art and the lovelorn lay-abouts of London-town."/>
    <n v="2500"/>
    <n v="2946"/>
    <x v="0"/>
    <n v="118"/>
    <s v="GB"/>
    <s v="GBP"/>
    <n v="1404913180"/>
    <n v="1403703580"/>
    <b v="0"/>
    <n v="74"/>
    <b v="1"/>
    <x v="1"/>
    <s v="plays"/>
    <n v="39.8108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n v="1403066752"/>
    <b v="0"/>
    <n v="38"/>
    <b v="1"/>
    <x v="1"/>
    <s v="plays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n v="1467219043"/>
    <b v="0"/>
    <n v="20"/>
    <b v="1"/>
    <x v="1"/>
    <s v="plays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n v="101"/>
    <s v="US"/>
    <s v="USD"/>
    <n v="1426132800"/>
    <n v="1424477934"/>
    <b v="0"/>
    <n v="24"/>
    <b v="1"/>
    <x v="1"/>
    <s v="plays"/>
    <n v="126.45829999999999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n v="1421101903"/>
    <b v="0"/>
    <n v="66"/>
    <b v="1"/>
    <x v="1"/>
    <s v="plays"/>
    <n v="47.87879999999999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n v="1470778559"/>
    <b v="0"/>
    <n v="28"/>
    <b v="1"/>
    <x v="1"/>
    <s v="plays"/>
    <n v="73.2142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n v="1435469559"/>
    <b v="0"/>
    <n v="24"/>
    <b v="1"/>
    <x v="1"/>
    <s v="plays"/>
    <n v="89.66670000000000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n v="1434881005"/>
    <b v="0"/>
    <n v="73"/>
    <b v="1"/>
    <x v="1"/>
    <s v="plays"/>
    <n v="151.4623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n v="1455640559"/>
    <b v="0"/>
    <n v="3"/>
    <b v="1"/>
    <x v="1"/>
    <s v="plays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n v="1400675841"/>
    <b v="0"/>
    <n v="20"/>
    <b v="1"/>
    <x v="1"/>
    <s v="plays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n v="1401972028"/>
    <b v="0"/>
    <n v="21"/>
    <b v="1"/>
    <x v="1"/>
    <s v="plays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n v="1402266840"/>
    <b v="0"/>
    <n v="94"/>
    <b v="1"/>
    <x v="1"/>
    <s v="plays"/>
    <n v="87.357600000000005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n v="1437063121"/>
    <b v="0"/>
    <n v="139"/>
    <b v="1"/>
    <x v="1"/>
    <s v="plays"/>
    <n v="36.474800000000002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n v="1463466070"/>
    <b v="0"/>
    <n v="130"/>
    <b v="1"/>
    <x v="1"/>
    <s v="plays"/>
    <n v="44.859499999999997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n v="1415193366"/>
    <b v="0"/>
    <n v="31"/>
    <b v="1"/>
    <x v="1"/>
    <s v="plays"/>
    <n v="42.903199999999998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n v="1411019409"/>
    <b v="0"/>
    <n v="13"/>
    <b v="1"/>
    <x v="1"/>
    <s v="plays"/>
    <n v="51.230800000000002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n v="1436283107"/>
    <b v="0"/>
    <n v="90"/>
    <b v="1"/>
    <x v="1"/>
    <s v="plays"/>
    <n v="33.944400000000002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n v="1433295276"/>
    <b v="0"/>
    <n v="141"/>
    <b v="1"/>
    <x v="1"/>
    <s v="plays"/>
    <n v="90.744699999999995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n v="1409395990"/>
    <b v="0"/>
    <n v="23"/>
    <b v="1"/>
    <x v="1"/>
    <s v="plays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n v="1438085273"/>
    <b v="0"/>
    <n v="18"/>
    <b v="1"/>
    <x v="1"/>
    <s v="plays"/>
    <n v="24.444400000000002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n v="126"/>
    <s v="US"/>
    <s v="USD"/>
    <n v="1435611438"/>
    <n v="1433019438"/>
    <b v="0"/>
    <n v="93"/>
    <b v="1"/>
    <x v="1"/>
    <s v="plays"/>
    <n v="67.741900000000001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n v="1437682735"/>
    <b v="0"/>
    <n v="69"/>
    <b v="1"/>
    <x v="1"/>
    <s v="plays"/>
    <n v="65.376800000000003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n v="1458647725"/>
    <b v="0"/>
    <n v="21"/>
    <b v="1"/>
    <x v="1"/>
    <s v="plays"/>
    <n v="121.9047999999999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n v="1398828064"/>
    <b v="0"/>
    <n v="57"/>
    <b v="1"/>
    <x v="1"/>
    <s v="plays"/>
    <n v="47.456099999999999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n v="1422100503"/>
    <b v="0"/>
    <n v="108"/>
    <b v="1"/>
    <x v="1"/>
    <s v="plays"/>
    <n v="92.84260000000000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n v="1424368298"/>
    <b v="0"/>
    <n v="83"/>
    <b v="1"/>
    <x v="1"/>
    <s v="plays"/>
    <n v="68.253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n v="1479577761"/>
    <b v="0"/>
    <n v="96"/>
    <b v="1"/>
    <x v="1"/>
    <s v="plays"/>
    <n v="37.209600000000002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n v="1468003109"/>
    <b v="0"/>
    <n v="14"/>
    <b v="1"/>
    <x v="1"/>
    <s v="plays"/>
    <n v="43.21430000000000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n v="1435921992"/>
    <b v="0"/>
    <n v="169"/>
    <b v="1"/>
    <x v="1"/>
    <s v="plays"/>
    <n v="25.130199999999999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n v="1421680462"/>
    <b v="0"/>
    <n v="33"/>
    <b v="1"/>
    <x v="1"/>
    <s v="plays"/>
    <n v="23.636399999999998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n v="1441290086"/>
    <b v="0"/>
    <n v="102"/>
    <b v="1"/>
    <x v="1"/>
    <s v="plays"/>
    <n v="103.95099999999999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n v="1431693409"/>
    <b v="0"/>
    <n v="104"/>
    <b v="1"/>
    <x v="1"/>
    <s v="plays"/>
    <n v="50.384599999999999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n v="1454337589"/>
    <b v="0"/>
    <n v="20"/>
    <b v="1"/>
    <x v="1"/>
    <s v="plays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n v="1408918135"/>
    <b v="0"/>
    <n v="35"/>
    <b v="1"/>
    <x v="1"/>
    <s v="plays"/>
    <n v="28.571400000000001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n v="1424881492"/>
    <b v="0"/>
    <n v="94"/>
    <b v="1"/>
    <x v="1"/>
    <s v="plays"/>
    <n v="63.829799999999999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n v="1425428206"/>
    <b v="0"/>
    <n v="14"/>
    <b v="1"/>
    <x v="1"/>
    <s v="plays"/>
    <n v="8.8571000000000009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n v="1431412196"/>
    <b v="0"/>
    <n v="15"/>
    <b v="1"/>
    <x v="1"/>
    <s v="plays"/>
    <n v="50.666699999999999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n v="1446663686"/>
    <b v="0"/>
    <n v="51"/>
    <b v="1"/>
    <x v="1"/>
    <s v="plays"/>
    <n v="60.784300000000002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n v="1434415812"/>
    <b v="0"/>
    <n v="19"/>
    <b v="1"/>
    <x v="1"/>
    <s v="plays"/>
    <n v="113.4211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n v="1462379066"/>
    <b v="0"/>
    <n v="23"/>
    <b v="1"/>
    <x v="1"/>
    <s v="plays"/>
    <n v="104.5652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n v="1441606869"/>
    <b v="0"/>
    <n v="97"/>
    <b v="1"/>
    <x v="1"/>
    <s v="plays"/>
    <n v="98.309299999999993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n v="1462443918"/>
    <b v="0"/>
    <n v="76"/>
    <b v="1"/>
    <x v="1"/>
    <s v="plays"/>
    <n v="35.039499999999997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n v="1398802148"/>
    <b v="0"/>
    <n v="11"/>
    <b v="1"/>
    <x v="1"/>
    <s v="plays"/>
    <n v="272.72730000000001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n v="1434484070"/>
    <b v="0"/>
    <n v="52"/>
    <b v="1"/>
    <x v="1"/>
    <s v="plays"/>
    <n v="63.846200000000003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n v="1414342894"/>
    <b v="0"/>
    <n v="95"/>
    <b v="1"/>
    <x v="1"/>
    <s v="plays"/>
    <n v="30.189399999999999"/>
    <x v="2832"/>
    <d v="2014-11-23T22:00:00"/>
    <x v="0"/>
  </r>
  <r>
    <n v="2833"/>
    <s v="Star Man Rocket Man"/>
    <s v="A new play about exploring outer space"/>
    <n v="2700"/>
    <n v="2923"/>
    <x v="0"/>
    <n v="108"/>
    <s v="US"/>
    <s v="USD"/>
    <n v="1444528800"/>
    <n v="1442804633"/>
    <b v="0"/>
    <n v="35"/>
    <b v="1"/>
    <x v="1"/>
    <s v="plays"/>
    <n v="83.51430000000000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n v="1421362930"/>
    <b v="0"/>
    <n v="21"/>
    <b v="1"/>
    <x v="1"/>
    <s v="plays"/>
    <n v="64.761899999999997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n v="1446742417"/>
    <b v="0"/>
    <n v="93"/>
    <b v="1"/>
    <x v="1"/>
    <s v="plays"/>
    <n v="20.11820000000000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n v="1484115418"/>
    <b v="0"/>
    <n v="11"/>
    <b v="1"/>
    <x v="1"/>
    <s v="plays"/>
    <n v="44.090899999999998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n v="1446241684"/>
    <b v="0"/>
    <n v="21"/>
    <b v="1"/>
    <x v="1"/>
    <s v="plays"/>
    <n v="40.476199999999999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n v="1406039696"/>
    <b v="0"/>
    <n v="54"/>
    <b v="1"/>
    <x v="1"/>
    <s v="plays"/>
    <n v="44.536999999999999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n v="1406958354"/>
    <b v="0"/>
    <n v="31"/>
    <b v="1"/>
    <x v="1"/>
    <s v="plays"/>
    <n v="125.8065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n v="1424825479"/>
    <b v="0"/>
    <n v="132"/>
    <b v="1"/>
    <x v="1"/>
    <s v="plays"/>
    <n v="19.696999999999999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b v="0"/>
    <n v="0"/>
    <b v="0"/>
    <x v="1"/>
    <s v="plays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b v="0"/>
    <n v="0"/>
    <b v="0"/>
    <x v="1"/>
    <s v="plays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s v="AT"/>
    <s v="EUR"/>
    <n v="1483535180"/>
    <n v="1480943180"/>
    <b v="0"/>
    <n v="1"/>
    <b v="0"/>
    <x v="1"/>
    <s v="plays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s v="US"/>
    <s v="USD"/>
    <n v="1433723033"/>
    <n v="1428539033"/>
    <b v="0"/>
    <n v="39"/>
    <b v="0"/>
    <x v="1"/>
    <s v="plays"/>
    <n v="60.666699999999999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b v="0"/>
    <n v="0"/>
    <b v="0"/>
    <x v="1"/>
    <s v="plays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n v="1430321659"/>
    <b v="0"/>
    <n v="3"/>
    <b v="0"/>
    <x v="1"/>
    <s v="plays"/>
    <n v="23.333300000000001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n v="1461406600"/>
    <n v="1458814600"/>
    <b v="0"/>
    <n v="1"/>
    <b v="0"/>
    <x v="1"/>
    <s v="plays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s v="US"/>
    <s v="USD"/>
    <n v="1409962211"/>
    <n v="1407370211"/>
    <b v="0"/>
    <n v="13"/>
    <b v="0"/>
    <x v="1"/>
    <s v="plays"/>
    <n v="23.92310000000000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b v="0"/>
    <n v="0"/>
    <b v="0"/>
    <x v="1"/>
    <s v="plays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n v="2"/>
    <s v="US"/>
    <s v="USD"/>
    <n v="1403312703"/>
    <n v="1400720703"/>
    <b v="0"/>
    <n v="6"/>
    <b v="0"/>
    <x v="1"/>
    <s v="plays"/>
    <n v="15.833299999999999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b v="0"/>
    <n v="0"/>
    <b v="0"/>
    <x v="1"/>
    <s v="plays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n v="42"/>
    <s v="GB"/>
    <s v="GBP"/>
    <n v="1431018719"/>
    <n v="1429290719"/>
    <b v="0"/>
    <n v="14"/>
    <b v="0"/>
    <x v="1"/>
    <s v="plays"/>
    <n v="29.78569999999999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n v="1454110440"/>
    <n v="1451607071"/>
    <b v="0"/>
    <n v="5"/>
    <b v="0"/>
    <x v="1"/>
    <s v="plays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s v="US"/>
    <s v="USD"/>
    <n v="1439069640"/>
    <n v="1433897647"/>
    <b v="0"/>
    <n v="6"/>
    <b v="0"/>
    <x v="1"/>
    <s v="plays"/>
    <n v="24.333300000000001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s v="MX"/>
    <s v="MXN"/>
    <n v="1487613600"/>
    <n v="1482444295"/>
    <b v="0"/>
    <n v="15"/>
    <b v="0"/>
    <x v="1"/>
    <s v="plays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n v="1415711095"/>
    <b v="0"/>
    <n v="0"/>
    <b v="0"/>
    <x v="1"/>
    <s v="plays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n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s v="US"/>
    <s v="USD"/>
    <n v="1466363576"/>
    <n v="1461179576"/>
    <b v="0"/>
    <n v="9"/>
    <b v="0"/>
    <x v="1"/>
    <s v="plays"/>
    <n v="29.555599999999998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n v="1443103848"/>
    <n v="1441894248"/>
    <b v="0"/>
    <n v="3"/>
    <b v="0"/>
    <x v="1"/>
    <s v="plays"/>
    <n v="26.666699999999999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n v="1401044229"/>
    <b v="0"/>
    <n v="3"/>
    <b v="0"/>
    <x v="1"/>
    <s v="plays"/>
    <n v="18.333300000000001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n v="0"/>
    <s v="US"/>
    <s v="USD"/>
    <n v="1410279123"/>
    <n v="1405095123"/>
    <b v="0"/>
    <n v="1"/>
    <b v="0"/>
    <x v="1"/>
    <s v="plays"/>
    <n v="20"/>
    <x v="2863"/>
    <d v="2014-09-09T16:12:03"/>
    <x v="0"/>
  </r>
  <r>
    <n v="2864"/>
    <s v="'Haunting Julia' by Alan Ayckbourn"/>
    <s v="Accessible, original theatre for all!"/>
    <n v="2500"/>
    <n v="40"/>
    <x v="2"/>
    <n v="2"/>
    <s v="GB"/>
    <s v="GBP"/>
    <n v="1437139080"/>
    <n v="1434552207"/>
    <b v="0"/>
    <n v="3"/>
    <b v="0"/>
    <x v="1"/>
    <s v="plays"/>
    <n v="13.333299999999999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b v="0"/>
    <n v="0"/>
    <b v="0"/>
    <x v="1"/>
    <s v="plays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s v="US"/>
    <s v="USD"/>
    <n v="1476482400"/>
    <n v="1473893721"/>
    <b v="0"/>
    <n v="2"/>
    <b v="0"/>
    <x v="1"/>
    <s v="plays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s v="US"/>
    <s v="USD"/>
    <n v="1467604800"/>
    <n v="1465533672"/>
    <b v="0"/>
    <n v="10"/>
    <b v="0"/>
    <x v="1"/>
    <s v="plays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s v="US"/>
    <s v="USD"/>
    <n v="1475697054"/>
    <n v="1473105054"/>
    <b v="0"/>
    <n v="60"/>
    <b v="0"/>
    <x v="1"/>
    <s v="plays"/>
    <n v="105.02930000000001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s v="US"/>
    <s v="USD"/>
    <n v="1468937681"/>
    <n v="1466345681"/>
    <b v="0"/>
    <n v="5"/>
    <b v="0"/>
    <x v="1"/>
    <s v="plays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n v="1400301165"/>
    <n v="1397709165"/>
    <b v="0"/>
    <n v="9"/>
    <b v="0"/>
    <x v="1"/>
    <s v="plays"/>
    <n v="83.333299999999994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s v="US"/>
    <s v="USD"/>
    <n v="1419183813"/>
    <n v="1417455813"/>
    <b v="0"/>
    <n v="13"/>
    <b v="0"/>
    <x v="1"/>
    <s v="plays"/>
    <n v="35.923099999999998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s v="US"/>
    <s v="USD"/>
    <n v="1422473831"/>
    <n v="1419881831"/>
    <b v="0"/>
    <n v="8"/>
    <b v="0"/>
    <x v="1"/>
    <s v="plays"/>
    <n v="119.125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s v="US"/>
    <s v="USD"/>
    <n v="1484684186"/>
    <n v="1482092186"/>
    <b v="0"/>
    <n v="3"/>
    <b v="0"/>
    <x v="1"/>
    <s v="plays"/>
    <n v="90.333299999999994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n v="0"/>
    <s v="US"/>
    <s v="USD"/>
    <n v="1462417493"/>
    <n v="1459825493"/>
    <b v="0"/>
    <n v="3"/>
    <b v="0"/>
    <x v="1"/>
    <s v="plays"/>
    <n v="2.3332999999999999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s v="US"/>
    <s v="USD"/>
    <n v="1480525200"/>
    <n v="1477781724"/>
    <b v="0"/>
    <n v="6"/>
    <b v="0"/>
    <x v="1"/>
    <s v="plays"/>
    <n v="108.33329999999999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s v="US"/>
    <s v="USD"/>
    <n v="1440090300"/>
    <n v="1436305452"/>
    <b v="0"/>
    <n v="29"/>
    <b v="0"/>
    <x v="1"/>
    <s v="plays"/>
    <n v="96.551699999999997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b v="0"/>
    <n v="0"/>
    <b v="0"/>
    <x v="1"/>
    <s v="plays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s v="US"/>
    <s v="USD"/>
    <n v="1462112318"/>
    <n v="1459520318"/>
    <b v="0"/>
    <n v="4"/>
    <b v="0"/>
    <x v="1"/>
    <s v="plays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s v="US"/>
    <s v="USD"/>
    <n v="1454734740"/>
    <n v="1451684437"/>
    <b v="0"/>
    <n v="5"/>
    <b v="0"/>
    <x v="1"/>
    <s v="plays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n v="0"/>
    <s v="US"/>
    <s v="USD"/>
    <n v="1417800435"/>
    <n v="1415208435"/>
    <b v="0"/>
    <n v="4"/>
    <b v="0"/>
    <x v="1"/>
    <s v="plays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n v="33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n v="1418379324"/>
    <b v="0"/>
    <n v="1"/>
    <b v="0"/>
    <x v="1"/>
    <s v="plays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b v="0"/>
    <n v="0"/>
    <b v="0"/>
    <x v="1"/>
    <s v="plays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n v="38"/>
    <s v="US"/>
    <s v="USD"/>
    <n v="1409344985"/>
    <n v="1406752985"/>
    <b v="0"/>
    <n v="14"/>
    <b v="0"/>
    <x v="1"/>
    <s v="plays"/>
    <n v="81.571399999999997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s v="US"/>
    <s v="USD"/>
    <n v="1407553200"/>
    <n v="1405100992"/>
    <b v="0"/>
    <n v="3"/>
    <b v="0"/>
    <x v="1"/>
    <s v="plays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n v="1460751128"/>
    <n v="1455570728"/>
    <b v="0"/>
    <n v="10"/>
    <b v="0"/>
    <x v="1"/>
    <s v="plays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n v="9"/>
    <s v="US"/>
    <s v="USD"/>
    <n v="1409000400"/>
    <n v="1408381704"/>
    <b v="0"/>
    <n v="17"/>
    <b v="0"/>
    <x v="1"/>
    <s v="plays"/>
    <n v="29.411799999999999"/>
    <x v="2892"/>
    <d v="2014-08-25T21:00:00"/>
    <x v="0"/>
  </r>
  <r>
    <n v="2893"/>
    <s v="REDISCOVERING KIA THE PLAY"/>
    <s v="Fundraising for REDISCOVERING KIA THE PLAY"/>
    <n v="5000"/>
    <n v="25"/>
    <x v="2"/>
    <n v="1"/>
    <s v="US"/>
    <s v="USD"/>
    <n v="1420768800"/>
    <n v="1415644395"/>
    <b v="0"/>
    <n v="2"/>
    <b v="0"/>
    <x v="1"/>
    <s v="plays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s v="US"/>
    <s v="USD"/>
    <n v="1403470800"/>
    <n v="1403356792"/>
    <b v="0"/>
    <n v="4"/>
    <b v="0"/>
    <x v="1"/>
    <s v="plays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s v="US"/>
    <s v="USD"/>
    <n v="1481522400"/>
    <n v="1480283321"/>
    <b v="0"/>
    <n v="12"/>
    <b v="0"/>
    <x v="1"/>
    <s v="plays"/>
    <n v="52.083300000000001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n v="5"/>
    <s v="US"/>
    <s v="USD"/>
    <n v="1444577345"/>
    <n v="1441985458"/>
    <b v="0"/>
    <n v="3"/>
    <b v="0"/>
    <x v="1"/>
    <s v="plays"/>
    <n v="183.33330000000001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s v="US"/>
    <s v="USD"/>
    <n v="1446307053"/>
    <n v="1443715053"/>
    <b v="0"/>
    <n v="12"/>
    <b v="0"/>
    <x v="1"/>
    <s v="plays"/>
    <n v="26.333300000000001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b v="0"/>
    <n v="0"/>
    <b v="0"/>
    <x v="1"/>
    <s v="plays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s v="US"/>
    <s v="USD"/>
    <n v="1407562632"/>
    <n v="1404970632"/>
    <b v="0"/>
    <n v="7"/>
    <b v="0"/>
    <x v="1"/>
    <s v="plays"/>
    <n v="486.42860000000002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s v="US"/>
    <s v="USD"/>
    <n v="1423345339"/>
    <n v="1418161339"/>
    <b v="0"/>
    <n v="2"/>
    <b v="0"/>
    <x v="1"/>
    <s v="plays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n v="1415534400"/>
    <n v="1414538031"/>
    <b v="0"/>
    <n v="4"/>
    <b v="0"/>
    <x v="1"/>
    <s v="plays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s v="US"/>
    <s v="USD"/>
    <n v="1473211313"/>
    <n v="1472001713"/>
    <b v="0"/>
    <n v="17"/>
    <b v="0"/>
    <x v="1"/>
    <s v="plays"/>
    <n v="36.588200000000001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s v="US"/>
    <s v="USD"/>
    <n v="1438390800"/>
    <n v="1436888066"/>
    <b v="0"/>
    <n v="7"/>
    <b v="0"/>
    <x v="1"/>
    <s v="plays"/>
    <n v="80.7142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s v="US"/>
    <s v="USD"/>
    <n v="1463259837"/>
    <n v="1458075837"/>
    <b v="0"/>
    <n v="2"/>
    <b v="0"/>
    <x v="1"/>
    <s v="plays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n v="1465407219"/>
    <n v="1462815219"/>
    <b v="0"/>
    <n v="5"/>
    <b v="0"/>
    <x v="1"/>
    <s v="plays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n v="1413527001"/>
    <b v="0"/>
    <n v="1"/>
    <b v="0"/>
    <x v="1"/>
    <s v="plays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n v="0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s v="US"/>
    <s v="USD"/>
    <n v="1435429626"/>
    <n v="1431973626"/>
    <b v="0"/>
    <n v="14"/>
    <b v="0"/>
    <x v="1"/>
    <s v="plays"/>
    <n v="46.92860000000000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n v="14"/>
    <s v="US"/>
    <s v="USD"/>
    <n v="1452827374"/>
    <n v="1450235374"/>
    <b v="0"/>
    <n v="26"/>
    <b v="0"/>
    <x v="1"/>
    <s v="plays"/>
    <n v="78.076899999999995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s v="US"/>
    <s v="USD"/>
    <n v="1410041339"/>
    <n v="1404857339"/>
    <b v="0"/>
    <n v="2"/>
    <b v="0"/>
    <x v="1"/>
    <s v="plays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n v="0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s v="GB"/>
    <s v="GBP"/>
    <n v="1458117190"/>
    <n v="1455528790"/>
    <b v="0"/>
    <n v="3"/>
    <b v="0"/>
    <x v="1"/>
    <s v="plays"/>
    <n v="203.66669999999999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n v="8"/>
    <s v="GB"/>
    <s v="GBP"/>
    <n v="1400498789"/>
    <n v="1398511589"/>
    <b v="0"/>
    <n v="7"/>
    <b v="0"/>
    <x v="1"/>
    <s v="plays"/>
    <n v="20.71430000000000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s v="US"/>
    <s v="USD"/>
    <n v="1442381847"/>
    <n v="1440826647"/>
    <b v="0"/>
    <n v="9"/>
    <b v="0"/>
    <x v="1"/>
    <s v="plays"/>
    <n v="48.555599999999998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n v="9"/>
    <s v="US"/>
    <s v="USD"/>
    <n v="1407250329"/>
    <n v="1404658329"/>
    <b v="0"/>
    <n v="6"/>
    <b v="0"/>
    <x v="1"/>
    <s v="plays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s v="CA"/>
    <s v="CAD"/>
    <n v="1427306470"/>
    <n v="1424718070"/>
    <b v="0"/>
    <n v="13"/>
    <b v="0"/>
    <x v="1"/>
    <s v="plays"/>
    <n v="51.615400000000001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n v="1409087804"/>
    <b v="0"/>
    <n v="3"/>
    <b v="1"/>
    <x v="1"/>
    <s v="musical"/>
    <n v="43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n v="1428094727"/>
    <b v="0"/>
    <n v="6"/>
    <b v="1"/>
    <x v="1"/>
    <s v="musical"/>
    <n v="83.333299999999994"/>
    <x v="2922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n v="1420774779"/>
    <b v="0"/>
    <n v="10"/>
    <b v="1"/>
    <x v="1"/>
    <s v="musical"/>
    <n v="30"/>
    <x v="2923"/>
    <d v="2015-01-24T03:00:0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n v="1428585710"/>
    <b v="0"/>
    <n v="147"/>
    <b v="1"/>
    <x v="1"/>
    <s v="musical"/>
    <n v="175.5102"/>
    <x v="2924"/>
    <d v="2015-05-09T03:59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n v="1407852068"/>
    <b v="0"/>
    <n v="199"/>
    <b v="1"/>
    <x v="1"/>
    <s v="musical"/>
    <n v="231.6618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n v="1423506179"/>
    <b v="0"/>
    <n v="50"/>
    <b v="1"/>
    <x v="1"/>
    <s v="musical"/>
    <n v="75"/>
    <x v="2926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n v="1402934629"/>
    <b v="0"/>
    <n v="21"/>
    <b v="1"/>
    <x v="1"/>
    <s v="musical"/>
    <n v="112.1429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n v="1454543846"/>
    <b v="0"/>
    <n v="24"/>
    <b v="1"/>
    <x v="1"/>
    <s v="musical"/>
    <n v="41.666699999999999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n v="1398432758"/>
    <b v="0"/>
    <n v="32"/>
    <b v="1"/>
    <x v="1"/>
    <s v="musical"/>
    <n v="255.17339999999999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n v="1428415264"/>
    <b v="0"/>
    <n v="62"/>
    <b v="1"/>
    <x v="1"/>
    <s v="musical"/>
    <n v="162.77420000000001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n v="1408604363"/>
    <b v="0"/>
    <n v="9"/>
    <b v="1"/>
    <x v="1"/>
    <s v="musical"/>
    <n v="88.333299999999994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n v="1421812637"/>
    <b v="0"/>
    <n v="38"/>
    <b v="1"/>
    <x v="1"/>
    <s v="musical"/>
    <n v="85.736800000000002"/>
    <x v="2932"/>
    <d v="2015-02-21T11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n v="1462489053"/>
    <b v="0"/>
    <n v="54"/>
    <b v="1"/>
    <x v="1"/>
    <s v="musical"/>
    <n v="47.574100000000001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n v="1400253364"/>
    <b v="0"/>
    <n v="37"/>
    <b v="1"/>
    <x v="1"/>
    <s v="musical"/>
    <n v="72.972999999999999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n v="1467468008"/>
    <b v="0"/>
    <n v="39"/>
    <b v="1"/>
    <x v="1"/>
    <s v="musical"/>
    <n v="90.538499999999999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n v="1412091423"/>
    <b v="0"/>
    <n v="34"/>
    <b v="1"/>
    <x v="1"/>
    <s v="musical"/>
    <n v="37.647100000000002"/>
    <x v="2936"/>
    <d v="2014-10-13T04:59:00"/>
    <x v="1"/>
  </r>
  <r>
    <n v="2937"/>
    <s v="UCAS"/>
    <s v="UCAS is a new British musical premiering at the Edinburgh Fringe Festival 2014."/>
    <n v="1500"/>
    <n v="2000"/>
    <x v="0"/>
    <n v="133"/>
    <s v="GB"/>
    <s v="GBP"/>
    <n v="1405249113"/>
    <n v="1402657113"/>
    <b v="0"/>
    <n v="55"/>
    <b v="1"/>
    <x v="1"/>
    <s v="musical"/>
    <n v="36.363599999999998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n v="1420044814"/>
    <b v="0"/>
    <n v="32"/>
    <b v="1"/>
    <x v="1"/>
    <s v="musical"/>
    <n v="126.7188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n v="1406316312"/>
    <b v="0"/>
    <n v="25"/>
    <b v="1"/>
    <x v="1"/>
    <s v="musical"/>
    <n v="329.2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n v="1418150018"/>
    <b v="0"/>
    <n v="33"/>
    <b v="1"/>
    <x v="1"/>
    <s v="musical"/>
    <n v="81.242400000000004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s v="US"/>
    <s v="USD"/>
    <n v="1425250955"/>
    <n v="1422658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s v="CA"/>
    <s v="CAD"/>
    <n v="1450297080"/>
    <n v="1448565459"/>
    <b v="0"/>
    <n v="202"/>
    <b v="0"/>
    <x v="1"/>
    <s v="spaces"/>
    <n v="202.2277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n v="1433714198"/>
    <n v="1431122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s v="GB"/>
    <s v="GBP"/>
    <n v="1471265092"/>
    <n v="1468673092"/>
    <b v="0"/>
    <n v="2"/>
    <b v="0"/>
    <x v="1"/>
    <s v="spaces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s v="US"/>
    <s v="USD"/>
    <n v="1480007460"/>
    <n v="1475760567"/>
    <b v="0"/>
    <n v="13"/>
    <b v="0"/>
    <x v="1"/>
    <s v="spaces"/>
    <n v="82.461500000000001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n v="1428075293"/>
    <b v="0"/>
    <n v="9"/>
    <b v="0"/>
    <x v="1"/>
    <s v="spaces"/>
    <n v="2.6667000000000001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n v="1447965917"/>
    <n v="14453703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n v="1408648573"/>
    <b v="0"/>
    <n v="58"/>
    <b v="0"/>
    <x v="1"/>
    <s v="spaces"/>
    <n v="18.8965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n v="1473957239"/>
    <b v="0"/>
    <n v="8"/>
    <b v="0"/>
    <x v="1"/>
    <s v="spaces"/>
    <n v="200.625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b v="0"/>
    <n v="3"/>
    <b v="0"/>
    <x v="1"/>
    <s v="spaces"/>
    <n v="201.66669999999999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n v="0"/>
    <b v="0"/>
    <x v="1"/>
    <s v="spaces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n v="1431884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n v="1459810850"/>
    <b v="0"/>
    <n v="20"/>
    <b v="0"/>
    <x v="1"/>
    <s v="spaces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n v="1422317772"/>
    <b v="0"/>
    <n v="3"/>
    <b v="0"/>
    <x v="1"/>
    <s v="spaces"/>
    <n v="93.333299999999994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n v="0"/>
    <b v="0"/>
    <x v="1"/>
    <s v="spaces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n v="0"/>
    <b v="0"/>
    <x v="1"/>
    <s v="spaces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n v="0"/>
    <b v="0"/>
    <x v="1"/>
    <s v="spaces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n v="1424927159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n v="1422769906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n v="1433243824"/>
    <b v="0"/>
    <n v="98"/>
    <b v="1"/>
    <x v="1"/>
    <s v="plays"/>
    <n v="109.03060000000001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n v="1404769819"/>
    <b v="0"/>
    <n v="196"/>
    <b v="1"/>
    <x v="1"/>
    <s v="plays"/>
    <n v="25.69229999999999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n v="1433698233"/>
    <b v="0"/>
    <n v="39"/>
    <b v="1"/>
    <x v="1"/>
    <s v="plays"/>
    <n v="41.923099999999998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n v="1439833412"/>
    <b v="0"/>
    <n v="128"/>
    <b v="1"/>
    <x v="1"/>
    <s v="plays"/>
    <n v="88.773399999999995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n v="1423284292"/>
    <b v="0"/>
    <n v="71"/>
    <b v="1"/>
    <x v="1"/>
    <s v="plays"/>
    <n v="80.22539999999999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n v="1470227660"/>
    <b v="0"/>
    <n v="47"/>
    <b v="1"/>
    <x v="1"/>
    <s v="plays"/>
    <n v="78.936199999999999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n v="1428087153"/>
    <b v="0"/>
    <n v="17"/>
    <b v="1"/>
    <x v="1"/>
    <s v="plays"/>
    <n v="95.588200000000001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n v="1403107451"/>
    <b v="0"/>
    <n v="91"/>
    <b v="1"/>
    <x v="1"/>
    <s v="plays"/>
    <n v="69.890100000000004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n v="1406908078"/>
    <b v="0"/>
    <n v="43"/>
    <b v="1"/>
    <x v="1"/>
    <s v="plays"/>
    <n v="74.534899999999993"/>
    <x v="2971"/>
    <d v="2014-08-31T15:47:58"/>
    <x v="0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n v="1479609520"/>
    <b v="0"/>
    <n v="17"/>
    <b v="1"/>
    <x v="1"/>
    <s v="plays"/>
    <n v="123.94119999999999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n v="1449171508"/>
    <b v="0"/>
    <n v="33"/>
    <b v="1"/>
    <x v="1"/>
    <s v="plays"/>
    <n v="264.8485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n v="1409275671"/>
    <b v="0"/>
    <n v="87"/>
    <b v="1"/>
    <x v="1"/>
    <s v="plays"/>
    <n v="58.620699999999999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n v="1414599886"/>
    <b v="0"/>
    <n v="113"/>
    <b v="1"/>
    <x v="1"/>
    <s v="plays"/>
    <n v="70.885000000000005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n v="1456421530"/>
    <b v="0"/>
    <n v="14"/>
    <b v="1"/>
    <x v="1"/>
    <s v="plays"/>
    <n v="8.571400000000000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n v="1421960934"/>
    <b v="0"/>
    <n v="30"/>
    <b v="1"/>
    <x v="1"/>
    <s v="plays"/>
    <n v="113.566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n v="1412954547"/>
    <b v="0"/>
    <n v="16"/>
    <b v="1"/>
    <x v="1"/>
    <s v="plays"/>
    <n v="60.6875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n v="1419104823"/>
    <b v="0"/>
    <n v="46"/>
    <b v="1"/>
    <x v="1"/>
    <s v="plays"/>
    <n v="110.2174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n v="1438639130"/>
    <b v="0"/>
    <n v="24"/>
    <b v="1"/>
    <x v="1"/>
    <s v="plays"/>
    <n v="136.45830000000001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n v="1439126756"/>
    <b v="1"/>
    <n v="97"/>
    <b v="1"/>
    <x v="1"/>
    <s v="spaces"/>
    <n v="53.164900000000003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n v="1452616143"/>
    <b v="1"/>
    <n v="59"/>
    <b v="1"/>
    <x v="1"/>
    <s v="spaces"/>
    <n v="86.491500000000002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n v="1410534636"/>
    <b v="1"/>
    <n v="1095"/>
    <b v="1"/>
    <x v="1"/>
    <s v="spaces"/>
    <n v="155.23830000000001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n v="1469428881"/>
    <b v="1"/>
    <n v="218"/>
    <b v="1"/>
    <x v="1"/>
    <s v="spaces"/>
    <n v="115.0826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n v="1476228128"/>
    <b v="0"/>
    <n v="111"/>
    <b v="1"/>
    <x v="1"/>
    <s v="spaces"/>
    <n v="109.5946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n v="1456920006"/>
    <b v="0"/>
    <n v="56"/>
    <b v="1"/>
    <x v="1"/>
    <s v="spaces"/>
    <n v="45.21430000000000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n v="1473837751"/>
    <b v="0"/>
    <n v="265"/>
    <b v="1"/>
    <x v="1"/>
    <s v="spaces"/>
    <n v="104.15170000000001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n v="1463820081"/>
    <b v="0"/>
    <n v="28"/>
    <b v="1"/>
    <x v="1"/>
    <s v="spaces"/>
    <n v="35.714300000000001"/>
    <x v="2988"/>
    <d v="2016-06-20T08:41:21"/>
    <x v="0"/>
  </r>
  <r>
    <n v="2989"/>
    <s v="Let's Light Up The Gem!"/>
    <s v="Bring the movies back to Bethel, Maine."/>
    <n v="20000"/>
    <n v="35307"/>
    <x v="0"/>
    <n v="177"/>
    <s v="US"/>
    <s v="USD"/>
    <n v="1450673940"/>
    <n v="1448756962"/>
    <b v="0"/>
    <n v="364"/>
    <b v="1"/>
    <x v="1"/>
    <s v="spaces"/>
    <n v="96.997299999999996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n v="1449150420"/>
    <b v="0"/>
    <n v="27"/>
    <b v="1"/>
    <x v="1"/>
    <s v="spaces"/>
    <n v="370.37040000000002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n v="1483646730"/>
    <b v="0"/>
    <n v="93"/>
    <b v="1"/>
    <x v="1"/>
    <s v="spaces"/>
    <n v="94.408600000000007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n v="1473445510"/>
    <b v="0"/>
    <n v="64"/>
    <b v="1"/>
    <x v="1"/>
    <s v="spaces"/>
    <n v="48.984400000000001"/>
    <x v="2992"/>
    <d v="2016-10-09T18:25:10"/>
    <x v="0"/>
  </r>
  <r>
    <n v="2993"/>
    <s v="TRUE WEST: Think, Dog! Productions"/>
    <s v="Help us build the Kitchen from Hell!"/>
    <n v="1000"/>
    <n v="1003"/>
    <x v="0"/>
    <n v="100"/>
    <s v="US"/>
    <s v="USD"/>
    <n v="1455998867"/>
    <n v="1453406867"/>
    <b v="0"/>
    <n v="22"/>
    <b v="1"/>
    <x v="1"/>
    <s v="spaces"/>
    <n v="45.59089999999999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n v="1409743772"/>
    <b v="0"/>
    <n v="59"/>
    <b v="1"/>
    <x v="1"/>
    <s v="spaces"/>
    <n v="23.275300000000001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n v="1482249471"/>
    <b v="0"/>
    <n v="249"/>
    <b v="1"/>
    <x v="1"/>
    <s v="spaces"/>
    <n v="63.22890000000000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n v="1427493240"/>
    <b v="0"/>
    <n v="392"/>
    <b v="1"/>
    <x v="1"/>
    <s v="spaces"/>
    <n v="153.5204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n v="1486661793"/>
    <b v="0"/>
    <n v="115"/>
    <b v="1"/>
    <x v="1"/>
    <s v="spaces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n v="1400474329"/>
    <b v="0"/>
    <n v="433"/>
    <b v="1"/>
    <x v="1"/>
    <s v="spaces"/>
    <n v="118.97110000000001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n v="1487094360"/>
    <b v="0"/>
    <n v="20"/>
    <b v="1"/>
    <x v="1"/>
    <s v="spaces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n v="1484682670"/>
    <b v="0"/>
    <n v="8"/>
    <b v="1"/>
    <x v="1"/>
    <s v="spaces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n v="1465853382"/>
    <b v="0"/>
    <n v="175"/>
    <b v="1"/>
    <x v="1"/>
    <s v="spaces"/>
    <n v="131.37719999999999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n v="1353960252"/>
    <b v="0"/>
    <n v="104"/>
    <b v="1"/>
    <x v="1"/>
    <s v="spaces"/>
    <n v="73.033000000000001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n v="1454098976"/>
    <b v="0"/>
    <n v="17"/>
    <b v="1"/>
    <x v="1"/>
    <s v="spaces"/>
    <n v="178.52940000000001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n v="1413493724"/>
    <b v="0"/>
    <n v="277"/>
    <b v="1"/>
    <x v="1"/>
    <s v="spaces"/>
    <n v="162.90969999999999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n v="1410019905"/>
    <b v="0"/>
    <n v="118"/>
    <b v="1"/>
    <x v="1"/>
    <s v="spaces"/>
    <n v="108.24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n v="1415988591"/>
    <b v="0"/>
    <n v="97"/>
    <b v="1"/>
    <x v="1"/>
    <s v="spaces"/>
    <n v="88.866"/>
    <x v="3006"/>
    <d v="2014-12-14T18:09:51"/>
    <x v="0"/>
  </r>
  <r>
    <n v="3007"/>
    <s v="Bethlem"/>
    <s v="Consuite for 2015 CoreCon.  An adventure into insanity."/>
    <n v="600"/>
    <n v="1080"/>
    <x v="0"/>
    <n v="180"/>
    <s v="US"/>
    <s v="USD"/>
    <n v="1429938683"/>
    <n v="14281242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n v="1450760719"/>
    <b v="0"/>
    <n v="26"/>
    <b v="1"/>
    <x v="1"/>
    <s v="spaces"/>
    <n v="116.730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n v="1414417240"/>
    <b v="0"/>
    <n v="128"/>
    <b v="1"/>
    <x v="1"/>
    <s v="spaces"/>
    <n v="233.89840000000001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n v="1419364719"/>
    <b v="0"/>
    <n v="15"/>
    <b v="1"/>
    <x v="1"/>
    <s v="spaces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n v="1448536516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n v="1421772730"/>
    <b v="0"/>
    <n v="55"/>
    <b v="1"/>
    <x v="1"/>
    <s v="spaces"/>
    <n v="85.181799999999996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n v="1432325049"/>
    <b v="0"/>
    <n v="107"/>
    <b v="1"/>
    <x v="1"/>
    <s v="spaces"/>
    <n v="146.6915999999999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n v="1412737080"/>
    <b v="0"/>
    <n v="557"/>
    <b v="1"/>
    <x v="1"/>
    <s v="spaces"/>
    <n v="50.764800000000001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n v="1401125238"/>
    <b v="0"/>
    <n v="40"/>
    <b v="1"/>
    <x v="1"/>
    <s v="spaces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n v="1400504952"/>
    <b v="0"/>
    <n v="36"/>
    <b v="1"/>
    <x v="1"/>
    <s v="spaces"/>
    <n v="242.27780000000001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n v="1405974243"/>
    <b v="0"/>
    <n v="159"/>
    <b v="1"/>
    <x v="1"/>
    <s v="spaces"/>
    <n v="146.4464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n v="1433747376"/>
    <b v="0"/>
    <n v="41"/>
    <b v="1"/>
    <x v="1"/>
    <s v="spaces"/>
    <n v="103.170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n v="1398801620"/>
    <b v="0"/>
    <n v="226"/>
    <b v="1"/>
    <x v="1"/>
    <s v="spaces"/>
    <n v="80.46460000000000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n v="1434399533"/>
    <b v="0"/>
    <n v="30"/>
    <b v="1"/>
    <x v="1"/>
    <s v="spaces"/>
    <n v="234.66669999999999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n v="1476715869"/>
    <b v="0"/>
    <n v="103"/>
    <b v="1"/>
    <x v="1"/>
    <s v="spaces"/>
    <n v="50.689300000000003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n v="1468450409"/>
    <b v="0"/>
    <n v="62"/>
    <b v="1"/>
    <x v="1"/>
    <s v="spaces"/>
    <n v="162.7097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n v="1430151186"/>
    <b v="0"/>
    <n v="6"/>
    <b v="1"/>
    <x v="1"/>
    <s v="spaces"/>
    <n v="120.16670000000001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n v="1346975475"/>
    <b v="0"/>
    <n v="182"/>
    <b v="1"/>
    <x v="1"/>
    <s v="spaces"/>
    <n v="67.697800000000001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n v="1399032813"/>
    <b v="0"/>
    <n v="145"/>
    <b v="1"/>
    <x v="1"/>
    <s v="spaces"/>
    <n v="52.10340000000000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n v="1487329292"/>
    <b v="0"/>
    <n v="25"/>
    <b v="1"/>
    <x v="1"/>
    <s v="spaces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n v="14242784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n v="1468650025"/>
    <b v="0"/>
    <n v="99"/>
    <b v="1"/>
    <x v="1"/>
    <s v="spaces"/>
    <n v="84.85859999999999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n v="1413824447"/>
    <b v="0"/>
    <n v="348"/>
    <b v="1"/>
    <x v="1"/>
    <s v="spaces"/>
    <n v="94.548900000000003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n v="1439834171"/>
    <b v="0"/>
    <n v="41"/>
    <b v="1"/>
    <x v="1"/>
    <s v="spaces"/>
    <n v="45.5366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n v="1471295447"/>
    <b v="0"/>
    <n v="29"/>
    <b v="1"/>
    <x v="1"/>
    <s v="spaces"/>
    <n v="51.7241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n v="1439341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n v="1468895925"/>
    <b v="0"/>
    <n v="23"/>
    <b v="1"/>
    <x v="1"/>
    <s v="spaces"/>
    <n v="191.13040000000001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n v="1475326255"/>
    <b v="0"/>
    <n v="1260"/>
    <b v="1"/>
    <x v="1"/>
    <s v="spaces"/>
    <n v="89.314300000000003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n v="1365082009"/>
    <b v="0"/>
    <n v="307"/>
    <b v="1"/>
    <x v="1"/>
    <s v="spaces"/>
    <n v="88.5886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n v="1373568644"/>
    <b v="0"/>
    <n v="329"/>
    <b v="1"/>
    <x v="1"/>
    <s v="spaces"/>
    <n v="96.300899999999999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n v="1279574773"/>
    <b v="0"/>
    <n v="32"/>
    <b v="1"/>
    <x v="1"/>
    <s v="spaces"/>
    <n v="33.3125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n v="1451887397"/>
    <b v="0"/>
    <n v="27"/>
    <b v="1"/>
    <x v="1"/>
    <s v="spaces"/>
    <n v="37.222200000000001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n v="1386011038"/>
    <b v="0"/>
    <n v="236"/>
    <b v="1"/>
    <x v="1"/>
    <s v="spaces"/>
    <n v="92.130399999999995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n v="1434999621"/>
    <b v="0"/>
    <n v="42"/>
    <b v="1"/>
    <x v="1"/>
    <s v="spaces"/>
    <n v="76.7857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n v="1450731048"/>
    <b v="0"/>
    <n v="95"/>
    <b v="1"/>
    <x v="1"/>
    <s v="spaces"/>
    <n v="96.526300000000006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n v="1441557047"/>
    <b v="0"/>
    <n v="37"/>
    <b v="1"/>
    <x v="1"/>
    <s v="spaces"/>
    <n v="51.891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n v="1426815699"/>
    <b v="0"/>
    <n v="128"/>
    <b v="1"/>
    <x v="1"/>
    <s v="spaces"/>
    <n v="128.91409999999999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n v="1453137998"/>
    <b v="0"/>
    <n v="156"/>
    <b v="1"/>
    <x v="1"/>
    <s v="spaces"/>
    <n v="84.108999999999995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n v="1406087055"/>
    <b v="0"/>
    <n v="64"/>
    <b v="1"/>
    <x v="1"/>
    <s v="spaces"/>
    <n v="82.9415999999999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n v="1407784586"/>
    <b v="0"/>
    <n v="58"/>
    <b v="1"/>
    <x v="1"/>
    <s v="spaces"/>
    <n v="259.94830000000002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n v="1457999054"/>
    <b v="0"/>
    <n v="20"/>
    <b v="1"/>
    <x v="1"/>
    <s v="spaces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n v="1417556262"/>
    <b v="0"/>
    <n v="47"/>
    <b v="1"/>
    <x v="1"/>
    <s v="spaces"/>
    <n v="177.0213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n v="1431649255"/>
    <b v="0"/>
    <n v="54"/>
    <b v="1"/>
    <x v="1"/>
    <s v="spaces"/>
    <n v="74.074100000000001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n v="1459828960"/>
    <b v="0"/>
    <n v="9"/>
    <b v="1"/>
    <x v="1"/>
    <s v="spaces"/>
    <n v="70.666700000000006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s v="GB"/>
    <s v="GBP"/>
    <n v="1486547945"/>
    <n v="1483955945"/>
    <b v="1"/>
    <n v="35"/>
    <b v="0"/>
    <x v="1"/>
    <s v="spaces"/>
    <n v="23.628599999999999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n v="0"/>
    <s v="US"/>
    <s v="USD"/>
    <n v="1432828740"/>
    <n v="1430237094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n v="1407781013"/>
    <b v="0"/>
    <n v="3"/>
    <b v="0"/>
    <x v="1"/>
    <s v="spaces"/>
    <n v="13.333299999999999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s v="US"/>
    <s v="USD"/>
    <n v="1420844390"/>
    <n v="1415660390"/>
    <b v="0"/>
    <n v="1"/>
    <b v="0"/>
    <x v="1"/>
    <s v="spaces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b v="0"/>
    <n v="0"/>
    <b v="0"/>
    <x v="1"/>
    <s v="spaces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b v="0"/>
    <n v="0"/>
    <b v="0"/>
    <x v="1"/>
    <s v="spaces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s v="IT"/>
    <s v="EUR"/>
    <n v="1463734740"/>
    <n v="1459414740"/>
    <b v="0"/>
    <n v="3"/>
    <b v="0"/>
    <x v="1"/>
    <s v="spaces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n v="1407536846"/>
    <n v="1404944846"/>
    <b v="0"/>
    <n v="11"/>
    <b v="0"/>
    <x v="1"/>
    <s v="spaces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n v="0"/>
    <s v="US"/>
    <s v="USD"/>
    <n v="1443422134"/>
    <n v="1440830134"/>
    <b v="0"/>
    <n v="6"/>
    <b v="0"/>
    <x v="1"/>
    <s v="spaces"/>
    <n v="55.833300000000001"/>
    <x v="3060"/>
    <d v="2015-09-28T06:35:34"/>
    <x v="0"/>
  </r>
  <r>
    <n v="3061"/>
    <s v="Help Save Parkway Cinemas!"/>
    <s v="Save a historic Local theater."/>
    <n v="1000000"/>
    <n v="0"/>
    <x v="2"/>
    <n v="0"/>
    <s v="US"/>
    <s v="USD"/>
    <n v="1407955748"/>
    <n v="1405363748"/>
    <b v="0"/>
    <n v="0"/>
    <b v="0"/>
    <x v="1"/>
    <s v="spaces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s v="US"/>
    <s v="USD"/>
    <n v="1443636000"/>
    <n v="1441111892"/>
    <b v="0"/>
    <n v="67"/>
    <b v="0"/>
    <x v="1"/>
    <s v="spaces"/>
    <n v="99.761200000000002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n v="20"/>
    <s v="US"/>
    <s v="USD"/>
    <n v="1477174138"/>
    <n v="1474150138"/>
    <b v="0"/>
    <n v="23"/>
    <b v="0"/>
    <x v="1"/>
    <s v="spaces"/>
    <n v="25.521699999999999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n v="11"/>
    <s v="US"/>
    <s v="USD"/>
    <n v="1448175540"/>
    <n v="1445483246"/>
    <b v="0"/>
    <n v="72"/>
    <b v="0"/>
    <x v="1"/>
    <s v="spaces"/>
    <n v="117.652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s v="US"/>
    <s v="USD"/>
    <n v="1406683172"/>
    <n v="1404523172"/>
    <b v="0"/>
    <n v="2"/>
    <b v="0"/>
    <x v="1"/>
    <s v="spaces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s v="AU"/>
    <s v="AUD"/>
    <n v="1468128537"/>
    <n v="1465536537"/>
    <b v="0"/>
    <n v="15"/>
    <b v="0"/>
    <x v="1"/>
    <s v="spaces"/>
    <n v="2796.6667000000002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n v="1441837879"/>
    <n v="1439245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n v="1442421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s v="US"/>
    <s v="USD"/>
    <n v="1418587234"/>
    <n v="1415995234"/>
    <b v="0"/>
    <n v="7"/>
    <b v="0"/>
    <x v="1"/>
    <s v="spaces"/>
    <n v="20.142900000000001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n v="1481132169"/>
    <n v="1479317769"/>
    <b v="0"/>
    <n v="16"/>
    <b v="0"/>
    <x v="1"/>
    <s v="spaces"/>
    <n v="20.875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n v="60"/>
    <s v="US"/>
    <s v="USD"/>
    <n v="1429595940"/>
    <n v="1428082481"/>
    <b v="0"/>
    <n v="117"/>
    <b v="0"/>
    <x v="1"/>
    <s v="spaces"/>
    <n v="61.307699999999997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s v="US"/>
    <s v="USD"/>
    <n v="1477791960"/>
    <n v="1476549262"/>
    <b v="0"/>
    <n v="2"/>
    <b v="0"/>
    <x v="1"/>
    <s v="spaces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s v="US"/>
    <s v="USD"/>
    <n v="1434309540"/>
    <n v="1429287900"/>
    <b v="0"/>
    <n v="7"/>
    <b v="0"/>
    <x v="1"/>
    <s v="spaces"/>
    <n v="92.142899999999997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n v="1455025359"/>
    <b v="0"/>
    <n v="3"/>
    <b v="0"/>
    <x v="1"/>
    <s v="spaces"/>
    <n v="7.3333000000000004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n v="9"/>
    <s v="US"/>
    <s v="USD"/>
    <n v="1471573640"/>
    <n v="1467253640"/>
    <b v="0"/>
    <n v="20"/>
    <b v="0"/>
    <x v="1"/>
    <s v="spaces"/>
    <n v="64.8"/>
    <x v="3075"/>
    <d v="2016-08-19T02:27:20"/>
    <x v="0"/>
  </r>
  <r>
    <n v="3076"/>
    <s v="10,000 Hours"/>
    <s v="Helping female comedians get in their 10,000 Hours of practice!"/>
    <n v="10000"/>
    <n v="1506"/>
    <x v="2"/>
    <n v="15"/>
    <s v="US"/>
    <s v="USD"/>
    <n v="1444405123"/>
    <n v="1439221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n v="1485903478"/>
    <b v="0"/>
    <n v="2"/>
    <b v="0"/>
    <x v="1"/>
    <s v="spaces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n v="1422328795"/>
    <b v="0"/>
    <n v="3"/>
    <b v="0"/>
    <x v="1"/>
    <s v="spaces"/>
    <n v="23.666699999999999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s v="US"/>
    <s v="USD"/>
    <n v="1427040435"/>
    <n v="1424452035"/>
    <b v="0"/>
    <n v="27"/>
    <b v="0"/>
    <x v="1"/>
    <s v="spaces"/>
    <n v="415.77780000000001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s v="US"/>
    <s v="USD"/>
    <n v="1419644444"/>
    <n v="1414456844"/>
    <b v="0"/>
    <n v="7"/>
    <b v="0"/>
    <x v="1"/>
    <s v="spaces"/>
    <n v="53.71430000000000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n v="1440130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n v="1406986278"/>
    <b v="0"/>
    <n v="3"/>
    <b v="0"/>
    <x v="1"/>
    <s v="spaces"/>
    <n v="18.666699999999999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s v="US"/>
    <s v="USD"/>
    <n v="1430851680"/>
    <n v="1428340931"/>
    <b v="0"/>
    <n v="6"/>
    <b v="0"/>
    <x v="1"/>
    <s v="spaces"/>
    <n v="78.333299999999994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s v="US"/>
    <s v="USD"/>
    <n v="1443561159"/>
    <n v="1440969159"/>
    <b v="0"/>
    <n v="9"/>
    <b v="0"/>
    <x v="1"/>
    <s v="spaces"/>
    <n v="67.777799999999999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s v="IT"/>
    <s v="EUR"/>
    <n v="1439827559"/>
    <n v="1434643559"/>
    <b v="0"/>
    <n v="3"/>
    <b v="0"/>
    <x v="1"/>
    <s v="spaces"/>
    <n v="16.666699999999999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s v="US"/>
    <s v="USD"/>
    <n v="1482294990"/>
    <n v="1477107390"/>
    <b v="0"/>
    <n v="2"/>
    <b v="0"/>
    <x v="1"/>
    <s v="spaces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s v="US"/>
    <s v="USD"/>
    <n v="1420724460"/>
    <n v="1418046247"/>
    <b v="0"/>
    <n v="3"/>
    <b v="0"/>
    <x v="1"/>
    <s v="spaces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s v="US"/>
    <s v="USD"/>
    <n v="1468029540"/>
    <n v="1465304483"/>
    <b v="0"/>
    <n v="45"/>
    <b v="0"/>
    <x v="1"/>
    <s v="spaces"/>
    <n v="130.088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s v="US"/>
    <s v="USD"/>
    <n v="1430505545"/>
    <n v="1425325145"/>
    <b v="0"/>
    <n v="9"/>
    <b v="0"/>
    <x v="1"/>
    <s v="spaces"/>
    <n v="1270.2221999999999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s v="US"/>
    <s v="USD"/>
    <n v="1471214743"/>
    <n v="1468622743"/>
    <b v="0"/>
    <n v="9"/>
    <b v="0"/>
    <x v="1"/>
    <s v="spaces"/>
    <n v="88.444400000000002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s v="US"/>
    <s v="USD"/>
    <n v="1444946400"/>
    <n v="1441723912"/>
    <b v="0"/>
    <n v="21"/>
    <b v="0"/>
    <x v="1"/>
    <s v="spaces"/>
    <n v="56.34239999999999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s v="CA"/>
    <s v="CAD"/>
    <n v="1401595140"/>
    <n v="1398980941"/>
    <b v="0"/>
    <n v="17"/>
    <b v="0"/>
    <x v="1"/>
    <s v="spaces"/>
    <n v="53.52940000000000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n v="0"/>
    <s v="US"/>
    <s v="USD"/>
    <n v="1442775956"/>
    <n v="1437591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s v="US"/>
    <s v="USD"/>
    <n v="1470011780"/>
    <n v="1464827780"/>
    <b v="0"/>
    <n v="1"/>
    <b v="0"/>
    <x v="1"/>
    <s v="spaces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s v="US"/>
    <s v="USD"/>
    <n v="1432151326"/>
    <n v="1429559326"/>
    <b v="0"/>
    <n v="14"/>
    <b v="0"/>
    <x v="1"/>
    <s v="spaces"/>
    <n v="56.78569999999999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s v="GB"/>
    <s v="GBP"/>
    <n v="1475848800"/>
    <n v="1474027501"/>
    <b v="0"/>
    <n v="42"/>
    <b v="0"/>
    <x v="1"/>
    <s v="spaces"/>
    <n v="40.833300000000001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s v="US"/>
    <s v="USD"/>
    <n v="1454890620"/>
    <n v="1450724449"/>
    <b v="0"/>
    <n v="27"/>
    <b v="0"/>
    <x v="1"/>
    <s v="spaces"/>
    <n v="65.111099999999993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s v="US"/>
    <s v="USD"/>
    <n v="1455251591"/>
    <n v="1452659591"/>
    <b v="0"/>
    <n v="5"/>
    <b v="0"/>
    <x v="1"/>
    <s v="spaces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s v="US"/>
    <s v="USD"/>
    <n v="1413816975"/>
    <n v="1411224975"/>
    <b v="0"/>
    <n v="13"/>
    <b v="0"/>
    <x v="1"/>
    <s v="spaces"/>
    <n v="140.5385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n v="1437033360"/>
    <n v="1434445937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s v="GB"/>
    <s v="GBP"/>
    <n v="1471939818"/>
    <n v="1467619818"/>
    <b v="0"/>
    <n v="90"/>
    <b v="0"/>
    <x v="1"/>
    <s v="spaces"/>
    <n v="69.533299999999997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n v="0"/>
    <s v="US"/>
    <s v="USD"/>
    <n v="1434080706"/>
    <n v="1428896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s v="AU"/>
    <s v="AUD"/>
    <n v="1422928800"/>
    <n v="1420235311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s v="US"/>
    <s v="USD"/>
    <n v="1413694800"/>
    <n v="1408986916"/>
    <b v="0"/>
    <n v="31"/>
    <b v="0"/>
    <x v="1"/>
    <s v="spaces"/>
    <n v="79.870999999999995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s v="GB"/>
    <s v="GBP"/>
    <n v="1442440800"/>
    <n v="1440497876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n v="20"/>
    <s v="US"/>
    <s v="USD"/>
    <n v="1431372751"/>
    <n v="1430767951"/>
    <b v="0"/>
    <n v="29"/>
    <b v="0"/>
    <x v="1"/>
    <s v="spaces"/>
    <n v="272.58620000000002"/>
    <x v="3107"/>
    <d v="2015-05-11T19:32:31"/>
    <x v="0"/>
  </r>
  <r>
    <n v="3108"/>
    <s v="Funding a home for our Children's Theater"/>
    <s v="We need a permanent home for the theater!"/>
    <n v="50000"/>
    <n v="26"/>
    <x v="2"/>
    <n v="0"/>
    <s v="US"/>
    <s v="USD"/>
    <n v="1430234394"/>
    <n v="14250539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s v="US"/>
    <s v="USD"/>
    <n v="1409194810"/>
    <n v="1406170810"/>
    <b v="0"/>
    <n v="114"/>
    <b v="0"/>
    <x v="1"/>
    <s v="spaces"/>
    <n v="58.184199999999997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n v="0"/>
    <s v="US"/>
    <s v="USD"/>
    <n v="1487465119"/>
    <n v="1484009119"/>
    <b v="0"/>
    <n v="1"/>
    <b v="0"/>
    <x v="1"/>
    <s v="spaces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n v="27"/>
    <s v="US"/>
    <s v="USD"/>
    <n v="1412432220"/>
    <n v="1409753820"/>
    <b v="0"/>
    <n v="76"/>
    <b v="0"/>
    <x v="1"/>
    <s v="spaces"/>
    <n v="70.1053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s v="US"/>
    <s v="USD"/>
    <n v="1477968934"/>
    <n v="1472784934"/>
    <b v="0"/>
    <n v="9"/>
    <b v="0"/>
    <x v="1"/>
    <s v="spaces"/>
    <n v="57.88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s v="US"/>
    <s v="USD"/>
    <n v="1429291982"/>
    <n v="1426699982"/>
    <b v="0"/>
    <n v="37"/>
    <b v="0"/>
    <x v="1"/>
    <s v="spaces"/>
    <n v="125.27030000000001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b v="0"/>
    <n v="0"/>
    <b v="0"/>
    <x v="1"/>
    <s v="spaces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n v="1462531427"/>
    <b v="0"/>
    <n v="1"/>
    <b v="0"/>
    <x v="1"/>
    <s v="spaces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n v="57"/>
    <s v="US"/>
    <s v="USD"/>
    <n v="1427890925"/>
    <n v="14266813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n v="0"/>
    <s v="GB"/>
    <s v="GBP"/>
    <n v="1464354720"/>
    <n v="1463648360"/>
    <b v="0"/>
    <n v="1"/>
    <b v="0"/>
    <x v="1"/>
    <s v="spaces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n v="0"/>
    <s v="SE"/>
    <s v="SEK"/>
    <n v="1467473723"/>
    <n v="1465832123"/>
    <b v="0"/>
    <n v="2"/>
    <b v="0"/>
    <x v="1"/>
    <s v="spaces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s v="US"/>
    <s v="USD"/>
    <n v="1427414732"/>
    <n v="14248263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n v="0"/>
    <s v="NL"/>
    <s v="EUR"/>
    <n v="1462484196"/>
    <n v="1457303796"/>
    <b v="0"/>
    <n v="10"/>
    <b v="0"/>
    <x v="1"/>
    <s v="spaces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n v="1406564335"/>
    <b v="0"/>
    <n v="1"/>
    <b v="0"/>
    <x v="1"/>
    <s v="spaces"/>
    <n v="10"/>
    <x v="3121"/>
    <d v="2014-09-26T16:18:55"/>
    <x v="0"/>
  </r>
  <r>
    <n v="3122"/>
    <s v="be back soon (Canceled)"/>
    <s v="cancelled until further notice"/>
    <n v="199"/>
    <n v="116"/>
    <x v="1"/>
    <n v="58"/>
    <s v="US"/>
    <s v="USD"/>
    <n v="1478733732"/>
    <n v="1478298132"/>
    <b v="0"/>
    <n v="2"/>
    <b v="0"/>
    <x v="1"/>
    <s v="spaces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n v="1465516198"/>
    <b v="0"/>
    <n v="348"/>
    <b v="0"/>
    <x v="1"/>
    <s v="spaces"/>
    <n v="244.80459999999999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n v="1417718601"/>
    <b v="0"/>
    <n v="4"/>
    <b v="0"/>
    <x v="1"/>
    <s v="spaces"/>
    <n v="6.5"/>
    <x v="3124"/>
    <d v="2015-02-02T18:43:21"/>
    <x v="0"/>
  </r>
  <r>
    <n v="3125"/>
    <s v="N/A (Canceled)"/>
    <s v="N/A"/>
    <n v="1500000"/>
    <n v="0"/>
    <x v="1"/>
    <n v="0"/>
    <s v="US"/>
    <s v="USD"/>
    <n v="1452142672"/>
    <n v="1449550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n v="1456532762"/>
    <b v="0"/>
    <n v="17"/>
    <b v="0"/>
    <x v="1"/>
    <s v="spaces"/>
    <n v="61.176499999999997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s v="US"/>
    <s v="USD"/>
    <n v="1489690141"/>
    <n v="1487101741"/>
    <b v="0"/>
    <n v="117"/>
    <b v="0"/>
    <x v="1"/>
    <s v="plays"/>
    <n v="139.23929999999999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s v="US"/>
    <s v="USD"/>
    <n v="1492542819"/>
    <n v="1489090419"/>
    <b v="0"/>
    <n v="1"/>
    <b v="0"/>
    <x v="1"/>
    <s v="plays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n v="1492145940"/>
    <n v="1489504916"/>
    <b v="0"/>
    <n v="4"/>
    <b v="0"/>
    <x v="1"/>
    <s v="plays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n v="16"/>
    <s v="US"/>
    <s v="USD"/>
    <n v="1491656045"/>
    <n v="1489067645"/>
    <b v="0"/>
    <n v="12"/>
    <b v="0"/>
    <x v="1"/>
    <s v="plays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n v="0"/>
    <s v="US"/>
    <s v="USD"/>
    <n v="1492759460"/>
    <n v="1487579060"/>
    <b v="0"/>
    <n v="1"/>
    <b v="0"/>
    <x v="1"/>
    <s v="plays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n v="1490358834"/>
    <n v="1487770434"/>
    <b v="0"/>
    <n v="16"/>
    <b v="0"/>
    <x v="1"/>
    <s v="plays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s v="GB"/>
    <s v="GBP"/>
    <n v="1490631419"/>
    <n v="1488820619"/>
    <b v="0"/>
    <n v="12"/>
    <b v="0"/>
    <x v="1"/>
    <s v="plays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s v="US"/>
    <s v="USD"/>
    <n v="1491277121"/>
    <n v="1489376321"/>
    <b v="0"/>
    <n v="7"/>
    <b v="0"/>
    <x v="1"/>
    <s v="plays"/>
    <n v="23.142900000000001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n v="128"/>
    <s v="GB"/>
    <s v="GBP"/>
    <n v="1491001140"/>
    <n v="1487847954"/>
    <b v="0"/>
    <n v="22"/>
    <b v="0"/>
    <x v="1"/>
    <s v="plays"/>
    <n v="29.045500000000001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s v="US"/>
    <s v="USD"/>
    <n v="1493838720"/>
    <n v="1489439669"/>
    <b v="0"/>
    <n v="1"/>
    <b v="0"/>
    <x v="1"/>
    <s v="plays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b v="0"/>
    <n v="0"/>
    <b v="0"/>
    <x v="1"/>
    <s v="plays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s v="MX"/>
    <s v="MXN"/>
    <n v="1490416380"/>
    <n v="1487485760"/>
    <b v="0"/>
    <n v="6"/>
    <b v="0"/>
    <x v="1"/>
    <s v="plays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s v="FR"/>
    <s v="EUR"/>
    <n v="1491581703"/>
    <n v="1488993303"/>
    <b v="0"/>
    <n v="4"/>
    <b v="0"/>
    <x v="1"/>
    <s v="plays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s v="NL"/>
    <s v="EUR"/>
    <n v="1492372800"/>
    <n v="1488823488"/>
    <b v="0"/>
    <n v="8"/>
    <b v="0"/>
    <x v="1"/>
    <s v="plays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s v="GB"/>
    <s v="GBP"/>
    <n v="1489922339"/>
    <n v="1487333939"/>
    <b v="0"/>
    <n v="3"/>
    <b v="0"/>
    <x v="1"/>
    <s v="plays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b v="0"/>
    <n v="0"/>
    <b v="0"/>
    <x v="1"/>
    <s v="plays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s v="US"/>
    <s v="USD"/>
    <n v="1489903200"/>
    <n v="1488459307"/>
    <b v="0"/>
    <n v="30"/>
    <b v="0"/>
    <x v="1"/>
    <s v="plays"/>
    <n v="251.33330000000001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n v="1485478734"/>
    <b v="0"/>
    <n v="0"/>
    <b v="0"/>
    <x v="1"/>
    <s v="plays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n v="11"/>
    <s v="MX"/>
    <s v="MXN"/>
    <n v="1492356166"/>
    <n v="1488471766"/>
    <b v="0"/>
    <n v="12"/>
    <b v="0"/>
    <x v="1"/>
    <s v="plays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n v="1411859755"/>
    <b v="1"/>
    <n v="213"/>
    <b v="1"/>
    <x v="1"/>
    <s v="plays"/>
    <n v="110.35209999999999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n v="1410278284"/>
    <b v="1"/>
    <n v="57"/>
    <b v="1"/>
    <x v="1"/>
    <s v="plays"/>
    <n v="41.421100000000003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n v="1352766300"/>
    <b v="1"/>
    <n v="25"/>
    <b v="1"/>
    <x v="1"/>
    <s v="plays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n v="1288160403"/>
    <b v="1"/>
    <n v="104"/>
    <b v="1"/>
    <x v="1"/>
    <s v="plays"/>
    <n v="33.990400000000001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n v="1407787774"/>
    <b v="1"/>
    <n v="34"/>
    <b v="1"/>
    <x v="1"/>
    <s v="plays"/>
    <n v="103.35290000000001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n v="1380833367"/>
    <b v="1"/>
    <n v="67"/>
    <b v="1"/>
    <x v="1"/>
    <s v="plays"/>
    <n v="34.790999999999997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n v="1301542937"/>
    <b v="1"/>
    <n v="241"/>
    <b v="1"/>
    <x v="1"/>
    <s v="plays"/>
    <n v="41.773899999999998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n v="1330722058"/>
    <b v="1"/>
    <n v="123"/>
    <b v="1"/>
    <x v="1"/>
    <s v="plays"/>
    <n v="64.26829999999999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n v="1353412725"/>
    <b v="1"/>
    <n v="302"/>
    <b v="1"/>
    <x v="1"/>
    <s v="plays"/>
    <n v="31.209399999999999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n v="1335567144"/>
    <b v="1"/>
    <n v="89"/>
    <b v="1"/>
    <x v="1"/>
    <s v="plays"/>
    <n v="62.921300000000002"/>
    <x v="3156"/>
    <d v="2012-06-01T22:52:24"/>
    <x v="0"/>
  </r>
  <r>
    <n v="3157"/>
    <s v="Summer FourPlay"/>
    <s v="Four Directors.  Four One Acts.  Four Genres.  For You."/>
    <n v="4000"/>
    <n v="4040"/>
    <x v="0"/>
    <n v="101"/>
    <s v="US"/>
    <s v="USD"/>
    <n v="1405746000"/>
    <n v="1404932105"/>
    <b v="1"/>
    <n v="41"/>
    <b v="1"/>
    <x v="1"/>
    <s v="plays"/>
    <n v="98.536600000000007"/>
    <x v="3157"/>
    <d v="2014-07-19T05:00:00"/>
    <x v="0"/>
  </r>
  <r>
    <n v="3158"/>
    <s v="Nursery Crimes"/>
    <s v="A 40s crime-noir play using nursery rhyme characters."/>
    <n v="5000"/>
    <n v="5700"/>
    <x v="0"/>
    <n v="114"/>
    <s v="US"/>
    <s v="USD"/>
    <n v="1374523752"/>
    <n v="1371931752"/>
    <b v="1"/>
    <n v="69"/>
    <b v="1"/>
    <x v="1"/>
    <s v="plays"/>
    <n v="82.608699999999999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n v="1323221761"/>
    <b v="1"/>
    <n v="52"/>
    <b v="1"/>
    <x v="1"/>
    <s v="plays"/>
    <n v="38.504199999999997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n v="1405923687"/>
    <b v="1"/>
    <n v="57"/>
    <b v="1"/>
    <x v="1"/>
    <s v="plays"/>
    <n v="80.157899999999998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n v="1410785522"/>
    <b v="1"/>
    <n v="74"/>
    <b v="1"/>
    <x v="1"/>
    <s v="plays"/>
    <n v="28.4054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n v="1402331262"/>
    <b v="1"/>
    <n v="63"/>
    <b v="1"/>
    <x v="1"/>
    <s v="plays"/>
    <n v="80.73019999999999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n v="1400263525"/>
    <b v="1"/>
    <n v="72"/>
    <b v="1"/>
    <x v="1"/>
    <s v="plays"/>
    <n v="200.6944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n v="1399490415"/>
    <b v="1"/>
    <n v="71"/>
    <b v="1"/>
    <x v="1"/>
    <s v="plays"/>
    <n v="37.5915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n v="1302493760"/>
    <b v="1"/>
    <n v="21"/>
    <b v="1"/>
    <x v="1"/>
    <s v="plays"/>
    <n v="58.095199999999998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n v="1414514153"/>
    <b v="1"/>
    <n v="930"/>
    <b v="1"/>
    <x v="1"/>
    <s v="plays"/>
    <n v="60.300899999999999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n v="1405743181"/>
    <b v="1"/>
    <n v="55"/>
    <b v="1"/>
    <x v="1"/>
    <s v="plays"/>
    <n v="63.363599999999998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n v="1399948353"/>
    <b v="1"/>
    <n v="61"/>
    <b v="1"/>
    <x v="1"/>
    <s v="plays"/>
    <n v="50.901600000000002"/>
    <x v="3168"/>
    <d v="2014-06-13T22:00:00"/>
    <x v="0"/>
  </r>
  <r>
    <n v="3169"/>
    <s v="The Window"/>
    <s v="We're bringing The Window to the Cherry Lane Theater in January 2014."/>
    <n v="8000"/>
    <n v="8241"/>
    <x v="0"/>
    <n v="103"/>
    <s v="US"/>
    <s v="USD"/>
    <n v="1386910740"/>
    <n v="1384364561"/>
    <b v="1"/>
    <n v="82"/>
    <b v="1"/>
    <x v="1"/>
    <s v="plays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n v="1401414944"/>
    <b v="1"/>
    <n v="71"/>
    <b v="1"/>
    <x v="1"/>
    <s v="plays"/>
    <n v="31.61970000000000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n v="1459953358"/>
    <b v="1"/>
    <n v="117"/>
    <b v="1"/>
    <x v="1"/>
    <s v="plays"/>
    <n v="65.102599999999995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n v="1326648668"/>
    <b v="1"/>
    <n v="29"/>
    <b v="1"/>
    <x v="1"/>
    <s v="plays"/>
    <n v="79.310299999999998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n v="1409173492"/>
    <b v="1"/>
    <n v="74"/>
    <b v="1"/>
    <x v="1"/>
    <s v="plays"/>
    <n v="139.1892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n v="1407789908"/>
    <b v="1"/>
    <n v="23"/>
    <b v="1"/>
    <x v="1"/>
    <s v="plays"/>
    <n v="131.9130000000000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n v="1292793427"/>
    <b v="1"/>
    <n v="60"/>
    <b v="1"/>
    <x v="1"/>
    <s v="plays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n v="1374531631"/>
    <b v="1"/>
    <n v="55"/>
    <b v="1"/>
    <x v="1"/>
    <s v="plays"/>
    <n v="39.672699999999999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n v="1400774409"/>
    <b v="1"/>
    <n v="51"/>
    <b v="1"/>
    <x v="1"/>
    <s v="plays"/>
    <n v="57.548999999999999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n v="1402929075"/>
    <b v="1"/>
    <n v="78"/>
    <b v="1"/>
    <x v="1"/>
    <s v="plays"/>
    <n v="33.025599999999997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n v="1365699071"/>
    <b v="1"/>
    <n v="62"/>
    <b v="1"/>
    <x v="1"/>
    <s v="plays"/>
    <n v="77.335800000000006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n v="1400666049"/>
    <b v="1"/>
    <n v="45"/>
    <b v="1"/>
    <x v="1"/>
    <s v="plays"/>
    <n v="31.933299999999999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n v="1400570787"/>
    <b v="1"/>
    <n v="15"/>
    <b v="1"/>
    <x v="1"/>
    <s v="plays"/>
    <n v="36.333300000000001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n v="1323211621"/>
    <b v="1"/>
    <n v="151"/>
    <b v="1"/>
    <x v="1"/>
    <s v="plays"/>
    <n v="46.7682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n v="1375729469"/>
    <b v="1"/>
    <n v="68"/>
    <b v="1"/>
    <x v="1"/>
    <s v="plays"/>
    <n v="40.073500000000003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n v="1401666631"/>
    <b v="1"/>
    <n v="46"/>
    <b v="1"/>
    <x v="1"/>
    <s v="plays"/>
    <n v="100.2174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n v="1404948441"/>
    <b v="1"/>
    <n v="24"/>
    <b v="1"/>
    <x v="1"/>
    <s v="plays"/>
    <n v="41.666699999999999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n v="1408313438"/>
    <b v="1"/>
    <n v="70"/>
    <b v="1"/>
    <x v="1"/>
    <s v="plays"/>
    <n v="46.71430000000000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n v="1405439973"/>
    <b v="1"/>
    <n v="244"/>
    <b v="1"/>
    <x v="1"/>
    <s v="plays"/>
    <n v="71.491799999999998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n v="1433930302"/>
    <n v="1432115902"/>
    <b v="0"/>
    <n v="9"/>
    <b v="0"/>
    <x v="1"/>
    <s v="musical"/>
    <n v="14.4444"/>
    <x v="3188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s v="SE"/>
    <s v="SEK"/>
    <n v="1432455532"/>
    <n v="1429863532"/>
    <b v="0"/>
    <n v="19"/>
    <b v="0"/>
    <x v="1"/>
    <s v="musical"/>
    <n v="356.84210000000002"/>
    <x v="3189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n v="1478662675"/>
    <b v="0"/>
    <n v="0"/>
    <b v="0"/>
    <x v="1"/>
    <s v="musical"/>
    <n v="0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n v="4"/>
    <s v="US"/>
    <s v="USD"/>
    <n v="1471370869"/>
    <n v="1466186869"/>
    <b v="0"/>
    <n v="4"/>
    <b v="0"/>
    <x v="1"/>
    <s v="musical"/>
    <n v="37.75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n v="1"/>
    <s v="GB"/>
    <s v="GBP"/>
    <n v="1425160800"/>
    <n v="1421274859"/>
    <b v="0"/>
    <n v="8"/>
    <b v="0"/>
    <x v="1"/>
    <s v="musical"/>
    <n v="12.75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s v="GB"/>
    <s v="GBP"/>
    <n v="1424474056"/>
    <n v="1420586056"/>
    <b v="0"/>
    <n v="24"/>
    <b v="0"/>
    <x v="1"/>
    <s v="musical"/>
    <n v="24.458300000000001"/>
    <x v="3193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b v="0"/>
    <n v="0"/>
    <b v="0"/>
    <x v="1"/>
    <s v="musical"/>
    <n v="0"/>
    <x v="3194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s v="US"/>
    <s v="USD"/>
    <n v="1423750542"/>
    <n v="1421158542"/>
    <b v="0"/>
    <n v="39"/>
    <b v="0"/>
    <x v="1"/>
    <s v="musical"/>
    <n v="53.076900000000002"/>
    <x v="3195"/>
    <d v="2015-02-12T14:15:42"/>
    <x v="2"/>
  </r>
  <r>
    <n v="3196"/>
    <s v="Our Modern Lives"/>
    <s v="Help five college students as they journey to bring their groundbreaking new musical &quot;Our Modern Lives&quot; to Broadway!"/>
    <n v="3000000"/>
    <n v="1800"/>
    <x v="2"/>
    <n v="0"/>
    <s v="US"/>
    <s v="USD"/>
    <n v="1438437600"/>
    <n v="1433254875"/>
    <b v="0"/>
    <n v="6"/>
    <b v="0"/>
    <x v="1"/>
    <s v="musical"/>
    <n v="300"/>
    <x v="3196"/>
    <d v="2015-08-01T14:00:00"/>
    <x v="2"/>
  </r>
  <r>
    <n v="3197"/>
    <s v="Mirror, mirror on the wall"/>
    <s v="This years most important stage project for young artists in our region. www.ungespor.no"/>
    <n v="10000"/>
    <n v="1145"/>
    <x v="2"/>
    <n v="11"/>
    <s v="NO"/>
    <s v="NOK"/>
    <n v="1423050618"/>
    <n v="1420458618"/>
    <b v="0"/>
    <n v="4"/>
    <b v="0"/>
    <x v="1"/>
    <s v="musical"/>
    <n v="286.25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n v="1420798277"/>
    <b v="0"/>
    <n v="3"/>
    <b v="0"/>
    <x v="1"/>
    <s v="musical"/>
    <n v="36.666699999999999"/>
    <x v="3198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s v="US"/>
    <s v="USD"/>
    <n v="1410037200"/>
    <n v="1407435418"/>
    <b v="0"/>
    <n v="53"/>
    <b v="0"/>
    <x v="1"/>
    <s v="musical"/>
    <n v="49.207500000000003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s v="US"/>
    <s v="USD"/>
    <n v="1461994440"/>
    <n v="1459410101"/>
    <b v="0"/>
    <n v="1"/>
    <b v="0"/>
    <x v="1"/>
    <s v="musical"/>
    <n v="1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s v="GB"/>
    <s v="GBP"/>
    <n v="1409509477"/>
    <n v="1407695077"/>
    <b v="0"/>
    <n v="2"/>
    <b v="0"/>
    <x v="1"/>
    <s v="musical"/>
    <n v="12.5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s v="US"/>
    <s v="USD"/>
    <n v="1450072740"/>
    <n v="1445027346"/>
    <b v="0"/>
    <n v="25"/>
    <b v="0"/>
    <x v="1"/>
    <s v="musical"/>
    <n v="109.04"/>
    <x v="3202"/>
    <d v="2015-12-14T05:59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n v="1443224622"/>
    <n v="1440632622"/>
    <b v="0"/>
    <n v="6"/>
    <b v="0"/>
    <x v="1"/>
    <s v="musical"/>
    <n v="41.666699999999999"/>
    <x v="3203"/>
    <d v="2015-09-25T23:43:42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b v="0"/>
    <n v="0"/>
    <b v="0"/>
    <x v="1"/>
    <s v="musical"/>
    <n v="0"/>
    <x v="3204"/>
    <d v="2015-07-17T16:14: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n v="1430470772"/>
    <n v="1427878772"/>
    <b v="0"/>
    <n v="12"/>
    <b v="0"/>
    <x v="1"/>
    <s v="musical"/>
    <n v="22.75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b v="0"/>
    <n v="0"/>
    <b v="0"/>
    <x v="1"/>
    <s v="musical"/>
    <n v="0"/>
    <x v="3206"/>
    <d v="2015-09-19T06:37:3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s v="US"/>
    <s v="USD"/>
    <n v="1429767607"/>
    <n v="1424587207"/>
    <b v="0"/>
    <n v="36"/>
    <b v="0"/>
    <x v="1"/>
    <s v="musical"/>
    <n v="70.833299999999994"/>
    <x v="32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n v="1404743477"/>
    <b v="1"/>
    <n v="82"/>
    <b v="1"/>
    <x v="1"/>
    <s v="plays"/>
    <n v="63.1098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n v="1400512658"/>
    <b v="1"/>
    <n v="226"/>
    <b v="1"/>
    <x v="1"/>
    <s v="plays"/>
    <n v="50.158000000000001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n v="1334442519"/>
    <b v="1"/>
    <n v="60"/>
    <b v="1"/>
    <x v="1"/>
    <s v="plays"/>
    <n v="62.88329999999999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n v="1405346680"/>
    <b v="1"/>
    <n v="322"/>
    <b v="1"/>
    <x v="1"/>
    <s v="plays"/>
    <n v="85.531099999999995"/>
    <x v="3211"/>
    <d v="2014-08-15T02:00:00"/>
    <x v="0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n v="1404932751"/>
    <b v="1"/>
    <n v="94"/>
    <b v="1"/>
    <x v="1"/>
    <s v="plays"/>
    <n v="53.723399999999998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n v="1434478759"/>
    <b v="1"/>
    <n v="47"/>
    <b v="1"/>
    <x v="1"/>
    <s v="plays"/>
    <n v="127.8085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n v="1448823673"/>
    <b v="1"/>
    <n v="115"/>
    <b v="1"/>
    <x v="1"/>
    <s v="plays"/>
    <n v="106.57389999999999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n v="1438617471"/>
    <b v="1"/>
    <n v="134"/>
    <b v="1"/>
    <x v="1"/>
    <s v="plays"/>
    <n v="262.11189999999999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n v="1433934371"/>
    <b v="1"/>
    <n v="35"/>
    <b v="1"/>
    <x v="1"/>
    <s v="plays"/>
    <n v="57.171399999999998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n v="1475672784"/>
    <b v="1"/>
    <n v="104"/>
    <b v="1"/>
    <x v="1"/>
    <s v="plays"/>
    <n v="50.20190000000000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n v="1417132986"/>
    <b v="1"/>
    <n v="184"/>
    <b v="1"/>
    <x v="1"/>
    <s v="plays"/>
    <n v="66.587000000000003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n v="1424043347"/>
    <b v="1"/>
    <n v="119"/>
    <b v="1"/>
    <x v="1"/>
    <s v="plays"/>
    <n v="168.25210000000001"/>
    <x v="3219"/>
    <d v="2015-03-22T22:35:47"/>
    <x v="0"/>
  </r>
  <r>
    <n v="3220"/>
    <s v="Burners"/>
    <s v="A sci-fi thriller for the stage opening March 10 in Los Angeles."/>
    <n v="15000"/>
    <n v="15126"/>
    <x v="0"/>
    <n v="101"/>
    <s v="US"/>
    <s v="USD"/>
    <n v="1489352400"/>
    <n v="1486411204"/>
    <b v="1"/>
    <n v="59"/>
    <b v="1"/>
    <x v="1"/>
    <s v="plays"/>
    <n v="256.37290000000002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n v="1433090603"/>
    <b v="1"/>
    <n v="113"/>
    <b v="1"/>
    <x v="1"/>
    <s v="plays"/>
    <n v="36.610599999999998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n v="1443016697"/>
    <b v="1"/>
    <n v="84"/>
    <b v="1"/>
    <x v="1"/>
    <s v="plays"/>
    <n v="37.142899999999997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n v="1437508976"/>
    <b v="1"/>
    <n v="74"/>
    <b v="1"/>
    <x v="1"/>
    <s v="plays"/>
    <n v="45.878399999999999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n v="1479932713"/>
    <b v="1"/>
    <n v="216"/>
    <b v="1"/>
    <x v="1"/>
    <s v="plays"/>
    <n v="141.71299999999999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n v="1463145938"/>
    <b v="1"/>
    <n v="39"/>
    <b v="1"/>
    <x v="1"/>
    <s v="plays"/>
    <n v="52.487200000000001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n v="1443621612"/>
    <b v="1"/>
    <n v="21"/>
    <b v="1"/>
    <x v="1"/>
    <s v="plays"/>
    <n v="59.523800000000001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n v="1482095436"/>
    <b v="0"/>
    <n v="30"/>
    <b v="1"/>
    <x v="1"/>
    <s v="plays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n v="1447606884"/>
    <b v="1"/>
    <n v="37"/>
    <b v="1"/>
    <x v="1"/>
    <s v="plays"/>
    <n v="193.621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n v="1413874798"/>
    <b v="1"/>
    <n v="202"/>
    <b v="1"/>
    <x v="1"/>
    <s v="plays"/>
    <n v="106.797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n v="1410840126"/>
    <b v="1"/>
    <n v="37"/>
    <b v="1"/>
    <x v="1"/>
    <s v="plays"/>
    <n v="77.216200000000001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n v="1458254347"/>
    <b v="0"/>
    <n v="28"/>
    <b v="1"/>
    <x v="1"/>
    <s v="plays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n v="1459711917"/>
    <b v="1"/>
    <n v="26"/>
    <b v="1"/>
    <x v="1"/>
    <s v="plays"/>
    <n v="50.461500000000001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n v="1485890355"/>
    <b v="0"/>
    <n v="61"/>
    <b v="1"/>
    <x v="1"/>
    <s v="plays"/>
    <n v="97.376999999999995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n v="1483124208"/>
    <b v="0"/>
    <n v="115"/>
    <b v="1"/>
    <x v="1"/>
    <s v="plays"/>
    <n v="34.91919999999999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n v="1464769251"/>
    <b v="1"/>
    <n v="181"/>
    <b v="1"/>
    <x v="1"/>
    <s v="plays"/>
    <n v="85.5304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n v="1480370433"/>
    <b v="0"/>
    <n v="110"/>
    <b v="1"/>
    <x v="1"/>
    <s v="plays"/>
    <n v="182.90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n v="1441452184"/>
    <b v="1"/>
    <n v="269"/>
    <b v="1"/>
    <x v="1"/>
    <s v="plays"/>
    <n v="131.1362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n v="1433160898"/>
    <b v="1"/>
    <n v="79"/>
    <b v="1"/>
    <x v="1"/>
    <s v="plays"/>
    <n v="39.810099999999998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n v="1443665293"/>
    <b v="1"/>
    <n v="104"/>
    <b v="1"/>
    <x v="1"/>
    <s v="plays"/>
    <n v="59.701700000000002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n v="1484843948"/>
    <b v="0"/>
    <n v="34"/>
    <b v="1"/>
    <x v="1"/>
    <s v="plays"/>
    <n v="88.735299999999995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n v="1410421670"/>
    <b v="1"/>
    <n v="167"/>
    <b v="1"/>
    <x v="1"/>
    <s v="plays"/>
    <n v="58.688600000000001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n v="1408558092"/>
    <b v="1"/>
    <n v="183"/>
    <b v="1"/>
    <x v="1"/>
    <s v="plays"/>
    <n v="69.565100000000001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n v="1442283562"/>
    <b v="1"/>
    <n v="71"/>
    <b v="1"/>
    <x v="1"/>
    <s v="plays"/>
    <n v="115.8732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n v="1478018382"/>
    <b v="0"/>
    <n v="69"/>
    <b v="1"/>
    <x v="1"/>
    <s v="plays"/>
    <n v="23.869599999999998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n v="1431354258"/>
    <b v="0"/>
    <n v="270"/>
    <b v="1"/>
    <x v="1"/>
    <s v="plays"/>
    <n v="81.125900000000001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n v="1439551200"/>
    <b v="1"/>
    <n v="193"/>
    <b v="1"/>
    <x v="1"/>
    <s v="plays"/>
    <n v="57.626899999999999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n v="1434104712"/>
    <b v="1"/>
    <n v="57"/>
    <b v="1"/>
    <x v="1"/>
    <s v="plays"/>
    <n v="46.4298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n v="1425590357"/>
    <b v="1"/>
    <n v="200"/>
    <b v="1"/>
    <x v="1"/>
    <s v="plays"/>
    <n v="60.475000000000001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n v="1432230914"/>
    <b v="1"/>
    <n v="88"/>
    <b v="1"/>
    <x v="1"/>
    <s v="plays"/>
    <n v="65.57949999999999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n v="1412617724"/>
    <b v="1"/>
    <n v="213"/>
    <b v="1"/>
    <x v="1"/>
    <s v="plays"/>
    <n v="119.1925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n v="1432315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n v="1470655240"/>
    <b v="1"/>
    <n v="50"/>
    <b v="1"/>
    <x v="1"/>
    <s v="plays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n v="1471701028"/>
    <b v="1"/>
    <n v="115"/>
    <b v="1"/>
    <x v="1"/>
    <s v="plays"/>
    <n v="177.0869999999999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n v="1424743409"/>
    <b v="1"/>
    <n v="186"/>
    <b v="1"/>
    <x v="1"/>
    <s v="plays"/>
    <n v="70.771500000000003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n v="1410114375"/>
    <b v="1"/>
    <n v="18"/>
    <b v="1"/>
    <x v="1"/>
    <s v="plays"/>
    <n v="29.166699999999999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n v="1432129577"/>
    <b v="1"/>
    <n v="176"/>
    <b v="1"/>
    <x v="1"/>
    <s v="plays"/>
    <n v="72.76139999999999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n v="1485177952"/>
    <b v="0"/>
    <n v="41"/>
    <b v="1"/>
    <x v="1"/>
    <s v="plays"/>
    <n v="51.853400000000001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n v="1418159861"/>
    <b v="1"/>
    <n v="75"/>
    <b v="1"/>
    <x v="1"/>
    <s v="plays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n v="1472753745"/>
    <b v="1"/>
    <n v="97"/>
    <b v="1"/>
    <x v="1"/>
    <s v="plays"/>
    <n v="251.7381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n v="1445875718"/>
    <b v="1"/>
    <n v="73"/>
    <b v="1"/>
    <x v="1"/>
    <s v="plays"/>
    <n v="74.821899999999999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n v="1434475476"/>
    <b v="1"/>
    <n v="49"/>
    <b v="1"/>
    <x v="1"/>
    <s v="plays"/>
    <n v="67.653099999999995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n v="1416555262"/>
    <b v="1"/>
    <n v="134"/>
    <b v="1"/>
    <x v="1"/>
    <s v="plays"/>
    <n v="93.81340000000000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n v="1444220588"/>
    <b v="1"/>
    <n v="68"/>
    <b v="1"/>
    <x v="1"/>
    <s v="plays"/>
    <n v="41.237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n v="1421089938"/>
    <b v="1"/>
    <n v="49"/>
    <b v="1"/>
    <x v="1"/>
    <s v="plays"/>
    <n v="52.551000000000002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n v="1446570315"/>
    <b v="1"/>
    <n v="63"/>
    <b v="1"/>
    <x v="1"/>
    <s v="plays"/>
    <n v="70.2857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n v="1431435122"/>
    <b v="1"/>
    <n v="163"/>
    <b v="1"/>
    <x v="1"/>
    <s v="plays"/>
    <n v="48.325200000000002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n v="1434564660"/>
    <b v="1"/>
    <n v="288"/>
    <b v="1"/>
    <x v="1"/>
    <s v="plays"/>
    <n v="53.177100000000003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n v="1470692528"/>
    <b v="1"/>
    <n v="42"/>
    <b v="1"/>
    <x v="1"/>
    <s v="plays"/>
    <n v="60.952399999999997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n v="1431509397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n v="1434113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n v="130"/>
    <s v="GB"/>
    <s v="GBP"/>
    <n v="1414927775"/>
    <n v="1412332175"/>
    <b v="1"/>
    <n v="51"/>
    <b v="1"/>
    <x v="1"/>
    <s v="plays"/>
    <n v="38.235300000000002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n v="1444219209"/>
    <b v="1"/>
    <n v="145"/>
    <b v="1"/>
    <x v="1"/>
    <s v="plays"/>
    <n v="106.5034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n v="1472498042"/>
    <b v="1"/>
    <n v="21"/>
    <b v="1"/>
    <x v="1"/>
    <s v="plays"/>
    <n v="204.57140000000001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n v="1454259272"/>
    <b v="1"/>
    <n v="286"/>
    <b v="1"/>
    <x v="1"/>
    <s v="plays"/>
    <n v="54.912599999999998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n v="1421183271"/>
    <b v="1"/>
    <n v="12"/>
    <b v="1"/>
    <x v="1"/>
    <s v="plays"/>
    <n v="150.4166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n v="1456526879"/>
    <b v="1"/>
    <n v="100"/>
    <b v="1"/>
    <x v="1"/>
    <s v="plays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n v="1413735806"/>
    <b v="1"/>
    <n v="100"/>
    <b v="1"/>
    <x v="1"/>
    <s v="plays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n v="1430425303"/>
    <b v="1"/>
    <n v="34"/>
    <b v="1"/>
    <x v="1"/>
    <s v="plays"/>
    <n v="76.029399999999995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n v="1456885659"/>
    <b v="0"/>
    <n v="63"/>
    <b v="1"/>
    <x v="1"/>
    <s v="plays"/>
    <n v="105.2063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n v="1430158198"/>
    <b v="0"/>
    <n v="30"/>
    <b v="1"/>
    <x v="1"/>
    <s v="plays"/>
    <n v="68.66670000000000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n v="1438561705"/>
    <b v="0"/>
    <n v="47"/>
    <b v="1"/>
    <x v="1"/>
    <s v="plays"/>
    <n v="129.3617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n v="1458103188"/>
    <b v="0"/>
    <n v="237"/>
    <b v="1"/>
    <x v="1"/>
    <s v="plays"/>
    <n v="134.2637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n v="1452448298"/>
    <b v="0"/>
    <n v="47"/>
    <b v="1"/>
    <x v="1"/>
    <s v="plays"/>
    <n v="17.829799999999999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n v="1452546853"/>
    <b v="0"/>
    <n v="15"/>
    <b v="1"/>
    <x v="1"/>
    <s v="plays"/>
    <n v="203.2"/>
    <x v="3284"/>
    <d v="2016-01-29T05:59:00"/>
    <x v="0"/>
  </r>
  <r>
    <n v="3285"/>
    <s v="By Morning"/>
    <s v="A new play by Matthew Gasda"/>
    <n v="4999"/>
    <n v="5604"/>
    <x v="0"/>
    <n v="112"/>
    <s v="US"/>
    <s v="USD"/>
    <n v="1488258000"/>
    <n v="1485556626"/>
    <b v="0"/>
    <n v="81"/>
    <b v="1"/>
    <x v="1"/>
    <s v="plays"/>
    <n v="69.185199999999995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n v="1468699782"/>
    <b v="0"/>
    <n v="122"/>
    <b v="1"/>
    <x v="1"/>
    <s v="plays"/>
    <n v="125.123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n v="1446573628"/>
    <b v="0"/>
    <n v="34"/>
    <b v="1"/>
    <x v="1"/>
    <s v="plays"/>
    <n v="73.529399999999995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n v="1463337315"/>
    <b v="0"/>
    <n v="207"/>
    <b v="1"/>
    <x v="1"/>
    <s v="plays"/>
    <n v="48.437100000000001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n v="1485161402"/>
    <b v="0"/>
    <n v="25"/>
    <b v="1"/>
    <x v="1"/>
    <s v="plays"/>
    <n v="26.6084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n v="1486642891"/>
    <b v="0"/>
    <n v="72"/>
    <b v="1"/>
    <x v="1"/>
    <s v="plays"/>
    <n v="33.666699999999999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n v="1439743900"/>
    <b v="0"/>
    <n v="14"/>
    <b v="1"/>
    <x v="1"/>
    <s v="plays"/>
    <n v="40.71430000000000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n v="1444069748"/>
    <b v="0"/>
    <n v="15"/>
    <b v="1"/>
    <x v="1"/>
    <s v="plays"/>
    <n v="19.266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n v="1486030352"/>
    <b v="0"/>
    <n v="91"/>
    <b v="1"/>
    <x v="1"/>
    <s v="plays"/>
    <n v="84.28570000000000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n v="1431867554"/>
    <b v="0"/>
    <n v="24"/>
    <b v="1"/>
    <x v="1"/>
    <s v="plays"/>
    <n v="29.583300000000001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n v="1472294229"/>
    <b v="0"/>
    <n v="27"/>
    <b v="1"/>
    <x v="1"/>
    <s v="plays"/>
    <n v="26.667000000000002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n v="1446401372"/>
    <b v="0"/>
    <n v="47"/>
    <b v="1"/>
    <x v="1"/>
    <s v="plays"/>
    <n v="45.978700000000003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n v="1436380256"/>
    <b v="0"/>
    <n v="44"/>
    <b v="1"/>
    <x v="1"/>
    <s v="plays"/>
    <n v="125.09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n v="1440370768"/>
    <b v="0"/>
    <n v="72"/>
    <b v="1"/>
    <x v="1"/>
    <s v="plays"/>
    <n v="141.2916999999999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n v="1442268063"/>
    <b v="0"/>
    <n v="63"/>
    <b v="1"/>
    <x v="1"/>
    <s v="plays"/>
    <n v="55.333300000000001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n v="1428515462"/>
    <b v="0"/>
    <n v="88"/>
    <b v="1"/>
    <x v="1"/>
    <s v="plays"/>
    <n v="46.420499999999997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n v="1466185176"/>
    <b v="0"/>
    <n v="70"/>
    <b v="1"/>
    <x v="1"/>
    <s v="plays"/>
    <n v="57.2"/>
    <x v="3301"/>
    <d v="2016-08-01T06:59:00"/>
    <x v="0"/>
  </r>
  <r>
    <n v="3302"/>
    <s v="El muro de BorÃ­s KiÃ©n"/>
    <s v="FilosofÃ­a de los anÃ³nimos"/>
    <n v="8400"/>
    <n v="8685"/>
    <x v="0"/>
    <n v="103"/>
    <s v="ES"/>
    <s v="EUR"/>
    <n v="1481099176"/>
    <n v="1478507176"/>
    <b v="0"/>
    <n v="50"/>
    <b v="1"/>
    <x v="1"/>
    <s v="plays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n v="14245330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n v="1479826752"/>
    <b v="0"/>
    <n v="175"/>
    <b v="1"/>
    <x v="1"/>
    <s v="plays"/>
    <n v="89.585700000000003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n v="1435782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n v="1462252542"/>
    <b v="0"/>
    <n v="54"/>
    <b v="1"/>
    <x v="1"/>
    <s v="plays"/>
    <n v="48.703699999999998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n v="1460683339"/>
    <b v="0"/>
    <n v="20"/>
    <b v="1"/>
    <x v="1"/>
    <s v="plays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n v="1458766965"/>
    <b v="0"/>
    <n v="57"/>
    <b v="1"/>
    <x v="1"/>
    <s v="plays"/>
    <n v="75.087699999999998"/>
    <x v="3308"/>
    <d v="2016-04-13T21:02:45"/>
    <x v="0"/>
  </r>
  <r>
    <n v="3309"/>
    <s v="Collision Course"/>
    <s v="Two unlikely friends, a garage, tinned beans &amp; the end of the world."/>
    <n v="350"/>
    <n v="558"/>
    <x v="0"/>
    <n v="159"/>
    <s v="GB"/>
    <s v="GBP"/>
    <n v="1476632178"/>
    <n v="1473953778"/>
    <b v="0"/>
    <n v="31"/>
    <b v="1"/>
    <x v="1"/>
    <s v="plays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n v="1441577825"/>
    <b v="0"/>
    <n v="31"/>
    <b v="1"/>
    <x v="1"/>
    <s v="plays"/>
    <n v="209.83869999999999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n v="1442473210"/>
    <b v="0"/>
    <n v="45"/>
    <b v="1"/>
    <x v="1"/>
    <s v="plays"/>
    <n v="61.022199999999998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n v="1477077946"/>
    <b v="0"/>
    <n v="41"/>
    <b v="1"/>
    <x v="1"/>
    <s v="plays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n v="1452664317"/>
    <b v="0"/>
    <n v="29"/>
    <b v="1"/>
    <x v="1"/>
    <s v="plays"/>
    <n v="80.034499999999994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n v="1428733511"/>
    <b v="0"/>
    <n v="58"/>
    <b v="1"/>
    <x v="1"/>
    <s v="plays"/>
    <n v="29.068999999999999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n v="1459927041"/>
    <b v="0"/>
    <n v="89"/>
    <b v="1"/>
    <x v="1"/>
    <s v="plays"/>
    <n v="49.438200000000002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n v="1404680075"/>
    <b v="0"/>
    <n v="125"/>
    <b v="1"/>
    <x v="1"/>
    <s v="plays"/>
    <n v="93.977400000000003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n v="1462755424"/>
    <b v="0"/>
    <n v="18"/>
    <b v="1"/>
    <x v="1"/>
    <s v="plays"/>
    <n v="61.944400000000002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n v="1456902893"/>
    <b v="0"/>
    <n v="32"/>
    <b v="1"/>
    <x v="1"/>
    <s v="plays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n v="1418824986"/>
    <b v="0"/>
    <n v="16"/>
    <b v="1"/>
    <x v="1"/>
    <s v="plays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n v="1463965557"/>
    <b v="0"/>
    <n v="38"/>
    <b v="1"/>
    <x v="1"/>
    <s v="plays"/>
    <n v="66.447400000000002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n v="1412216665"/>
    <b v="0"/>
    <n v="15"/>
    <b v="1"/>
    <x v="1"/>
    <s v="plays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n v="1464653696"/>
    <b v="0"/>
    <n v="23"/>
    <b v="1"/>
    <x v="1"/>
    <s v="plays"/>
    <n v="145.65219999999999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n v="1472201208"/>
    <b v="0"/>
    <n v="49"/>
    <b v="1"/>
    <x v="1"/>
    <s v="plays"/>
    <n v="25.69389999999999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n v="1463925590"/>
    <b v="0"/>
    <n v="10"/>
    <b v="1"/>
    <x v="1"/>
    <s v="plays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n v="14252358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n v="1423242505"/>
    <b v="0"/>
    <n v="57"/>
    <b v="1"/>
    <x v="1"/>
    <s v="plays"/>
    <n v="142.2807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n v="1460105966"/>
    <b v="0"/>
    <n v="33"/>
    <b v="1"/>
    <x v="1"/>
    <s v="plays"/>
    <n v="24.545500000000001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n v="1404308883"/>
    <b v="0"/>
    <n v="9"/>
    <b v="1"/>
    <x v="1"/>
    <s v="plays"/>
    <n v="292.77780000000001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n v="1405583108"/>
    <b v="0"/>
    <n v="26"/>
    <b v="1"/>
    <x v="1"/>
    <s v="plays"/>
    <n v="44.923099999999998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n v="1425331068"/>
    <b v="0"/>
    <n v="69"/>
    <b v="1"/>
    <x v="1"/>
    <s v="plays"/>
    <n v="23.101400000000002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n v="1441125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n v="1403210330"/>
    <b v="0"/>
    <n v="83"/>
    <b v="1"/>
    <x v="1"/>
    <s v="plays"/>
    <n v="72.289199999999994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n v="1432484080"/>
    <b v="0"/>
    <n v="111"/>
    <b v="1"/>
    <x v="1"/>
    <s v="plays"/>
    <n v="32.972999999999999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n v="1435667422"/>
    <b v="0"/>
    <n v="46"/>
    <b v="1"/>
    <x v="1"/>
    <s v="plays"/>
    <n v="116.65219999999999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n v="1404749446"/>
    <b v="0"/>
    <n v="63"/>
    <b v="1"/>
    <x v="1"/>
    <s v="plays"/>
    <n v="79.619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n v="1457429646"/>
    <b v="0"/>
    <n v="9"/>
    <b v="1"/>
    <x v="1"/>
    <s v="plays"/>
    <n v="27.777799999999999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n v="1411109167"/>
    <b v="0"/>
    <n v="34"/>
    <b v="1"/>
    <x v="1"/>
    <s v="plays"/>
    <n v="81.029399999999995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n v="1486129680"/>
    <b v="0"/>
    <n v="112"/>
    <b v="1"/>
    <x v="1"/>
    <s v="plays"/>
    <n v="136.84819999999999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n v="1467129518"/>
    <b v="0"/>
    <n v="47"/>
    <b v="1"/>
    <x v="1"/>
    <s v="plays"/>
    <n v="177.61699999999999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n v="1478906554"/>
    <b v="0"/>
    <n v="38"/>
    <b v="1"/>
    <x v="1"/>
    <s v="plays"/>
    <n v="109.0789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n v="1463771421"/>
    <b v="0"/>
    <n v="28"/>
    <b v="1"/>
    <x v="1"/>
    <s v="plays"/>
    <n v="119.6429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n v="1425020810"/>
    <b v="0"/>
    <n v="78"/>
    <b v="1"/>
    <x v="1"/>
    <s v="plays"/>
    <n v="78.205100000000002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n v="1458770384"/>
    <b v="0"/>
    <n v="23"/>
    <b v="1"/>
    <x v="1"/>
    <s v="plays"/>
    <n v="52.173900000000003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n v="1406782093"/>
    <b v="0"/>
    <n v="40"/>
    <b v="1"/>
    <x v="1"/>
    <s v="plays"/>
    <n v="114.125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n v="1424226768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n v="1424306110"/>
    <b v="0"/>
    <n v="18"/>
    <b v="1"/>
    <x v="1"/>
    <s v="plays"/>
    <n v="91.66670000000000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n v="1461503654"/>
    <b v="0"/>
    <n v="22"/>
    <b v="1"/>
    <x v="1"/>
    <s v="plays"/>
    <n v="108.590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n v="1459949080"/>
    <b v="0"/>
    <n v="79"/>
    <b v="1"/>
    <x v="1"/>
    <s v="plays"/>
    <n v="69.822800000000001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n v="1463971172"/>
    <b v="0"/>
    <n v="14"/>
    <b v="1"/>
    <x v="1"/>
    <s v="plays"/>
    <n v="109.5714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n v="1445791811"/>
    <b v="0"/>
    <n v="51"/>
    <b v="1"/>
    <x v="1"/>
    <s v="plays"/>
    <n v="71.66670000000000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n v="1402910965"/>
    <b v="0"/>
    <n v="54"/>
    <b v="1"/>
    <x v="1"/>
    <s v="plays"/>
    <n v="93.611099999999993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n v="1462492178"/>
    <b v="0"/>
    <n v="70"/>
    <b v="1"/>
    <x v="1"/>
    <s v="plays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n v="1461061350"/>
    <b v="0"/>
    <n v="44"/>
    <b v="1"/>
    <x v="1"/>
    <s v="plays"/>
    <n v="35.7954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n v="1443029206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n v="1461941527"/>
    <b v="0"/>
    <n v="15"/>
    <b v="1"/>
    <x v="1"/>
    <s v="plays"/>
    <n v="147.3333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n v="1466019272"/>
    <b v="0"/>
    <n v="27"/>
    <b v="1"/>
    <x v="1"/>
    <s v="plays"/>
    <n v="56.333300000000001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n v="1404295310"/>
    <b v="0"/>
    <n v="21"/>
    <b v="1"/>
    <x v="1"/>
    <s v="plays"/>
    <n v="96.1905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n v="1413790079"/>
    <b v="0"/>
    <n v="162"/>
    <b v="1"/>
    <x v="1"/>
    <s v="plays"/>
    <n v="63.574100000000001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n v="1484097734"/>
    <b v="0"/>
    <n v="23"/>
    <b v="1"/>
    <x v="1"/>
    <s v="plays"/>
    <n v="184.7826"/>
    <x v="3359"/>
    <d v="2017-02-25T01:22:14"/>
    <x v="0"/>
  </r>
  <r>
    <n v="3360"/>
    <s v="Pretty Butch"/>
    <s v="World Premiere, an M1 Singapore Fringe Festival 2017 commission."/>
    <n v="9000"/>
    <n v="9124"/>
    <x v="0"/>
    <n v="101"/>
    <s v="SG"/>
    <s v="SGD"/>
    <n v="1481731140"/>
    <n v="1479866343"/>
    <b v="0"/>
    <n v="72"/>
    <b v="1"/>
    <x v="1"/>
    <s v="plays"/>
    <n v="126.722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n v="1408062990"/>
    <b v="0"/>
    <n v="68"/>
    <b v="1"/>
    <x v="1"/>
    <s v="plays"/>
    <n v="83.426500000000004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n v="1424484717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n v="1406831445"/>
    <b v="0"/>
    <n v="26"/>
    <b v="1"/>
    <x v="1"/>
    <s v="plays"/>
    <n v="302.3077000000000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n v="1456183649"/>
    <b v="0"/>
    <n v="72"/>
    <b v="1"/>
    <x v="1"/>
    <s v="plays"/>
    <n v="44.1389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n v="1447381592"/>
    <b v="0"/>
    <n v="3"/>
    <b v="1"/>
    <x v="1"/>
    <s v="plays"/>
    <n v="866.66669999999999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n v="1428889037"/>
    <b v="0"/>
    <n v="18"/>
    <b v="1"/>
    <x v="1"/>
    <s v="plays"/>
    <n v="61.388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n v="1436307894"/>
    <b v="0"/>
    <n v="30"/>
    <b v="1"/>
    <x v="1"/>
    <s v="plays"/>
    <n v="29.666699999999999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n v="1416977259"/>
    <b v="0"/>
    <n v="23"/>
    <b v="1"/>
    <x v="1"/>
    <s v="plays"/>
    <n v="45.478299999999997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n v="1479257980"/>
    <b v="0"/>
    <n v="54"/>
    <b v="1"/>
    <x v="1"/>
    <s v="plays"/>
    <n v="96.203699999999998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n v="1479283285"/>
    <b v="0"/>
    <n v="26"/>
    <b v="1"/>
    <x v="1"/>
    <s v="plays"/>
    <n v="67.923100000000005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n v="1446670765"/>
    <b v="0"/>
    <n v="9"/>
    <b v="1"/>
    <x v="1"/>
    <s v="plays"/>
    <n v="30.777799999999999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n v="1407157756"/>
    <b v="0"/>
    <n v="27"/>
    <b v="1"/>
    <x v="1"/>
    <s v="plays"/>
    <n v="38.333300000000001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n v="1435177840"/>
    <b v="0"/>
    <n v="30"/>
    <b v="1"/>
    <x v="1"/>
    <s v="plays"/>
    <n v="66.833299999999994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n v="1443461616"/>
    <b v="0"/>
    <n v="52"/>
    <b v="1"/>
    <x v="1"/>
    <s v="plays"/>
    <n v="71.730800000000002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n v="1399387173"/>
    <b v="0"/>
    <n v="17"/>
    <b v="1"/>
    <x v="1"/>
    <s v="plays"/>
    <n v="176.47059999999999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n v="1424796594"/>
    <b v="0"/>
    <n v="19"/>
    <b v="1"/>
    <x v="1"/>
    <s v="plays"/>
    <n v="421.1053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n v="1424280899"/>
    <b v="0"/>
    <n v="77"/>
    <b v="1"/>
    <x v="1"/>
    <s v="plays"/>
    <n v="104.986999999999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n v="1407400306"/>
    <b v="0"/>
    <n v="21"/>
    <b v="1"/>
    <x v="1"/>
    <s v="plays"/>
    <n v="28.1905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n v="1439122800"/>
    <b v="0"/>
    <n v="38"/>
    <b v="1"/>
    <x v="1"/>
    <s v="plays"/>
    <n v="54.552599999999998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n v="1414277578"/>
    <b v="0"/>
    <n v="28"/>
    <b v="1"/>
    <x v="1"/>
    <s v="plays"/>
    <n v="111.892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n v="1423455983"/>
    <b v="0"/>
    <n v="48"/>
    <b v="1"/>
    <x v="1"/>
    <s v="plays"/>
    <n v="85.208299999999994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n v="1467973256"/>
    <b v="0"/>
    <n v="46"/>
    <b v="1"/>
    <x v="1"/>
    <s v="plays"/>
    <n v="76.652199999999993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n v="1464979620"/>
    <b v="0"/>
    <n v="30"/>
    <b v="1"/>
    <x v="1"/>
    <s v="plays"/>
    <n v="65.166700000000006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n v="1444874768"/>
    <b v="0"/>
    <n v="64"/>
    <b v="1"/>
    <x v="1"/>
    <s v="plays"/>
    <n v="93.760300000000001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n v="1415652552"/>
    <b v="0"/>
    <n v="15"/>
    <b v="1"/>
    <x v="1"/>
    <s v="plays"/>
    <n v="133.3333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n v="1415028506"/>
    <b v="0"/>
    <n v="41"/>
    <b v="1"/>
    <x v="1"/>
    <s v="plays"/>
    <n v="51.21949999999999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n v="1415125088"/>
    <b v="0"/>
    <n v="35"/>
    <b v="1"/>
    <x v="1"/>
    <s v="plays"/>
    <n v="100.17140000000001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n v="1432033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n v="1462368682"/>
    <b v="0"/>
    <n v="62"/>
    <b v="1"/>
    <x v="1"/>
    <s v="plays"/>
    <n v="184.67740000000001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n v="1403721345"/>
    <b v="0"/>
    <n v="22"/>
    <b v="1"/>
    <x v="1"/>
    <s v="plays"/>
    <n v="69.818200000000004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n v="1404997548"/>
    <b v="0"/>
    <n v="18"/>
    <b v="1"/>
    <x v="1"/>
    <s v="plays"/>
    <n v="61.944400000000002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n v="1458245855"/>
    <b v="0"/>
    <n v="12"/>
    <b v="1"/>
    <x v="1"/>
    <s v="plays"/>
    <n v="41.666699999999999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n v="1413065230"/>
    <b v="0"/>
    <n v="44"/>
    <b v="1"/>
    <x v="1"/>
    <s v="plays"/>
    <n v="36.06819999999999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n v="1403878645"/>
    <b v="0"/>
    <n v="27"/>
    <b v="1"/>
    <x v="1"/>
    <s v="plays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n v="1431795944"/>
    <b v="0"/>
    <n v="38"/>
    <b v="1"/>
    <x v="1"/>
    <s v="plays"/>
    <n v="24.2105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n v="1399286589"/>
    <b v="0"/>
    <n v="28"/>
    <b v="1"/>
    <x v="1"/>
    <s v="plays"/>
    <n v="55.892899999999997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n v="1452338929"/>
    <b v="0"/>
    <n v="24"/>
    <b v="1"/>
    <x v="1"/>
    <s v="plays"/>
    <n v="11.666700000000001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n v="1414605776"/>
    <b v="0"/>
    <n v="65"/>
    <b v="1"/>
    <x v="1"/>
    <s v="plays"/>
    <n v="68.353800000000007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n v="1421964325"/>
    <b v="0"/>
    <n v="46"/>
    <b v="1"/>
    <x v="1"/>
    <s v="plays"/>
    <n v="27.065200000000001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n v="1405378414"/>
    <b v="0"/>
    <n v="85"/>
    <b v="1"/>
    <x v="1"/>
    <s v="plays"/>
    <n v="118.1294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n v="1436376146"/>
    <b v="0"/>
    <n v="66"/>
    <b v="1"/>
    <x v="1"/>
    <s v="plays"/>
    <n v="44.75759999999999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n v="1444747843"/>
    <b v="0"/>
    <n v="165"/>
    <b v="1"/>
    <x v="1"/>
    <s v="plays"/>
    <n v="99.787899999999993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n v="1432638324"/>
    <b v="0"/>
    <n v="17"/>
    <b v="1"/>
    <x v="1"/>
    <s v="plays"/>
    <n v="117.64709999999999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n v="1432814702"/>
    <b v="0"/>
    <n v="3"/>
    <b v="1"/>
    <x v="1"/>
    <s v="plays"/>
    <n v="203.33330000000001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n v="1455063886"/>
    <b v="0"/>
    <n v="17"/>
    <b v="1"/>
    <x v="1"/>
    <s v="plays"/>
    <n v="28.323499999999999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n v="1401623376"/>
    <b v="0"/>
    <n v="91"/>
    <b v="1"/>
    <x v="1"/>
    <s v="plays"/>
    <n v="110.2308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n v="1402049289"/>
    <b v="0"/>
    <n v="67"/>
    <b v="1"/>
    <x v="1"/>
    <s v="plays"/>
    <n v="31.970099999999999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n v="1403135304"/>
    <b v="0"/>
    <n v="18"/>
    <b v="1"/>
    <x v="1"/>
    <s v="plays"/>
    <n v="58.611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n v="1466710358"/>
    <b v="0"/>
    <n v="21"/>
    <b v="1"/>
    <x v="1"/>
    <s v="plays"/>
    <n v="29.428599999999999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n v="1462841990"/>
    <b v="0"/>
    <n v="40"/>
    <b v="1"/>
    <x v="1"/>
    <s v="plays"/>
    <n v="81.375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n v="1442536372"/>
    <b v="0"/>
    <n v="78"/>
    <b v="1"/>
    <x v="1"/>
    <s v="plays"/>
    <n v="199.16669999999999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n v="1409266862"/>
    <b v="0"/>
    <n v="26"/>
    <b v="1"/>
    <x v="1"/>
    <s v="plays"/>
    <n v="115.38460000000001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n v="1424280938"/>
    <b v="0"/>
    <n v="14"/>
    <b v="1"/>
    <x v="1"/>
    <s v="plays"/>
    <n v="46.42860000000000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n v="1478030325"/>
    <b v="0"/>
    <n v="44"/>
    <b v="1"/>
    <x v="1"/>
    <s v="plays"/>
    <n v="70.568200000000004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n v="1459999656"/>
    <b v="0"/>
    <n v="9"/>
    <b v="1"/>
    <x v="1"/>
    <s v="plays"/>
    <n v="22.222200000000001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n v="1427363645"/>
    <b v="0"/>
    <n v="30"/>
    <b v="1"/>
    <x v="1"/>
    <s v="plays"/>
    <n v="159.466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n v="1410558948"/>
    <b v="0"/>
    <n v="45"/>
    <b v="1"/>
    <x v="1"/>
    <s v="plays"/>
    <n v="37.777999999999999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n v="1398283307"/>
    <b v="0"/>
    <n v="56"/>
    <b v="1"/>
    <x v="1"/>
    <s v="plays"/>
    <n v="72.053600000000003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n v="1458416585"/>
    <b v="0"/>
    <n v="46"/>
    <b v="1"/>
    <x v="1"/>
    <s v="plays"/>
    <n v="63.695700000000002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n v="1454638202"/>
    <b v="0"/>
    <n v="34"/>
    <b v="1"/>
    <x v="1"/>
    <s v="plays"/>
    <n v="28.411799999999999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n v="1422903563"/>
    <b v="0"/>
    <n v="98"/>
    <b v="1"/>
    <x v="1"/>
    <s v="plays"/>
    <n v="103.21429999999999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n v="1447594176"/>
    <b v="0"/>
    <n v="46"/>
    <b v="1"/>
    <x v="1"/>
    <s v="plays"/>
    <n v="71.152199999999993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n v="1427320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n v="1421252084"/>
    <b v="0"/>
    <n v="76"/>
    <b v="1"/>
    <x v="1"/>
    <s v="plays"/>
    <n v="81.77630000000000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n v="1409669336"/>
    <b v="0"/>
    <n v="104"/>
    <b v="1"/>
    <x v="1"/>
    <s v="plays"/>
    <n v="297.02980000000002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n v="1409620903"/>
    <b v="0"/>
    <n v="87"/>
    <b v="1"/>
    <x v="1"/>
    <s v="plays"/>
    <n v="46.60920000000000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n v="1401722952"/>
    <b v="0"/>
    <n v="29"/>
    <b v="1"/>
    <x v="1"/>
    <s v="plays"/>
    <n v="51.7241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n v="1422983847"/>
    <b v="0"/>
    <n v="51"/>
    <b v="1"/>
    <x v="1"/>
    <s v="plays"/>
    <n v="40.2941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n v="1476837061"/>
    <b v="0"/>
    <n v="12"/>
    <b v="1"/>
    <x v="1"/>
    <s v="plays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n v="1404168101"/>
    <b v="0"/>
    <n v="72"/>
    <b v="1"/>
    <x v="1"/>
    <s v="plays"/>
    <n v="30.152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n v="1405791153"/>
    <b v="0"/>
    <n v="21"/>
    <b v="1"/>
    <x v="1"/>
    <s v="plays"/>
    <n v="95.238100000000003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n v="1452520614"/>
    <b v="0"/>
    <n v="42"/>
    <b v="1"/>
    <x v="1"/>
    <s v="plays"/>
    <n v="52.21430000000000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n v="1400290255"/>
    <b v="0"/>
    <n v="71"/>
    <b v="1"/>
    <x v="1"/>
    <s v="plays"/>
    <n v="134.1549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n v="1402391269"/>
    <b v="0"/>
    <n v="168"/>
    <b v="1"/>
    <x v="1"/>
    <s v="plays"/>
    <n v="62.827399999999997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n v="1469112493"/>
    <b v="0"/>
    <n v="19"/>
    <b v="1"/>
    <x v="1"/>
    <s v="plays"/>
    <n v="58.947400000000002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n v="1406811593"/>
    <b v="0"/>
    <n v="37"/>
    <b v="1"/>
    <x v="1"/>
    <s v="plays"/>
    <n v="143.1081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n v="1437411820"/>
    <b v="0"/>
    <n v="36"/>
    <b v="1"/>
    <x v="1"/>
    <s v="plays"/>
    <n v="84.16670000000000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n v="1428358567"/>
    <b v="0"/>
    <n v="14"/>
    <b v="1"/>
    <x v="1"/>
    <s v="plays"/>
    <n v="186.07140000000001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n v="1452030730"/>
    <b v="0"/>
    <n v="18"/>
    <b v="1"/>
    <x v="1"/>
    <s v="plays"/>
    <n v="89.785600000000002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n v="1403146628"/>
    <b v="0"/>
    <n v="82"/>
    <b v="1"/>
    <x v="1"/>
    <s v="plays"/>
    <n v="64.157600000000002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n v="1445077121"/>
    <b v="0"/>
    <n v="43"/>
    <b v="1"/>
    <x v="1"/>
    <s v="plays"/>
    <n v="59.651200000000003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n v="1430424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n v="1407674146"/>
    <b v="0"/>
    <n v="45"/>
    <b v="1"/>
    <x v="1"/>
    <s v="plays"/>
    <n v="41.222200000000001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n v="1464677986"/>
    <b v="0"/>
    <n v="20"/>
    <b v="1"/>
    <x v="1"/>
    <s v="plays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n v="1443185036"/>
    <b v="0"/>
    <n v="31"/>
    <b v="1"/>
    <x v="1"/>
    <s v="plays"/>
    <n v="64.516099999999994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n v="1421092725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n v="1454448012"/>
    <b v="0"/>
    <n v="14"/>
    <b v="1"/>
    <x v="1"/>
    <s v="plays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n v="1416192689"/>
    <b v="0"/>
    <n v="45"/>
    <b v="1"/>
    <x v="1"/>
    <s v="plays"/>
    <n v="51.222200000000001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n v="1465607738"/>
    <b v="0"/>
    <n v="20"/>
    <b v="1"/>
    <x v="1"/>
    <s v="plays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n v="1422809671"/>
    <b v="0"/>
    <n v="39"/>
    <b v="1"/>
    <x v="1"/>
    <s v="plays"/>
    <n v="19.487200000000001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n v="1427304127"/>
    <b v="0"/>
    <n v="16"/>
    <b v="1"/>
    <x v="1"/>
    <s v="plays"/>
    <n v="41.125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n v="1404141626"/>
    <b v="0"/>
    <n v="37"/>
    <b v="1"/>
    <x v="1"/>
    <s v="plays"/>
    <n v="41.4054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n v="1465946956"/>
    <b v="0"/>
    <n v="14"/>
    <b v="1"/>
    <x v="1"/>
    <s v="plays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n v="1404233159"/>
    <b v="0"/>
    <n v="21"/>
    <b v="1"/>
    <x v="1"/>
    <s v="plays"/>
    <n v="33.57139999999999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n v="1473789627"/>
    <b v="0"/>
    <n v="69"/>
    <b v="1"/>
    <x v="1"/>
    <s v="plays"/>
    <n v="145.86959999999999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n v="1404190567"/>
    <b v="0"/>
    <n v="16"/>
    <b v="1"/>
    <x v="1"/>
    <s v="plays"/>
    <n v="358.6875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n v="1421081857"/>
    <b v="0"/>
    <n v="55"/>
    <b v="1"/>
    <x v="1"/>
    <s v="plays"/>
    <n v="50.981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n v="1420606303"/>
    <b v="0"/>
    <n v="27"/>
    <b v="1"/>
    <x v="1"/>
    <s v="plays"/>
    <n v="45.036999999999999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n v="1461151860"/>
    <b v="0"/>
    <n v="36"/>
    <b v="1"/>
    <x v="1"/>
    <s v="plays"/>
    <n v="17.527799999999999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n v="1406896752"/>
    <b v="0"/>
    <n v="19"/>
    <b v="1"/>
    <x v="1"/>
    <s v="plays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n v="1475248279"/>
    <b v="0"/>
    <n v="12"/>
    <b v="1"/>
    <x v="1"/>
    <s v="plays"/>
    <n v="57.916699999999999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n v="1435181628"/>
    <b v="0"/>
    <n v="17"/>
    <b v="1"/>
    <x v="1"/>
    <s v="plays"/>
    <n v="29.7059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n v="1472594585"/>
    <b v="0"/>
    <n v="114"/>
    <b v="1"/>
    <x v="1"/>
    <s v="plays"/>
    <n v="90.684200000000004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n v="1469329637"/>
    <b v="0"/>
    <n v="93"/>
    <b v="1"/>
    <x v="1"/>
    <s v="plays"/>
    <n v="55.012700000000002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n v="1436972472"/>
    <b v="0"/>
    <n v="36"/>
    <b v="1"/>
    <x v="1"/>
    <s v="plays"/>
    <n v="57.222200000000001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n v="1455928050"/>
    <b v="0"/>
    <n v="61"/>
    <b v="1"/>
    <x v="1"/>
    <s v="plays"/>
    <n v="72.950800000000001"/>
    <x v="3466"/>
    <d v="2016-04-19T23:27:30"/>
    <x v="0"/>
  </r>
  <r>
    <n v="3467"/>
    <s v="Venus in Fur, Los Angeles."/>
    <s v="Venus in Fur, By David Ives."/>
    <n v="3000"/>
    <n v="3030"/>
    <x v="0"/>
    <n v="101"/>
    <s v="US"/>
    <s v="USD"/>
    <n v="1426864032"/>
    <n v="1424275632"/>
    <b v="0"/>
    <n v="47"/>
    <b v="1"/>
    <x v="1"/>
    <s v="plays"/>
    <n v="64.46810000000000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n v="1471976529"/>
    <b v="0"/>
    <n v="17"/>
    <b v="1"/>
    <x v="1"/>
    <s v="plays"/>
    <n v="716.35289999999998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n v="1459265045"/>
    <b v="0"/>
    <n v="63"/>
    <b v="1"/>
    <x v="1"/>
    <s v="plays"/>
    <n v="50.396799999999999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n v="1465345902"/>
    <b v="0"/>
    <n v="9"/>
    <b v="1"/>
    <x v="1"/>
    <s v="plays"/>
    <n v="41.666699999999999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n v="1405971690"/>
    <b v="0"/>
    <n v="30"/>
    <b v="1"/>
    <x v="1"/>
    <s v="plays"/>
    <n v="35.7667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n v="1413432331"/>
    <b v="0"/>
    <n v="23"/>
    <b v="1"/>
    <x v="1"/>
    <s v="plays"/>
    <n v="88.739099999999993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n v="1425067296"/>
    <b v="0"/>
    <n v="33"/>
    <b v="1"/>
    <x v="1"/>
    <s v="plays"/>
    <n v="148.48480000000001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n v="1466424131"/>
    <b v="0"/>
    <n v="39"/>
    <b v="1"/>
    <x v="1"/>
    <s v="plays"/>
    <n v="51.794899999999998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n v="1412629704"/>
    <b v="0"/>
    <n v="17"/>
    <b v="1"/>
    <x v="1"/>
    <s v="plays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n v="1412836990"/>
    <b v="0"/>
    <n v="6"/>
    <b v="1"/>
    <x v="1"/>
    <s v="plays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n v="1430761243"/>
    <b v="0"/>
    <n v="39"/>
    <b v="1"/>
    <x v="1"/>
    <s v="plays"/>
    <n v="53.230800000000002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n v="1424296822"/>
    <b v="0"/>
    <n v="57"/>
    <b v="1"/>
    <x v="1"/>
    <s v="plays"/>
    <n v="39.596499999999999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n v="1400790680"/>
    <b v="0"/>
    <n v="56"/>
    <b v="1"/>
    <x v="1"/>
    <s v="plays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n v="1434440227"/>
    <b v="0"/>
    <n v="13"/>
    <b v="1"/>
    <x v="1"/>
    <s v="plays"/>
    <n v="164.61539999999999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n v="1418709388"/>
    <b v="0"/>
    <n v="95"/>
    <b v="1"/>
    <x v="1"/>
    <s v="plays"/>
    <n v="125.052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n v="1402079466"/>
    <b v="0"/>
    <n v="80"/>
    <b v="1"/>
    <x v="1"/>
    <s v="plays"/>
    <n v="51.875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n v="1401811381"/>
    <b v="0"/>
    <n v="133"/>
    <b v="1"/>
    <x v="1"/>
    <s v="plays"/>
    <n v="40.28569999999999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n v="1463422499"/>
    <b v="0"/>
    <n v="44"/>
    <b v="1"/>
    <x v="1"/>
    <s v="plays"/>
    <n v="64.909099999999995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n v="1451839080"/>
    <b v="0"/>
    <n v="30"/>
    <b v="1"/>
    <x v="1"/>
    <s v="plays"/>
    <n v="55.333300000000001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n v="1430600401"/>
    <b v="0"/>
    <n v="56"/>
    <b v="1"/>
    <x v="1"/>
    <s v="plays"/>
    <n v="83.142899999999997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n v="1432593252"/>
    <b v="0"/>
    <n v="66"/>
    <b v="1"/>
    <x v="1"/>
    <s v="plays"/>
    <n v="38.712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n v="1427221560"/>
    <b v="0"/>
    <n v="29"/>
    <b v="1"/>
    <x v="1"/>
    <s v="plays"/>
    <n v="125.3793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n v="1398352531"/>
    <b v="0"/>
    <n v="72"/>
    <b v="1"/>
    <x v="1"/>
    <s v="plays"/>
    <n v="78.263900000000007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n v="1457982924"/>
    <b v="0"/>
    <n v="27"/>
    <b v="1"/>
    <x v="1"/>
    <s v="plays"/>
    <n v="47.222200000000001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n v="14301143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n v="1442794397"/>
    <b v="0"/>
    <n v="35"/>
    <b v="1"/>
    <x v="1"/>
    <s v="plays"/>
    <n v="114.292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n v="1406580436"/>
    <b v="0"/>
    <n v="29"/>
    <b v="1"/>
    <x v="1"/>
    <s v="plays"/>
    <n v="51.7241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n v="1479186575"/>
    <b v="0"/>
    <n v="13"/>
    <b v="1"/>
    <x v="1"/>
    <s v="plays"/>
    <n v="30.769200000000001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n v="1412360309"/>
    <b v="0"/>
    <n v="72"/>
    <b v="1"/>
    <x v="1"/>
    <s v="plays"/>
    <n v="74.2082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n v="1470169166"/>
    <b v="0"/>
    <n v="78"/>
    <b v="1"/>
    <x v="1"/>
    <s v="plays"/>
    <n v="47.846200000000003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n v="1463852904"/>
    <b v="0"/>
    <n v="49"/>
    <b v="1"/>
    <x v="1"/>
    <s v="plays"/>
    <n v="34.408200000000001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n v="1459309704"/>
    <b v="0"/>
    <n v="42"/>
    <b v="1"/>
    <x v="1"/>
    <s v="plays"/>
    <n v="40.238100000000003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n v="1431046325"/>
    <b v="0"/>
    <n v="35"/>
    <b v="1"/>
    <x v="1"/>
    <s v="plays"/>
    <n v="60.28569999999999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n v="1455919438"/>
    <b v="0"/>
    <n v="42"/>
    <b v="1"/>
    <x v="1"/>
    <s v="plays"/>
    <n v="25.3095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n v="1439835595"/>
    <b v="0"/>
    <n v="42"/>
    <b v="1"/>
    <x v="1"/>
    <s v="plays"/>
    <n v="35.952399999999997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n v="1456862924"/>
    <b v="0"/>
    <n v="31"/>
    <b v="1"/>
    <x v="1"/>
    <s v="plays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n v="1466767728"/>
    <b v="0"/>
    <n v="38"/>
    <b v="1"/>
    <x v="1"/>
    <s v="plays"/>
    <n v="70.763199999999998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n v="14453638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n v="1398983245"/>
    <b v="0"/>
    <n v="39"/>
    <b v="1"/>
    <x v="1"/>
    <s v="plays"/>
    <n v="66.512799999999999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n v="1404927440"/>
    <b v="0"/>
    <n v="29"/>
    <b v="1"/>
    <x v="1"/>
    <s v="plays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n v="1462140537"/>
    <b v="0"/>
    <n v="72"/>
    <b v="1"/>
    <x v="1"/>
    <s v="plays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n v="1460914253"/>
    <b v="0"/>
    <n v="15"/>
    <b v="1"/>
    <x v="1"/>
    <s v="plays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n v="1415392666"/>
    <b v="0"/>
    <n v="33"/>
    <b v="1"/>
    <x v="1"/>
    <s v="plays"/>
    <n v="96.66670000000000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n v="1402584846"/>
    <b v="0"/>
    <n v="15"/>
    <b v="1"/>
    <x v="1"/>
    <s v="plays"/>
    <n v="60.333300000000001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n v="1413406695"/>
    <b v="0"/>
    <n v="19"/>
    <b v="1"/>
    <x v="1"/>
    <s v="plays"/>
    <n v="79.8947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n v="1424609592"/>
    <b v="0"/>
    <n v="17"/>
    <b v="1"/>
    <x v="1"/>
    <s v="plays"/>
    <n v="58.823500000000003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n v="1400725112"/>
    <b v="0"/>
    <n v="44"/>
    <b v="1"/>
    <x v="1"/>
    <s v="plays"/>
    <n v="75.340900000000005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n v="1421439552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n v="1430505171"/>
    <b v="0"/>
    <n v="46"/>
    <b v="1"/>
    <x v="1"/>
    <s v="plays"/>
    <n v="66.956500000000005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n v="1407197670"/>
    <b v="0"/>
    <n v="11"/>
    <b v="1"/>
    <x v="1"/>
    <s v="plays"/>
    <n v="227.27269999999999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n v="1401910634"/>
    <b v="0"/>
    <n v="13"/>
    <b v="1"/>
    <x v="1"/>
    <s v="plays"/>
    <n v="307.6922999999999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n v="1410461299"/>
    <b v="0"/>
    <n v="33"/>
    <b v="1"/>
    <x v="1"/>
    <s v="plays"/>
    <n v="50.020899999999997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n v="1422886950"/>
    <b v="0"/>
    <n v="28"/>
    <b v="1"/>
    <x v="1"/>
    <s v="plays"/>
    <n v="72.392899999999997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n v="1439322412"/>
    <b v="0"/>
    <n v="21"/>
    <b v="1"/>
    <x v="1"/>
    <s v="plays"/>
    <n v="95.952399999999997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n v="1409388020"/>
    <b v="0"/>
    <n v="13"/>
    <b v="1"/>
    <x v="1"/>
    <s v="plays"/>
    <n v="45.615400000000001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n v="1439924246"/>
    <b v="0"/>
    <n v="34"/>
    <b v="1"/>
    <x v="1"/>
    <s v="plays"/>
    <n v="41.0294000000000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n v="1469871148"/>
    <b v="0"/>
    <n v="80"/>
    <b v="1"/>
    <x v="1"/>
    <s v="plays"/>
    <n v="56.82500000000000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n v="1409336373"/>
    <b v="0"/>
    <n v="74"/>
    <b v="1"/>
    <x v="1"/>
    <s v="plays"/>
    <n v="137.2432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n v="1438188106"/>
    <b v="0"/>
    <n v="7"/>
    <b v="1"/>
    <x v="1"/>
    <s v="plays"/>
    <n v="75.7142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n v="1459411371"/>
    <b v="0"/>
    <n v="34"/>
    <b v="1"/>
    <x v="1"/>
    <s v="plays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n v="1434069205"/>
    <b v="0"/>
    <n v="86"/>
    <b v="1"/>
    <x v="1"/>
    <s v="plays"/>
    <n v="81.569800000000001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n v="1483012918"/>
    <b v="0"/>
    <n v="37"/>
    <b v="1"/>
    <x v="1"/>
    <s v="plays"/>
    <n v="45.108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n v="1434997018"/>
    <b v="0"/>
    <n v="18"/>
    <b v="1"/>
    <x v="1"/>
    <s v="plays"/>
    <n v="36.666699999999999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n v="1457881057"/>
    <b v="0"/>
    <n v="22"/>
    <b v="1"/>
    <x v="1"/>
    <s v="plays"/>
    <n v="125"/>
    <x v="3530"/>
    <d v="2016-04-10T20:00:00"/>
    <x v="0"/>
  </r>
  <r>
    <n v="3531"/>
    <s v="The Reinvention of Lily Johnson"/>
    <s v="A political comedy for a crazy election year"/>
    <n v="1000"/>
    <n v="1280"/>
    <x v="0"/>
    <n v="128"/>
    <s v="US"/>
    <s v="USD"/>
    <n v="1467301334"/>
    <n v="1464709334"/>
    <b v="0"/>
    <n v="26"/>
    <b v="1"/>
    <x v="1"/>
    <s v="plays"/>
    <n v="49.230800000000002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n v="1409667827"/>
    <b v="0"/>
    <n v="27"/>
    <b v="1"/>
    <x v="1"/>
    <s v="plays"/>
    <n v="42.296300000000002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n v="1444673767"/>
    <b v="0"/>
    <n v="8"/>
    <b v="1"/>
    <x v="1"/>
    <s v="plays"/>
    <n v="78.875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n v="1440687623"/>
    <b v="0"/>
    <n v="204"/>
    <b v="1"/>
    <x v="1"/>
    <s v="plays"/>
    <n v="38.284300000000002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n v="1441120910"/>
    <b v="0"/>
    <n v="46"/>
    <b v="1"/>
    <x v="1"/>
    <s v="plays"/>
    <n v="44.847799999999999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n v="1448040425"/>
    <b v="0"/>
    <n v="17"/>
    <b v="1"/>
    <x v="1"/>
    <s v="plays"/>
    <n v="13.529400000000001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n v="1413016216"/>
    <b v="0"/>
    <n v="28"/>
    <b v="1"/>
    <x v="1"/>
    <s v="plays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n v="1469009140"/>
    <b v="0"/>
    <n v="83"/>
    <b v="1"/>
    <x v="1"/>
    <s v="plays"/>
    <n v="30.951799999999999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n v="1471543722"/>
    <b v="0"/>
    <n v="13"/>
    <b v="1"/>
    <x v="1"/>
    <s v="plays"/>
    <n v="55.230800000000002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n v="1464307491"/>
    <b v="0"/>
    <n v="8"/>
    <b v="1"/>
    <x v="1"/>
    <s v="plays"/>
    <n v="46.125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n v="1438882275"/>
    <b v="0"/>
    <n v="32"/>
    <b v="1"/>
    <x v="1"/>
    <s v="plays"/>
    <n v="39.375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n v="1404915822"/>
    <b v="0"/>
    <n v="85"/>
    <b v="1"/>
    <x v="1"/>
    <s v="plays"/>
    <n v="66.152900000000002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n v="1432663659"/>
    <b v="0"/>
    <n v="29"/>
    <b v="1"/>
    <x v="1"/>
    <s v="plays"/>
    <n v="54.137900000000002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n v="1423166257"/>
    <b v="0"/>
    <n v="24"/>
    <b v="1"/>
    <x v="1"/>
    <s v="plays"/>
    <n v="104.16670000000001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n v="1426188159"/>
    <b v="0"/>
    <n v="8"/>
    <b v="1"/>
    <x v="1"/>
    <s v="plays"/>
    <n v="31.375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n v="1426002684"/>
    <b v="0"/>
    <n v="19"/>
    <b v="1"/>
    <x v="1"/>
    <s v="plays"/>
    <n v="59.210500000000003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n v="1461117201"/>
    <b v="0"/>
    <n v="336"/>
    <b v="1"/>
    <x v="1"/>
    <s v="plays"/>
    <n v="119.1763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n v="1455230214"/>
    <b v="0"/>
    <n v="13"/>
    <b v="1"/>
    <x v="1"/>
    <s v="plays"/>
    <n v="164.61539999999999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n v="1438939673"/>
    <b v="0"/>
    <n v="42"/>
    <b v="1"/>
    <x v="1"/>
    <s v="plays"/>
    <n v="24.28569999999999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n v="1459632398"/>
    <b v="0"/>
    <n v="64"/>
    <b v="1"/>
    <x v="1"/>
    <s v="plays"/>
    <n v="40.9375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n v="1398342170"/>
    <b v="0"/>
    <n v="25"/>
    <b v="1"/>
    <x v="1"/>
    <s v="plays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n v="1401372324"/>
    <b v="0"/>
    <n v="20"/>
    <b v="1"/>
    <x v="1"/>
    <s v="plays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n v="1436575280"/>
    <b v="0"/>
    <n v="104"/>
    <b v="1"/>
    <x v="1"/>
    <s v="plays"/>
    <n v="56.20190000000000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n v="1421025159"/>
    <b v="0"/>
    <n v="53"/>
    <b v="1"/>
    <x v="1"/>
    <s v="plays"/>
    <n v="107.0021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n v="1476786994"/>
    <b v="0"/>
    <n v="14"/>
    <b v="1"/>
    <x v="1"/>
    <s v="plays"/>
    <n v="171.42859999999999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n v="1403105724"/>
    <b v="0"/>
    <n v="20"/>
    <b v="1"/>
    <x v="1"/>
    <s v="plays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n v="1396334311"/>
    <b v="0"/>
    <n v="558"/>
    <b v="1"/>
    <x v="1"/>
    <s v="plays"/>
    <n v="179.27600000000001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n v="1431718575"/>
    <b v="0"/>
    <n v="22"/>
    <b v="1"/>
    <x v="1"/>
    <s v="plays"/>
    <n v="22.909099999999999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n v="1436408308"/>
    <b v="0"/>
    <n v="24"/>
    <b v="1"/>
    <x v="1"/>
    <s v="plays"/>
    <n v="43.125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n v="1429651266"/>
    <b v="0"/>
    <n v="74"/>
    <b v="1"/>
    <x v="1"/>
    <s v="plays"/>
    <n v="46.891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n v="1437236378"/>
    <b v="0"/>
    <n v="54"/>
    <b v="1"/>
    <x v="1"/>
    <s v="plays"/>
    <n v="47.407400000000003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n v="1457115427"/>
    <b v="0"/>
    <n v="31"/>
    <b v="1"/>
    <x v="1"/>
    <s v="plays"/>
    <n v="15.129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n v="1467648456"/>
    <b v="0"/>
    <n v="25"/>
    <b v="1"/>
    <x v="1"/>
    <s v="plays"/>
    <n v="21.097999999999999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n v="1440082649"/>
    <b v="0"/>
    <n v="17"/>
    <b v="1"/>
    <x v="1"/>
    <s v="plays"/>
    <n v="59.117600000000003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n v="1417456208"/>
    <b v="0"/>
    <n v="12"/>
    <b v="1"/>
    <x v="1"/>
    <s v="plays"/>
    <n v="97.91670000000000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n v="1419423083"/>
    <b v="0"/>
    <n v="38"/>
    <b v="1"/>
    <x v="1"/>
    <s v="plays"/>
    <n v="55.131599999999999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n v="1431372444"/>
    <b v="0"/>
    <n v="41"/>
    <b v="1"/>
    <x v="1"/>
    <s v="plays"/>
    <n v="26.536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n v="1408383994"/>
    <b v="0"/>
    <n v="19"/>
    <b v="1"/>
    <x v="1"/>
    <s v="plays"/>
    <n v="58.421100000000003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n v="1418142696"/>
    <b v="0"/>
    <n v="41"/>
    <b v="1"/>
    <x v="1"/>
    <s v="plays"/>
    <n v="122.53660000000001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n v="1417593483"/>
    <b v="0"/>
    <n v="26"/>
    <b v="1"/>
    <x v="1"/>
    <s v="plays"/>
    <n v="87.961500000000001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n v="1412109413"/>
    <b v="0"/>
    <n v="25"/>
    <b v="1"/>
    <x v="1"/>
    <s v="plays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n v="100"/>
    <s v="GB"/>
    <s v="GBP"/>
    <n v="1434894082"/>
    <n v="1432302082"/>
    <b v="0"/>
    <n v="9"/>
    <b v="1"/>
    <x v="1"/>
    <s v="plays"/>
    <n v="55.555599999999998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n v="1412845246"/>
    <b v="0"/>
    <n v="78"/>
    <b v="1"/>
    <x v="1"/>
    <s v="plays"/>
    <n v="39.538499999999999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n v="1413326248"/>
    <b v="0"/>
    <n v="45"/>
    <b v="1"/>
    <x v="1"/>
    <s v="plays"/>
    <n v="136.77780000000001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n v="1468176527"/>
    <b v="0"/>
    <n v="102"/>
    <b v="1"/>
    <x v="1"/>
    <s v="plays"/>
    <n v="99.343100000000007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n v="1475759454"/>
    <b v="0"/>
    <n v="5"/>
    <b v="1"/>
    <x v="1"/>
    <s v="plays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n v="1427741583"/>
    <b v="0"/>
    <n v="27"/>
    <b v="1"/>
    <x v="1"/>
    <s v="plays"/>
    <n v="28.88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n v="1459445777"/>
    <b v="0"/>
    <n v="37"/>
    <b v="1"/>
    <x v="1"/>
    <s v="plays"/>
    <n v="40.545900000000003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n v="1456856256"/>
    <b v="0"/>
    <n v="14"/>
    <b v="1"/>
    <x v="1"/>
    <s v="plays"/>
    <n v="35.71430000000000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n v="1421900022"/>
    <b v="0"/>
    <n v="27"/>
    <b v="1"/>
    <x v="1"/>
    <s v="plays"/>
    <n v="37.963000000000001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n v="1405509510"/>
    <b v="0"/>
    <n v="45"/>
    <b v="1"/>
    <x v="1"/>
    <s v="plays"/>
    <n v="33.333300000000001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n v="1458613082"/>
    <b v="0"/>
    <n v="49"/>
    <b v="1"/>
    <x v="1"/>
    <s v="plays"/>
    <n v="58.57139999999999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n v="1455790405"/>
    <b v="0"/>
    <n v="24"/>
    <b v="1"/>
    <x v="1"/>
    <s v="plays"/>
    <n v="135.625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n v="1434180944"/>
    <b v="0"/>
    <n v="112"/>
    <b v="1"/>
    <x v="1"/>
    <s v="plays"/>
    <n v="30.9375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n v="1416589890"/>
    <b v="0"/>
    <n v="23"/>
    <b v="1"/>
    <x v="1"/>
    <s v="plays"/>
    <n v="176.08699999999999"/>
    <x v="3585"/>
    <d v="2014-12-21T17:11:30"/>
    <x v="0"/>
  </r>
  <r>
    <n v="3586"/>
    <s v="Actors &amp; Musicians who are Blind or Autistic"/>
    <s v="See Theatre In A New Light"/>
    <n v="7500"/>
    <n v="8207"/>
    <x v="0"/>
    <n v="109"/>
    <s v="US"/>
    <s v="USD"/>
    <n v="1474649070"/>
    <n v="1469465070"/>
    <b v="0"/>
    <n v="54"/>
    <b v="1"/>
    <x v="1"/>
    <s v="plays"/>
    <n v="151.98150000000001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n v="1463144254"/>
    <b v="0"/>
    <n v="28"/>
    <b v="1"/>
    <x v="1"/>
    <s v="plays"/>
    <n v="22.607099999999999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n v="1428436410"/>
    <b v="0"/>
    <n v="11"/>
    <b v="1"/>
    <x v="1"/>
    <s v="plays"/>
    <n v="18.27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n v="1430494347"/>
    <b v="0"/>
    <n v="62"/>
    <b v="1"/>
    <x v="1"/>
    <s v="plays"/>
    <n v="82.258099999999999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n v="1411200034"/>
    <b v="0"/>
    <n v="73"/>
    <b v="1"/>
    <x v="1"/>
    <s v="plays"/>
    <n v="68.534199999999998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n v="1419979544"/>
    <b v="0"/>
    <n v="18"/>
    <b v="1"/>
    <x v="1"/>
    <s v="plays"/>
    <n v="68.055599999999998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n v="1418673307"/>
    <b v="0"/>
    <n v="35"/>
    <b v="1"/>
    <x v="1"/>
    <s v="plays"/>
    <n v="72.7142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n v="1417469639"/>
    <b v="0"/>
    <n v="43"/>
    <b v="1"/>
    <x v="1"/>
    <s v="plays"/>
    <n v="77.186000000000007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n v="1470792982"/>
    <b v="0"/>
    <n v="36"/>
    <b v="1"/>
    <x v="1"/>
    <s v="plays"/>
    <n v="55.972200000000001"/>
    <x v="3594"/>
    <d v="2016-09-04T01:36:22"/>
    <x v="0"/>
  </r>
  <r>
    <n v="3595"/>
    <s v="The Flu Season"/>
    <s v="A new theatre company staging Will Eno's The Flu Season in Seattle"/>
    <n v="2600"/>
    <n v="3081"/>
    <x v="0"/>
    <n v="119"/>
    <s v="US"/>
    <s v="USD"/>
    <n v="1426229940"/>
    <n v="1423959123"/>
    <b v="0"/>
    <n v="62"/>
    <b v="1"/>
    <x v="1"/>
    <s v="plays"/>
    <n v="49.6935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n v="1407258582"/>
    <b v="0"/>
    <n v="15"/>
    <b v="1"/>
    <x v="1"/>
    <s v="plays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n v="1455717790"/>
    <b v="0"/>
    <n v="33"/>
    <b v="1"/>
    <x v="1"/>
    <s v="plays"/>
    <n v="77.72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n v="1408129822"/>
    <b v="0"/>
    <n v="27"/>
    <b v="1"/>
    <x v="1"/>
    <s v="plays"/>
    <n v="40.777799999999999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n v="1438715077"/>
    <b v="0"/>
    <n v="17"/>
    <b v="1"/>
    <x v="1"/>
    <s v="plays"/>
    <n v="59.411799999999999"/>
    <x v="3599"/>
    <d v="2015-08-30T00:00:00"/>
    <x v="0"/>
  </r>
  <r>
    <n v="3600"/>
    <s v="Pariah"/>
    <s v="The First Play From The Man Who Brought You The Black James Bond!"/>
    <n v="10"/>
    <n v="13"/>
    <x v="0"/>
    <n v="130"/>
    <s v="US"/>
    <s v="USD"/>
    <n v="1476390164"/>
    <n v="1473970964"/>
    <b v="0"/>
    <n v="4"/>
    <b v="1"/>
    <x v="1"/>
    <s v="plays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n v="1418860682"/>
    <b v="0"/>
    <n v="53"/>
    <b v="1"/>
    <x v="1"/>
    <s v="plays"/>
    <n v="39.377400000000002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n v="1458336479"/>
    <b v="0"/>
    <n v="49"/>
    <b v="1"/>
    <x v="1"/>
    <s v="plays"/>
    <n v="81.673500000000004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n v="1444164280"/>
    <b v="0"/>
    <n v="57"/>
    <b v="1"/>
    <x v="1"/>
    <s v="plays"/>
    <n v="44.912300000000002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n v="1461370956"/>
    <b v="0"/>
    <n v="69"/>
    <b v="1"/>
    <x v="1"/>
    <s v="plays"/>
    <n v="49.058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n v="1452798126"/>
    <b v="0"/>
    <n v="15"/>
    <b v="1"/>
    <x v="1"/>
    <s v="plays"/>
    <n v="30.666699999999999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n v="1468593057"/>
    <b v="0"/>
    <n v="64"/>
    <b v="1"/>
    <x v="1"/>
    <s v="plays"/>
    <n v="61.0625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n v="1448924882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n v="1463418090"/>
    <b v="0"/>
    <n v="27"/>
    <b v="1"/>
    <x v="1"/>
    <s v="plays"/>
    <n v="29.629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n v="1456789685"/>
    <b v="0"/>
    <n v="21"/>
    <b v="1"/>
    <x v="1"/>
    <s v="plays"/>
    <n v="143.0952000000000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n v="1437214936"/>
    <b v="0"/>
    <n v="31"/>
    <b v="1"/>
    <x v="1"/>
    <s v="plays"/>
    <n v="52.354799999999997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n v="1425891201"/>
    <b v="0"/>
    <n v="51"/>
    <b v="1"/>
    <x v="1"/>
    <s v="plays"/>
    <n v="66.66670000000000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n v="1401470811"/>
    <b v="0"/>
    <n v="57"/>
    <b v="1"/>
    <x v="1"/>
    <s v="plays"/>
    <n v="126.66670000000001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n v="1401372574"/>
    <b v="0"/>
    <n v="20"/>
    <b v="1"/>
    <x v="1"/>
    <s v="plays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n v="1432083616"/>
    <b v="0"/>
    <n v="71"/>
    <b v="1"/>
    <x v="1"/>
    <s v="plays"/>
    <n v="35.493000000000002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n v="1447164896"/>
    <b v="0"/>
    <n v="72"/>
    <b v="1"/>
    <x v="1"/>
    <s v="plays"/>
    <n v="37.083300000000001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n v="1424213264"/>
    <b v="0"/>
    <n v="45"/>
    <b v="1"/>
    <x v="1"/>
    <s v="plays"/>
    <n v="69.333299999999994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n v="1486996729"/>
    <b v="0"/>
    <n v="51"/>
    <b v="1"/>
    <x v="1"/>
    <s v="plays"/>
    <n v="17.254899999999999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n v="1430751850"/>
    <b v="0"/>
    <n v="56"/>
    <b v="1"/>
    <x v="1"/>
    <s v="plays"/>
    <n v="36.07139999999999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n v="1476760226"/>
    <b v="0"/>
    <n v="17"/>
    <b v="1"/>
    <x v="1"/>
    <s v="plays"/>
    <n v="66.470600000000005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n v="1422916261"/>
    <b v="0"/>
    <n v="197"/>
    <b v="1"/>
    <x v="1"/>
    <s v="plays"/>
    <n v="56.066000000000003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n v="1473200844"/>
    <b v="0"/>
    <n v="70"/>
    <b v="1"/>
    <x v="1"/>
    <s v="plays"/>
    <n v="47.028599999999997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n v="1409030371"/>
    <b v="0"/>
    <n v="21"/>
    <b v="1"/>
    <x v="1"/>
    <s v="plays"/>
    <n v="47.666200000000003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n v="1404841270"/>
    <b v="0"/>
    <n v="34"/>
    <b v="1"/>
    <x v="1"/>
    <s v="plays"/>
    <n v="88.235299999999995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n v="1466793290"/>
    <b v="0"/>
    <n v="39"/>
    <b v="1"/>
    <x v="1"/>
    <s v="plays"/>
    <n v="80.7179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n v="1433259577"/>
    <b v="0"/>
    <n v="78"/>
    <b v="1"/>
    <x v="1"/>
    <s v="plays"/>
    <n v="39.487200000000001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n v="1406390457"/>
    <b v="0"/>
    <n v="48"/>
    <b v="1"/>
    <x v="1"/>
    <s v="plays"/>
    <n v="84.85420000000000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n v="1459446487"/>
    <b v="0"/>
    <n v="29"/>
    <b v="1"/>
    <x v="1"/>
    <s v="plays"/>
    <n v="68.96550000000000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b v="0"/>
    <n v="0"/>
    <b v="0"/>
    <x v="1"/>
    <s v="musical"/>
    <n v="0"/>
    <x v="3628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n v="1457403364"/>
    <b v="0"/>
    <n v="2"/>
    <b v="0"/>
    <x v="1"/>
    <s v="musical"/>
    <n v="1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s v="GB"/>
    <s v="GBP"/>
    <n v="1417295990"/>
    <n v="1414700390"/>
    <b v="0"/>
    <n v="1"/>
    <b v="0"/>
    <x v="1"/>
    <s v="musical"/>
    <n v="1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s v="US"/>
    <s v="USD"/>
    <n v="1411444740"/>
    <n v="1409335497"/>
    <b v="0"/>
    <n v="59"/>
    <b v="0"/>
    <x v="1"/>
    <s v="musical"/>
    <n v="147.88140000000001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n v="1416781749"/>
    <n v="1415053749"/>
    <b v="0"/>
    <n v="1"/>
    <b v="0"/>
    <x v="1"/>
    <s v="musical"/>
    <n v="100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n v="35"/>
    <s v="US"/>
    <s v="USD"/>
    <n v="1479517200"/>
    <n v="1475765867"/>
    <b v="0"/>
    <n v="31"/>
    <b v="0"/>
    <x v="1"/>
    <s v="musical"/>
    <n v="56.838700000000003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s v="CA"/>
    <s v="CAD"/>
    <n v="1484366340"/>
    <n v="1480219174"/>
    <b v="0"/>
    <n v="18"/>
    <b v="0"/>
    <x v="1"/>
    <s v="musical"/>
    <n v="176.9444"/>
    <x v="3634"/>
    <d v="2017-01-14T03:59:00"/>
    <x v="3"/>
  </r>
  <r>
    <n v="3635"/>
    <s v="Mary's Son"/>
    <s v="Mary's Son is a pop opera about Jesus and the hope he brings to all people."/>
    <n v="3500"/>
    <n v="1276"/>
    <x v="2"/>
    <n v="36"/>
    <s v="US"/>
    <s v="USD"/>
    <n v="1461186676"/>
    <n v="1458594676"/>
    <b v="0"/>
    <n v="10"/>
    <b v="0"/>
    <x v="1"/>
    <s v="musical"/>
    <n v="127.6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b v="0"/>
    <n v="0"/>
    <b v="0"/>
    <x v="1"/>
    <s v="musical"/>
    <n v="0"/>
    <x v="3636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s v="US"/>
    <s v="USD"/>
    <n v="1420130935"/>
    <n v="1417538935"/>
    <b v="0"/>
    <n v="14"/>
    <b v="0"/>
    <x v="1"/>
    <s v="musical"/>
    <n v="66.142899999999997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n v="7"/>
    <s v="CA"/>
    <s v="CAD"/>
    <n v="1429456132"/>
    <n v="1424275732"/>
    <b v="0"/>
    <n v="2"/>
    <b v="0"/>
    <x v="1"/>
    <s v="musical"/>
    <n v="108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n v="0"/>
    <s v="US"/>
    <s v="USD"/>
    <n v="1475853060"/>
    <n v="1470672906"/>
    <b v="0"/>
    <n v="1"/>
    <b v="0"/>
    <x v="1"/>
    <s v="musical"/>
    <n v="1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s v="US"/>
    <s v="USD"/>
    <n v="1431283530"/>
    <n v="1428691530"/>
    <b v="0"/>
    <n v="3"/>
    <b v="0"/>
    <x v="1"/>
    <s v="musical"/>
    <n v="18.333300000000001"/>
    <x v="364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b v="0"/>
    <n v="0"/>
    <b v="0"/>
    <x v="1"/>
    <s v="musical"/>
    <n v="0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s v="DE"/>
    <s v="EUR"/>
    <n v="1448902800"/>
    <n v="1445369727"/>
    <b v="0"/>
    <n v="2"/>
    <b v="0"/>
    <x v="1"/>
    <s v="musical"/>
    <n v="7.5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b v="0"/>
    <n v="0"/>
    <b v="0"/>
    <x v="1"/>
    <s v="musical"/>
    <n v="0"/>
    <x v="3643"/>
    <d v="2015-11-17T04:27:19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s v="US"/>
    <s v="USD"/>
    <n v="1457413140"/>
    <n v="1454996887"/>
    <b v="0"/>
    <n v="12"/>
    <b v="0"/>
    <x v="1"/>
    <s v="musical"/>
    <n v="68.416700000000006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n v="0"/>
    <s v="CA"/>
    <s v="CAD"/>
    <n v="1479773838"/>
    <n v="1477178238"/>
    <b v="0"/>
    <n v="1"/>
    <b v="0"/>
    <x v="1"/>
    <s v="musical"/>
    <n v="1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n v="5"/>
    <s v="US"/>
    <s v="USD"/>
    <n v="1434497400"/>
    <n v="1431770802"/>
    <b v="0"/>
    <n v="8"/>
    <b v="0"/>
    <x v="1"/>
    <s v="musical"/>
    <n v="60.125"/>
    <x v="3646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n v="1475258327"/>
    <n v="1471370327"/>
    <b v="0"/>
    <n v="2"/>
    <b v="0"/>
    <x v="1"/>
    <s v="musical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n v="1409900445"/>
    <b v="0"/>
    <n v="73"/>
    <b v="1"/>
    <x v="1"/>
    <s v="plays"/>
    <n v="550.04110000000003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n v="1400691994"/>
    <b v="0"/>
    <n v="8"/>
    <b v="1"/>
    <x v="1"/>
    <s v="plays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n v="1452598184"/>
    <b v="0"/>
    <n v="17"/>
    <b v="1"/>
    <x v="1"/>
    <s v="plays"/>
    <n v="29.411799999999999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n v="1404833442"/>
    <b v="0"/>
    <n v="9"/>
    <b v="1"/>
    <x v="1"/>
    <s v="plays"/>
    <n v="57.777799999999999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n v="1471188502"/>
    <b v="0"/>
    <n v="17"/>
    <b v="1"/>
    <x v="1"/>
    <s v="plays"/>
    <n v="44.235300000000002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n v="1436172207"/>
    <b v="0"/>
    <n v="33"/>
    <b v="1"/>
    <x v="1"/>
    <s v="plays"/>
    <n v="60.909100000000002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n v="1457690386"/>
    <b v="0"/>
    <n v="38"/>
    <b v="1"/>
    <x v="1"/>
    <s v="plays"/>
    <n v="68.842100000000002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n v="1434654998"/>
    <b v="0"/>
    <n v="79"/>
    <b v="1"/>
    <x v="1"/>
    <s v="plays"/>
    <n v="73.582300000000004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n v="1483393836"/>
    <b v="0"/>
    <n v="46"/>
    <b v="1"/>
    <x v="1"/>
    <s v="plays"/>
    <n v="115.0217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n v="1462806419"/>
    <b v="0"/>
    <n v="20"/>
    <b v="1"/>
    <x v="1"/>
    <s v="plays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n v="101"/>
    <s v="US"/>
    <s v="USD"/>
    <n v="1404273540"/>
    <n v="1400272580"/>
    <b v="0"/>
    <n v="20"/>
    <b v="1"/>
    <x v="1"/>
    <s v="plays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n v="1424414350"/>
    <b v="0"/>
    <n v="13"/>
    <b v="1"/>
    <x v="1"/>
    <s v="plays"/>
    <n v="235.4615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n v="1417208925"/>
    <b v="0"/>
    <n v="22"/>
    <b v="1"/>
    <x v="1"/>
    <s v="plays"/>
    <n v="11.36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n v="1458336672"/>
    <b v="0"/>
    <n v="36"/>
    <b v="1"/>
    <x v="1"/>
    <s v="plays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n v="14251870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n v="1477133430"/>
    <b v="0"/>
    <n v="9"/>
    <b v="1"/>
    <x v="1"/>
    <s v="plays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n v="1464847089"/>
    <b v="0"/>
    <n v="19"/>
    <b v="1"/>
    <x v="1"/>
    <s v="plays"/>
    <n v="46.052599999999998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n v="1445109822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n v="1404337382"/>
    <b v="0"/>
    <n v="38"/>
    <b v="1"/>
    <x v="1"/>
    <s v="plays"/>
    <n v="31.578900000000001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n v="1434669419"/>
    <b v="0"/>
    <n v="58"/>
    <b v="1"/>
    <x v="1"/>
    <s v="plays"/>
    <n v="53.363999999999997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n v="1435670452"/>
    <b v="0"/>
    <n v="28"/>
    <b v="1"/>
    <x v="1"/>
    <s v="plays"/>
    <n v="36.964300000000001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n v="1431447137"/>
    <b v="0"/>
    <n v="17"/>
    <b v="1"/>
    <x v="1"/>
    <s v="plays"/>
    <n v="81.2941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n v="1431951611"/>
    <b v="0"/>
    <n v="12"/>
    <b v="1"/>
    <x v="1"/>
    <s v="plays"/>
    <n v="20.083300000000001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n v="1404140667"/>
    <b v="0"/>
    <n v="40"/>
    <b v="1"/>
    <x v="1"/>
    <s v="plays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n v="1409179384"/>
    <b v="0"/>
    <n v="57"/>
    <b v="1"/>
    <x v="1"/>
    <s v="plays"/>
    <n v="53.438600000000001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n v="1412233497"/>
    <b v="0"/>
    <n v="114"/>
    <b v="1"/>
    <x v="1"/>
    <s v="plays"/>
    <n v="39.868400000000001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n v="1467752229"/>
    <b v="0"/>
    <n v="31"/>
    <b v="1"/>
    <x v="1"/>
    <s v="plays"/>
    <n v="145.16130000000001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n v="1462285182"/>
    <b v="0"/>
    <n v="3"/>
    <b v="1"/>
    <x v="1"/>
    <s v="plays"/>
    <n v="23.333300000000001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n v="1408995284"/>
    <b v="0"/>
    <n v="16"/>
    <b v="1"/>
    <x v="1"/>
    <s v="plays"/>
    <n v="64.375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n v="1402580818"/>
    <b v="0"/>
    <n v="199"/>
    <b v="1"/>
    <x v="1"/>
    <s v="plays"/>
    <n v="62.052799999999998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n v="1430052298"/>
    <b v="0"/>
    <n v="31"/>
    <b v="1"/>
    <x v="1"/>
    <s v="plays"/>
    <n v="66.129000000000005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n v="1401214581"/>
    <b v="0"/>
    <n v="30"/>
    <b v="1"/>
    <x v="1"/>
    <s v="plays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n v="1473850434"/>
    <b v="0"/>
    <n v="34"/>
    <b v="1"/>
    <x v="1"/>
    <s v="plays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n v="1452008290"/>
    <b v="0"/>
    <n v="18"/>
    <b v="1"/>
    <x v="1"/>
    <s v="plays"/>
    <n v="62.166699999999999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n v="1399998418"/>
    <b v="0"/>
    <n v="67"/>
    <b v="1"/>
    <x v="1"/>
    <s v="plays"/>
    <n v="62.328400000000002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n v="1474339696"/>
    <b v="0"/>
    <n v="66"/>
    <b v="1"/>
    <x v="1"/>
    <s v="plays"/>
    <n v="58.78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n v="1438575586"/>
    <b v="0"/>
    <n v="23"/>
    <b v="1"/>
    <x v="1"/>
    <s v="plays"/>
    <n v="45.347799999999999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n v="1398348859"/>
    <b v="0"/>
    <n v="126"/>
    <b v="1"/>
    <x v="1"/>
    <s v="plays"/>
    <n v="41.944400000000002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n v="1439567660"/>
    <b v="0"/>
    <n v="6"/>
    <b v="1"/>
    <x v="1"/>
    <s v="plays"/>
    <n v="59.166699999999999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n v="1401254055"/>
    <b v="0"/>
    <n v="25"/>
    <b v="1"/>
    <x v="1"/>
    <s v="plays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n v="1404932004"/>
    <b v="0"/>
    <n v="39"/>
    <b v="1"/>
    <x v="1"/>
    <s v="plays"/>
    <n v="83.974400000000003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n v="1432410639"/>
    <b v="0"/>
    <n v="62"/>
    <b v="1"/>
    <x v="1"/>
    <s v="plays"/>
    <n v="57.258099999999999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n v="1414506083"/>
    <b v="0"/>
    <n v="31"/>
    <b v="1"/>
    <x v="1"/>
    <s v="plays"/>
    <n v="58.064500000000002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n v="1421426929"/>
    <b v="0"/>
    <n v="274"/>
    <b v="1"/>
    <x v="1"/>
    <s v="plays"/>
    <n v="186.80289999999999"/>
    <x v="3691"/>
    <d v="2015-03-02T04:59:00"/>
    <x v="0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n v="1410304179"/>
    <b v="0"/>
    <n v="17"/>
    <b v="1"/>
    <x v="1"/>
    <s v="plays"/>
    <n v="74.11759999999999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n v="1446352529"/>
    <b v="0"/>
    <n v="14"/>
    <b v="1"/>
    <x v="1"/>
    <s v="plays"/>
    <n v="30.71430000000000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n v="1461985967"/>
    <b v="0"/>
    <n v="60"/>
    <b v="1"/>
    <x v="1"/>
    <s v="plays"/>
    <n v="62.666699999999999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n v="1419281610"/>
    <b v="0"/>
    <n v="33"/>
    <b v="1"/>
    <x v="1"/>
    <s v="plays"/>
    <n v="121.36360000000001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n v="1418654916"/>
    <b v="0"/>
    <n v="78"/>
    <b v="1"/>
    <x v="1"/>
    <s v="plays"/>
    <n v="39.743600000000001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n v="1461064248"/>
    <b v="0"/>
    <n v="30"/>
    <b v="1"/>
    <x v="1"/>
    <s v="plays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n v="1454354487"/>
    <b v="0"/>
    <n v="136"/>
    <b v="1"/>
    <x v="1"/>
    <s v="plays"/>
    <n v="40.632399999999997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n v="1410791216"/>
    <b v="0"/>
    <n v="40"/>
    <b v="1"/>
    <x v="1"/>
    <s v="plays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n v="1409493800"/>
    <b v="0"/>
    <n v="18"/>
    <b v="1"/>
    <x v="1"/>
    <s v="plays"/>
    <n v="33.666699999999999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n v="1430830793"/>
    <b v="0"/>
    <n v="39"/>
    <b v="1"/>
    <x v="1"/>
    <s v="plays"/>
    <n v="38.589700000000001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n v="1464958484"/>
    <b v="0"/>
    <n v="21"/>
    <b v="1"/>
    <x v="1"/>
    <s v="plays"/>
    <n v="155.95240000000001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n v="1467720388"/>
    <b v="0"/>
    <n v="30"/>
    <b v="1"/>
    <x v="1"/>
    <s v="plays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n v="1459528394"/>
    <b v="0"/>
    <n v="27"/>
    <b v="1"/>
    <x v="1"/>
    <s v="plays"/>
    <n v="15.148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n v="1401714114"/>
    <b v="0"/>
    <n v="35"/>
    <b v="1"/>
    <x v="1"/>
    <s v="plays"/>
    <n v="83.57139999999999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n v="1409262949"/>
    <b v="0"/>
    <n v="13"/>
    <b v="1"/>
    <x v="1"/>
    <s v="plays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n v="1467335378"/>
    <b v="0"/>
    <n v="23"/>
    <b v="1"/>
    <x v="1"/>
    <s v="plays"/>
    <n v="80.869600000000005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n v="1403234686"/>
    <b v="0"/>
    <n v="39"/>
    <b v="1"/>
    <x v="1"/>
    <s v="plays"/>
    <n v="53.846200000000003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n v="1401123546"/>
    <b v="0"/>
    <n v="35"/>
    <b v="1"/>
    <x v="1"/>
    <s v="plays"/>
    <n v="30.928599999999999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n v="1425908988"/>
    <b v="0"/>
    <n v="27"/>
    <b v="1"/>
    <x v="1"/>
    <s v="plays"/>
    <n v="67.962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n v="1400606573"/>
    <b v="0"/>
    <n v="21"/>
    <b v="1"/>
    <x v="1"/>
    <s v="plays"/>
    <n v="27.142900000000001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n v="1431230867"/>
    <b v="0"/>
    <n v="104"/>
    <b v="1"/>
    <x v="1"/>
    <s v="plays"/>
    <n v="110.86539999999999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n v="1463334166"/>
    <b v="0"/>
    <n v="19"/>
    <b v="1"/>
    <x v="1"/>
    <s v="plays"/>
    <n v="106.8421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n v="1429881667"/>
    <b v="0"/>
    <n v="97"/>
    <b v="1"/>
    <x v="1"/>
    <s v="plays"/>
    <n v="105.5155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n v="1422834819"/>
    <b v="0"/>
    <n v="27"/>
    <b v="1"/>
    <x v="1"/>
    <s v="plays"/>
    <n v="132.96299999999999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n v="1450819109"/>
    <b v="0"/>
    <n v="24"/>
    <b v="1"/>
    <x v="1"/>
    <s v="plays"/>
    <n v="51.916699999999999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n v="14285260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n v="1422465075"/>
    <b v="0"/>
    <n v="46"/>
    <b v="1"/>
    <x v="1"/>
    <s v="plays"/>
    <n v="26.021699999999999"/>
    <x v="3718"/>
    <d v="2015-02-27T17:11:15"/>
    <x v="0"/>
  </r>
  <r>
    <n v="3719"/>
    <s v="Corium"/>
    <s v="A new piece of physical theatre about love, regret and longing."/>
    <n v="200"/>
    <n v="420"/>
    <x v="0"/>
    <n v="210"/>
    <s v="GB"/>
    <s v="GBP"/>
    <n v="1434994266"/>
    <n v="1432402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n v="1433980206"/>
    <b v="0"/>
    <n v="40"/>
    <b v="1"/>
    <x v="1"/>
    <s v="plays"/>
    <n v="86.224999999999994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n v="1413412084"/>
    <b v="0"/>
    <n v="44"/>
    <b v="1"/>
    <x v="1"/>
    <s v="plays"/>
    <n v="114.54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n v="1452614847"/>
    <b v="0"/>
    <n v="35"/>
    <b v="1"/>
    <x v="1"/>
    <s v="plays"/>
    <n v="47.6571"/>
    <x v="3722"/>
    <d v="2016-02-11T22:59:00"/>
    <x v="0"/>
  </r>
  <r>
    <n v="3723"/>
    <s v="Beauty and the Beast"/>
    <s v="Saltmine Theatre Company present Beauty and the Beast:"/>
    <n v="4500"/>
    <n v="4592"/>
    <x v="0"/>
    <n v="102"/>
    <s v="GB"/>
    <s v="GBP"/>
    <n v="1417374262"/>
    <n v="1414778662"/>
    <b v="0"/>
    <n v="63"/>
    <b v="1"/>
    <x v="1"/>
    <s v="plays"/>
    <n v="72.888900000000007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n v="1459856860"/>
    <b v="0"/>
    <n v="89"/>
    <b v="1"/>
    <x v="1"/>
    <s v="plays"/>
    <n v="49.545499999999997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n v="1454366467"/>
    <b v="0"/>
    <n v="15"/>
    <b v="1"/>
    <x v="1"/>
    <s v="plays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n v="1459567371"/>
    <b v="0"/>
    <n v="46"/>
    <b v="1"/>
    <x v="1"/>
    <s v="plays"/>
    <n v="62.587000000000003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n v="1474273294"/>
    <b v="0"/>
    <n v="33"/>
    <b v="1"/>
    <x v="1"/>
    <s v="plays"/>
    <n v="61.060600000000001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n v="9"/>
    <s v="US"/>
    <s v="USD"/>
    <n v="1439957176"/>
    <n v="1437365176"/>
    <b v="0"/>
    <n v="31"/>
    <b v="0"/>
    <x v="1"/>
    <s v="plays"/>
    <n v="60.064500000000002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s v="US"/>
    <s v="USD"/>
    <n v="1427082912"/>
    <n v="14231985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n v="1439828159"/>
    <n v="1437236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s v="US"/>
    <s v="USD"/>
    <n v="1420860180"/>
    <n v="1418234646"/>
    <b v="0"/>
    <n v="12"/>
    <b v="0"/>
    <x v="1"/>
    <s v="plays"/>
    <n v="51.666699999999999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n v="15"/>
    <s v="NL"/>
    <s v="EUR"/>
    <n v="1422100800"/>
    <n v="1416932133"/>
    <b v="0"/>
    <n v="4"/>
    <b v="0"/>
    <x v="1"/>
    <s v="plays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n v="1428539708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s v="US"/>
    <s v="USD"/>
    <n v="1432589896"/>
    <n v="1427405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n v="13"/>
    <s v="GB"/>
    <s v="GBP"/>
    <n v="1432831089"/>
    <n v="1430239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s v="GB"/>
    <s v="GBP"/>
    <n v="1427133600"/>
    <n v="1423847093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n v="21"/>
    <s v="US"/>
    <s v="USD"/>
    <n v="1447311540"/>
    <n v="1445358903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n v="1405461600"/>
    <n v="1403562705"/>
    <b v="0"/>
    <n v="6"/>
    <b v="0"/>
    <x v="1"/>
    <s v="plays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s v="GB"/>
    <s v="GBP"/>
    <n v="1468752468"/>
    <n v="1467024468"/>
    <b v="0"/>
    <n v="8"/>
    <b v="0"/>
    <x v="1"/>
    <s v="plays"/>
    <n v="100.625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s v="US"/>
    <s v="USD"/>
    <n v="1407808438"/>
    <n v="1405217355"/>
    <b v="0"/>
    <n v="14"/>
    <b v="0"/>
    <x v="1"/>
    <s v="plays"/>
    <n v="25.571400000000001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n v="1447797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n v="1409980144"/>
    <n v="1407388144"/>
    <b v="0"/>
    <n v="4"/>
    <b v="0"/>
    <x v="1"/>
    <s v="plays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n v="1401814964"/>
    <b v="0"/>
    <n v="0"/>
    <b v="0"/>
    <x v="1"/>
    <s v="plays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b v="0"/>
    <n v="0"/>
    <b v="0"/>
    <x v="1"/>
    <s v="plays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n v="1407689102"/>
    <n v="1405097102"/>
    <b v="0"/>
    <n v="1"/>
    <b v="0"/>
    <x v="1"/>
    <s v="plays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n v="2"/>
    <s v="US"/>
    <s v="USD"/>
    <n v="1475918439"/>
    <n v="1473326439"/>
    <b v="0"/>
    <n v="1"/>
    <b v="0"/>
    <x v="1"/>
    <s v="plays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n v="1"/>
    <s v="GB"/>
    <s v="GBP"/>
    <n v="1436137140"/>
    <n v="1433833896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n v="1453827436"/>
    <b v="0"/>
    <n v="52"/>
    <b v="1"/>
    <x v="1"/>
    <s v="musical"/>
    <n v="99.538499999999999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n v="1459220588"/>
    <b v="0"/>
    <n v="7"/>
    <b v="1"/>
    <x v="1"/>
    <s v="musical"/>
    <n v="75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n v="1421105608"/>
    <b v="0"/>
    <n v="28"/>
    <b v="1"/>
    <x v="1"/>
    <s v="musical"/>
    <n v="215.25"/>
    <x v="3750"/>
    <d v="2015-02-10T07:59:00"/>
    <x v="2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n v="1454460673"/>
    <b v="0"/>
    <n v="11"/>
    <b v="1"/>
    <x v="1"/>
    <s v="musical"/>
    <n v="120.5455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n v="1473189335"/>
    <b v="0"/>
    <n v="15"/>
    <b v="1"/>
    <x v="1"/>
    <s v="musical"/>
    <n v="37.666699999999999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n v="1430768800"/>
    <b v="0"/>
    <n v="30"/>
    <b v="1"/>
    <x v="1"/>
    <s v="musical"/>
    <n v="172.23330000000001"/>
    <x v="3753"/>
    <d v="2015-06-03T00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n v="1403125737"/>
    <b v="0"/>
    <n v="27"/>
    <b v="1"/>
    <x v="1"/>
    <s v="musical"/>
    <n v="111.11109999999999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n v="1458161307"/>
    <b v="0"/>
    <n v="28"/>
    <b v="1"/>
    <x v="1"/>
    <s v="musical"/>
    <n v="25.464300000000001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n v="1399923198"/>
    <b v="0"/>
    <n v="17"/>
    <b v="1"/>
    <x v="1"/>
    <s v="musical"/>
    <n v="267.64710000000002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n v="1415737515"/>
    <b v="0"/>
    <n v="50"/>
    <b v="1"/>
    <x v="1"/>
    <s v="musical"/>
    <n v="75.959999999999994"/>
    <x v="3757"/>
    <d v="2014-12-01T20:25:15"/>
    <x v="1"/>
  </r>
  <r>
    <n v="3758"/>
    <s v="Luigi's Ladies"/>
    <s v="LUIGI'S LADIES: an original one-woman musical comedy"/>
    <n v="1500"/>
    <n v="1535"/>
    <x v="0"/>
    <n v="102"/>
    <s v="US"/>
    <s v="USD"/>
    <n v="1400475600"/>
    <n v="1397819938"/>
    <b v="0"/>
    <n v="26"/>
    <b v="1"/>
    <x v="1"/>
    <s v="musical"/>
    <n v="59.038499999999999"/>
    <x v="3758"/>
    <d v="2014-05-19T05:00:00"/>
    <x v="1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n v="1435372553"/>
    <b v="0"/>
    <n v="88"/>
    <b v="1"/>
    <x v="1"/>
    <s v="musical"/>
    <n v="50.110999999999997"/>
    <x v="3759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n v="1397133386"/>
    <b v="0"/>
    <n v="91"/>
    <b v="1"/>
    <x v="1"/>
    <s v="musical"/>
    <n v="55.503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n v="1434625937"/>
    <b v="0"/>
    <n v="3"/>
    <b v="1"/>
    <x v="1"/>
    <s v="musical"/>
    <n v="166.66669999999999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n v="1436383889"/>
    <b v="0"/>
    <n v="28"/>
    <b v="1"/>
    <x v="1"/>
    <s v="musical"/>
    <n v="47.428600000000003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n v="1425319226"/>
    <b v="0"/>
    <n v="77"/>
    <b v="1"/>
    <x v="1"/>
    <s v="musical"/>
    <n v="64.935100000000006"/>
    <x v="3763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n v="1462824832"/>
    <b v="0"/>
    <n v="27"/>
    <b v="1"/>
    <x v="1"/>
    <s v="musical"/>
    <n v="55.555599999999998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n v="1404153482"/>
    <b v="0"/>
    <n v="107"/>
    <b v="1"/>
    <x v="1"/>
    <s v="musical"/>
    <n v="74.224299999999999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n v="1401336045"/>
    <b v="0"/>
    <n v="96"/>
    <b v="1"/>
    <x v="1"/>
    <s v="musical"/>
    <n v="106.9272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n v="1423960097"/>
    <b v="0"/>
    <n v="56"/>
    <b v="1"/>
    <x v="1"/>
    <s v="musical"/>
    <n v="41.696399999999997"/>
    <x v="376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n v="1400002090"/>
    <b v="0"/>
    <n v="58"/>
    <b v="1"/>
    <x v="1"/>
    <s v="musical"/>
    <n v="74.243300000000005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n v="1458138079"/>
    <b v="0"/>
    <n v="15"/>
    <b v="1"/>
    <x v="1"/>
    <s v="musical"/>
    <n v="73.333299999999994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n v="1431642010"/>
    <b v="0"/>
    <n v="20"/>
    <b v="1"/>
    <x v="1"/>
    <s v="musical"/>
    <n v="100"/>
    <x v="3770"/>
    <d v="2015-06-13T22:20:10"/>
    <x v="2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n v="1462307652"/>
    <b v="0"/>
    <n v="38"/>
    <b v="1"/>
    <x v="1"/>
    <s v="musical"/>
    <n v="38.421100000000003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n v="1478616506"/>
    <b v="0"/>
    <n v="33"/>
    <b v="1"/>
    <x v="1"/>
    <s v="musical"/>
    <n v="166.96969999999999"/>
    <x v="3772"/>
    <d v="2016-11-29T06:00:00"/>
    <x v="3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n v="1476317247"/>
    <b v="0"/>
    <n v="57"/>
    <b v="1"/>
    <x v="1"/>
    <s v="musical"/>
    <n v="94.912300000000002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n v="1427223655"/>
    <b v="0"/>
    <n v="25"/>
    <b v="1"/>
    <x v="1"/>
    <s v="musical"/>
    <n v="100"/>
    <x v="3774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n v="1426199843"/>
    <b v="0"/>
    <n v="14"/>
    <b v="1"/>
    <x v="1"/>
    <s v="musical"/>
    <n v="143.21430000000001"/>
    <x v="3775"/>
    <d v="2015-04-09T04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n v="1403599778"/>
    <b v="0"/>
    <n v="94"/>
    <b v="1"/>
    <x v="1"/>
    <s v="musical"/>
    <n v="90.819100000000006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n v="1409884821"/>
    <b v="0"/>
    <n v="59"/>
    <b v="1"/>
    <x v="1"/>
    <s v="musical"/>
    <n v="48.542400000000001"/>
    <x v="3777"/>
    <d v="2014-09-27T04:00:00"/>
    <x v="1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n v="1418758780"/>
    <b v="0"/>
    <n v="36"/>
    <b v="1"/>
    <x v="1"/>
    <s v="musical"/>
    <n v="70.027799999999999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n v="1456421940"/>
    <b v="0"/>
    <n v="115"/>
    <b v="1"/>
    <x v="1"/>
    <s v="musical"/>
    <n v="135.62610000000001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n v="1433999785"/>
    <b v="0"/>
    <n v="30"/>
    <b v="1"/>
    <x v="1"/>
    <s v="musical"/>
    <n v="100"/>
    <x v="3780"/>
    <d v="2015-07-13T20:06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n v="1408050685"/>
    <b v="0"/>
    <n v="52"/>
    <b v="1"/>
    <x v="1"/>
    <s v="musical"/>
    <n v="94.903800000000004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n v="1466887297"/>
    <b v="0"/>
    <n v="27"/>
    <b v="1"/>
    <x v="1"/>
    <s v="musical"/>
    <n v="75.370400000000004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n v="1455938520"/>
    <b v="0"/>
    <n v="24"/>
    <b v="1"/>
    <x v="1"/>
    <s v="musical"/>
    <n v="64.458299999999994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n v="1465601532"/>
    <b v="0"/>
    <n v="10"/>
    <b v="1"/>
    <x v="1"/>
    <s v="musical"/>
    <n v="115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n v="1467040769"/>
    <b v="0"/>
    <n v="30"/>
    <b v="1"/>
    <x v="1"/>
    <s v="musical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n v="1461718475"/>
    <b v="0"/>
    <n v="71"/>
    <b v="1"/>
    <x v="1"/>
    <s v="musical"/>
    <n v="93.774600000000007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n v="1434113406"/>
    <b v="0"/>
    <n v="10"/>
    <b v="1"/>
    <x v="1"/>
    <s v="musical"/>
    <n v="35.1"/>
    <x v="3787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s v="US"/>
    <s v="USD"/>
    <n v="1450887480"/>
    <n v="1448469719"/>
    <b v="0"/>
    <n v="1"/>
    <b v="0"/>
    <x v="1"/>
    <s v="musical"/>
    <n v="500"/>
    <x v="3788"/>
    <d v="2015-12-23T16:18:00"/>
    <x v="2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n v="1434395418"/>
    <n v="1431630618"/>
    <b v="0"/>
    <n v="4"/>
    <b v="0"/>
    <x v="1"/>
    <s v="musical"/>
    <n v="29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b v="0"/>
    <n v="0"/>
    <b v="0"/>
    <x v="1"/>
    <s v="musical"/>
    <n v="0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n v="1399480592"/>
    <b v="0"/>
    <n v="0"/>
    <b v="0"/>
    <x v="1"/>
    <s v="musical"/>
    <n v="0"/>
    <x v="3791"/>
    <d v="2014-07-06T16:36:32"/>
    <x v="1"/>
  </r>
  <r>
    <n v="3792"/>
    <s v="BorikÃ©n: The Show"/>
    <s v="A cultural and historic journey through Puerto Rico's music and dance!"/>
    <n v="12500"/>
    <n v="35"/>
    <x v="2"/>
    <n v="0"/>
    <s v="US"/>
    <s v="USD"/>
    <n v="1436957022"/>
    <n v="1434365022"/>
    <b v="0"/>
    <n v="2"/>
    <b v="0"/>
    <x v="1"/>
    <s v="musical"/>
    <n v="17.5"/>
    <x v="379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s v="US"/>
    <s v="USD"/>
    <n v="1418769129"/>
    <n v="1416954729"/>
    <b v="0"/>
    <n v="24"/>
    <b v="0"/>
    <x v="1"/>
    <s v="musical"/>
    <n v="174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n v="1433685354"/>
    <n v="1431093354"/>
    <b v="0"/>
    <n v="1"/>
    <b v="0"/>
    <x v="1"/>
    <s v="musical"/>
    <n v="50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n v="2"/>
    <s v="GB"/>
    <s v="GBP"/>
    <n v="1440801000"/>
    <n v="1437042490"/>
    <b v="0"/>
    <n v="2"/>
    <b v="0"/>
    <x v="1"/>
    <s v="musical"/>
    <n v="5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s v="US"/>
    <s v="USD"/>
    <n v="1484354556"/>
    <n v="1479170556"/>
    <b v="0"/>
    <n v="1"/>
    <b v="0"/>
    <x v="1"/>
    <s v="musical"/>
    <n v="1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s v="US"/>
    <s v="USD"/>
    <n v="1429564165"/>
    <n v="1426972165"/>
    <b v="0"/>
    <n v="37"/>
    <b v="0"/>
    <x v="1"/>
    <s v="musical"/>
    <n v="145.40539999999999"/>
    <x v="3797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s v="US"/>
    <s v="USD"/>
    <n v="1407691248"/>
    <n v="1405099248"/>
    <b v="0"/>
    <n v="5"/>
    <b v="0"/>
    <x v="1"/>
    <s v="musical"/>
    <n v="205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n v="4"/>
    <s v="US"/>
    <s v="USD"/>
    <n v="1457734843"/>
    <n v="1455142843"/>
    <b v="0"/>
    <n v="4"/>
    <b v="0"/>
    <x v="1"/>
    <s v="musical"/>
    <n v="100.5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s v="US"/>
    <s v="USD"/>
    <n v="1420952340"/>
    <n v="1418146883"/>
    <b v="0"/>
    <n v="16"/>
    <b v="0"/>
    <x v="1"/>
    <s v="musical"/>
    <n v="55.0625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s v="US"/>
    <s v="USD"/>
    <n v="1420215216"/>
    <n v="1417536816"/>
    <b v="0"/>
    <n v="9"/>
    <b v="0"/>
    <x v="1"/>
    <s v="musical"/>
    <n v="47.333300000000001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b v="0"/>
    <n v="0"/>
    <b v="0"/>
    <x v="1"/>
    <s v="musical"/>
    <n v="0"/>
    <x v="3802"/>
    <d v="2015-10-22T03:01:46"/>
    <x v="2"/>
  </r>
  <r>
    <n v="3803"/>
    <s v="Benjamin Button the Musical Concept Album"/>
    <s v="A fully orchestrated concept album of Benjamin Button the Musical!"/>
    <n v="12000"/>
    <n v="2358"/>
    <x v="2"/>
    <n v="20"/>
    <s v="US"/>
    <s v="USD"/>
    <n v="1457133568"/>
    <n v="1454541568"/>
    <b v="0"/>
    <n v="40"/>
    <b v="0"/>
    <x v="1"/>
    <s v="musical"/>
    <n v="58.95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b v="0"/>
    <n v="0"/>
    <b v="0"/>
    <x v="1"/>
    <s v="musical"/>
    <n v="0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s v="US"/>
    <s v="USD"/>
    <n v="1411852640"/>
    <n v="1406668640"/>
    <b v="0"/>
    <n v="2"/>
    <b v="0"/>
    <x v="1"/>
    <s v="musical"/>
    <n v="1.5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s v="AU"/>
    <s v="AUD"/>
    <n v="1404022381"/>
    <n v="1402294381"/>
    <b v="0"/>
    <n v="1"/>
    <b v="0"/>
    <x v="1"/>
    <s v="musical"/>
    <n v="5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s v="US"/>
    <s v="USD"/>
    <n v="1428097739"/>
    <n v="1427492939"/>
    <b v="0"/>
    <n v="9"/>
    <b v="0"/>
    <x v="1"/>
    <s v="musical"/>
    <n v="50.555599999999998"/>
    <x v="3807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n v="1424775219"/>
    <b v="0"/>
    <n v="24"/>
    <b v="1"/>
    <x v="1"/>
    <s v="plays"/>
    <n v="41.666699999999999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n v="1402403907"/>
    <b v="0"/>
    <n v="38"/>
    <b v="1"/>
    <x v="1"/>
    <s v="plays"/>
    <n v="53.289499999999997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n v="1424377358"/>
    <b v="0"/>
    <n v="26"/>
    <b v="1"/>
    <x v="1"/>
    <s v="plays"/>
    <n v="70.230800000000002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n v="1461769373"/>
    <b v="0"/>
    <n v="19"/>
    <b v="1"/>
    <x v="1"/>
    <s v="plays"/>
    <n v="43.421100000000003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n v="1429120908"/>
    <b v="0"/>
    <n v="11"/>
    <b v="1"/>
    <x v="1"/>
    <s v="plays"/>
    <n v="199.18180000000001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n v="1462603021"/>
    <b v="0"/>
    <n v="27"/>
    <b v="1"/>
    <x v="1"/>
    <s v="plays"/>
    <n v="78.518100000000004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n v="1424727712"/>
    <b v="0"/>
    <n v="34"/>
    <b v="1"/>
    <x v="1"/>
    <s v="plays"/>
    <n v="61.823500000000003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n v="1437545657"/>
    <b v="0"/>
    <n v="20"/>
    <b v="1"/>
    <x v="1"/>
    <s v="plays"/>
    <n v="50.000500000000002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n v="1403022823"/>
    <b v="0"/>
    <n v="37"/>
    <b v="1"/>
    <x v="1"/>
    <s v="plays"/>
    <n v="48.339700000000001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n v="1444236216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n v="14235991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n v="1435554104"/>
    <b v="0"/>
    <n v="26"/>
    <b v="1"/>
    <x v="1"/>
    <s v="plays"/>
    <n v="40.923099999999998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n v="1433518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n v="1449116407"/>
    <b v="0"/>
    <n v="46"/>
    <b v="1"/>
    <x v="1"/>
    <s v="plays"/>
    <n v="79.543499999999995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n v="1448136417"/>
    <b v="0"/>
    <n v="76"/>
    <b v="1"/>
    <x v="1"/>
    <s v="plays"/>
    <n v="72.38160000000000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n v="1434405044"/>
    <b v="0"/>
    <n v="41"/>
    <b v="1"/>
    <x v="1"/>
    <s v="plays"/>
    <n v="64.634100000000004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n v="1469026903"/>
    <b v="0"/>
    <n v="7"/>
    <b v="1"/>
    <x v="1"/>
    <s v="plays"/>
    <n v="38.57139999999999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n v="1432690814"/>
    <b v="0"/>
    <n v="49"/>
    <b v="1"/>
    <x v="1"/>
    <s v="plays"/>
    <n v="107.5714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n v="1428401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n v="1422656201"/>
    <b v="0"/>
    <n v="65"/>
    <b v="1"/>
    <x v="1"/>
    <s v="plays"/>
    <n v="70.461500000000001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n v="1414845587"/>
    <b v="0"/>
    <n v="28"/>
    <b v="1"/>
    <x v="1"/>
    <s v="plays"/>
    <n v="178.57140000000001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n v="1470948371"/>
    <b v="0"/>
    <n v="8"/>
    <b v="1"/>
    <x v="1"/>
    <s v="plays"/>
    <n v="62.625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n v="1463161611"/>
    <b v="0"/>
    <n v="3"/>
    <b v="1"/>
    <x v="1"/>
    <s v="plays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n v="1413404545"/>
    <b v="0"/>
    <n v="9"/>
    <b v="1"/>
    <x v="1"/>
    <s v="plays"/>
    <n v="58.9011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n v="1452048335"/>
    <b v="0"/>
    <n v="9"/>
    <b v="1"/>
    <x v="1"/>
    <s v="plays"/>
    <n v="139.55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n v="1416516972"/>
    <b v="0"/>
    <n v="20"/>
    <b v="1"/>
    <x v="1"/>
    <s v="plays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n v="1432032067"/>
    <b v="0"/>
    <n v="57"/>
    <b v="1"/>
    <x v="1"/>
    <s v="plays"/>
    <n v="57.386000000000003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n v="1459463808"/>
    <b v="0"/>
    <n v="8"/>
    <b v="1"/>
    <x v="1"/>
    <s v="plays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n v="1467497652"/>
    <b v="0"/>
    <n v="14"/>
    <b v="1"/>
    <x v="1"/>
    <s v="plays"/>
    <n v="64.2857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n v="1432837358"/>
    <b v="0"/>
    <n v="17"/>
    <b v="1"/>
    <x v="1"/>
    <s v="plays"/>
    <n v="120.117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n v="1429722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n v="1433042724"/>
    <b v="0"/>
    <n v="32"/>
    <b v="1"/>
    <x v="1"/>
    <s v="plays"/>
    <n v="63.281300000000002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n v="1457023829"/>
    <b v="0"/>
    <n v="3"/>
    <b v="1"/>
    <x v="1"/>
    <s v="plays"/>
    <n v="21.666699999999999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s v="US"/>
    <s v="USD"/>
    <n v="1405882287"/>
    <n v="1400698287"/>
    <b v="1"/>
    <n v="34"/>
    <b v="0"/>
    <x v="1"/>
    <s v="plays"/>
    <n v="25.647099999999998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s v="GB"/>
    <s v="GBP"/>
    <n v="1399809052"/>
    <n v="1397217052"/>
    <b v="1"/>
    <n v="23"/>
    <b v="0"/>
    <x v="1"/>
    <s v="plays"/>
    <n v="47.695700000000002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s v="US"/>
    <s v="USD"/>
    <n v="1401587064"/>
    <n v="1399427064"/>
    <b v="1"/>
    <n v="19"/>
    <b v="0"/>
    <x v="1"/>
    <s v="plays"/>
    <n v="56.052599999999998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s v="US"/>
    <s v="USD"/>
    <n v="1401778740"/>
    <n v="1399474134"/>
    <b v="1"/>
    <n v="50"/>
    <b v="0"/>
    <x v="1"/>
    <s v="plays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s v="US"/>
    <s v="USD"/>
    <n v="1443711774"/>
    <n v="1441119774"/>
    <b v="1"/>
    <n v="12"/>
    <b v="0"/>
    <x v="1"/>
    <s v="plays"/>
    <n v="70.16670000000000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n v="1412405940"/>
    <n v="1409721542"/>
    <b v="1"/>
    <n v="8"/>
    <b v="0"/>
    <x v="1"/>
    <s v="plays"/>
    <n v="23.625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n v="16"/>
    <s v="US"/>
    <s v="USD"/>
    <n v="1437283391"/>
    <n v="1433395391"/>
    <b v="1"/>
    <n v="9"/>
    <b v="0"/>
    <x v="1"/>
    <s v="plays"/>
    <n v="188.55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s v="US"/>
    <s v="USD"/>
    <n v="1445196989"/>
    <n v="1442604989"/>
    <b v="1"/>
    <n v="43"/>
    <b v="0"/>
    <x v="1"/>
    <s v="plays"/>
    <n v="49.51160000000000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s v="DE"/>
    <s v="EUR"/>
    <n v="1434047084"/>
    <n v="1431455084"/>
    <b v="1"/>
    <n v="28"/>
    <b v="0"/>
    <x v="1"/>
    <s v="plays"/>
    <n v="75.4642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n v="4"/>
    <s v="US"/>
    <s v="USD"/>
    <n v="1420081143"/>
    <n v="1417489143"/>
    <b v="1"/>
    <n v="4"/>
    <b v="0"/>
    <x v="1"/>
    <s v="plays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n v="34"/>
    <s v="GB"/>
    <s v="GBP"/>
    <n v="1437129179"/>
    <n v="1434537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s v="US"/>
    <s v="USD"/>
    <n v="1427427276"/>
    <n v="14252708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n v="0"/>
    <s v="US"/>
    <s v="USD"/>
    <n v="1409602178"/>
    <n v="1406578178"/>
    <b v="0"/>
    <n v="2"/>
    <b v="0"/>
    <x v="1"/>
    <s v="plays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n v="16"/>
    <s v="US"/>
    <s v="USD"/>
    <n v="1431206058"/>
    <n v="1428614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n v="1427408271"/>
    <n v="14248198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n v="14232450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s v="US"/>
    <s v="USD"/>
    <n v="1406913120"/>
    <n v="1404927690"/>
    <b v="0"/>
    <n v="4"/>
    <b v="0"/>
    <x v="1"/>
    <s v="plays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n v="1432328400"/>
    <n v="1430734844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n v="0"/>
    <s v="US"/>
    <s v="USD"/>
    <n v="1403730000"/>
    <n v="1401485207"/>
    <b v="0"/>
    <n v="1"/>
    <b v="0"/>
    <x v="1"/>
    <s v="plays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s v="US"/>
    <s v="USD"/>
    <n v="1407858710"/>
    <n v="1405266710"/>
    <b v="0"/>
    <n v="13"/>
    <b v="0"/>
    <x v="1"/>
    <s v="plays"/>
    <n v="81.538499999999999"/>
    <x v="3860"/>
    <d v="2014-08-12T15:51:50"/>
    <x v="0"/>
  </r>
  <r>
    <n v="3861"/>
    <s v="READY OR NOT HERE I COME"/>
    <s v="THE COMING OF THE LORD!"/>
    <n v="2000"/>
    <n v="100"/>
    <x v="2"/>
    <n v="5"/>
    <s v="US"/>
    <s v="USD"/>
    <n v="1415828820"/>
    <n v="1412258977"/>
    <b v="0"/>
    <n v="1"/>
    <b v="0"/>
    <x v="1"/>
    <s v="plays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n v="0"/>
    <s v="US"/>
    <s v="USD"/>
    <n v="1473699540"/>
    <n v="1472451356"/>
    <b v="0"/>
    <n v="1"/>
    <b v="0"/>
    <x v="1"/>
    <s v="plays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s v="US"/>
    <s v="USD"/>
    <n v="1447799054"/>
    <n v="14452034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s v="CA"/>
    <s v="CAD"/>
    <n v="1409376600"/>
    <n v="1405957098"/>
    <b v="0"/>
    <n v="14"/>
    <b v="0"/>
    <x v="1"/>
    <s v="plays"/>
    <n v="46.42860000000000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n v="1"/>
    <s v="US"/>
    <s v="USD"/>
    <n v="1458703740"/>
    <n v="1454453021"/>
    <b v="0"/>
    <n v="2"/>
    <b v="0"/>
    <x v="1"/>
    <s v="plays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s v="US"/>
    <s v="USD"/>
    <n v="1466278339"/>
    <n v="1463686339"/>
    <b v="0"/>
    <n v="5"/>
    <b v="0"/>
    <x v="1"/>
    <s v="plays"/>
    <n v="50.2"/>
    <x v="3867"/>
    <d v="2016-06-18T19:32:19"/>
    <x v="0"/>
  </r>
  <r>
    <n v="3868"/>
    <s v="1000 words (Canceled)"/>
    <s v="New collection of music by Scott Evan Davis!"/>
    <n v="5000"/>
    <n v="10"/>
    <x v="1"/>
    <n v="0"/>
    <s v="GB"/>
    <s v="GBP"/>
    <n v="1410191405"/>
    <n v="1408031405"/>
    <b v="0"/>
    <n v="1"/>
    <b v="0"/>
    <x v="1"/>
    <s v="musical"/>
    <n v="10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n v="1423761792"/>
    <b v="0"/>
    <n v="15"/>
    <b v="0"/>
    <x v="1"/>
    <s v="musical"/>
    <n v="30.133299999999998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n v="1401768478"/>
    <b v="0"/>
    <n v="10"/>
    <b v="0"/>
    <x v="1"/>
    <s v="musical"/>
    <n v="15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n v="1485629050"/>
    <b v="0"/>
    <n v="3"/>
    <b v="0"/>
    <x v="1"/>
    <s v="musical"/>
    <n v="13.333299999999999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n v="0"/>
    <b v="0"/>
    <x v="1"/>
    <s v="musical"/>
    <n v="0"/>
    <x v="3872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n v="0"/>
    <b v="0"/>
    <x v="1"/>
    <s v="musical"/>
    <n v="0"/>
    <x v="387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n v="0"/>
    <b v="0"/>
    <x v="1"/>
    <s v="musical"/>
    <n v="0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n v="0"/>
    <b v="0"/>
    <x v="1"/>
    <s v="musical"/>
    <n v="0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n v="1451833128"/>
    <b v="0"/>
    <n v="46"/>
    <b v="0"/>
    <x v="1"/>
    <s v="musical"/>
    <n v="44.760899999999999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n v="1478621752"/>
    <b v="0"/>
    <n v="14"/>
    <b v="0"/>
    <x v="1"/>
    <s v="musical"/>
    <n v="88.642899999999997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b v="0"/>
    <n v="1"/>
    <b v="0"/>
    <x v="1"/>
    <s v="musical"/>
    <n v="10"/>
    <x v="3878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n v="0"/>
    <b v="0"/>
    <x v="1"/>
    <s v="musical"/>
    <n v="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n v="1403724820"/>
    <b v="0"/>
    <n v="17"/>
    <b v="0"/>
    <x v="1"/>
    <s v="musical"/>
    <n v="57.647100000000002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n v="1484958399"/>
    <b v="0"/>
    <n v="1"/>
    <b v="0"/>
    <x v="1"/>
    <s v="musical"/>
    <n v="25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n v="0"/>
    <b v="0"/>
    <x v="1"/>
    <s v="musical"/>
    <n v="0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n v="0"/>
    <b v="0"/>
    <x v="1"/>
    <s v="musical"/>
    <n v="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n v="0"/>
    <b v="0"/>
    <x v="1"/>
    <s v="musical"/>
    <n v="0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n v="0"/>
    <b v="0"/>
    <x v="1"/>
    <s v="musical"/>
    <n v="0"/>
    <x v="3885"/>
    <d v="2016-05-09T22:49:51"/>
    <x v="3"/>
  </r>
  <r>
    <n v="3886"/>
    <s v="a (Canceled)"/>
    <n v="1"/>
    <n v="10000"/>
    <n v="0"/>
    <x v="1"/>
    <n v="0"/>
    <s v="AU"/>
    <s v="AUD"/>
    <n v="1418275702"/>
    <n v="1415683702"/>
    <b v="0"/>
    <n v="0"/>
    <b v="0"/>
    <x v="1"/>
    <s v="musical"/>
    <n v="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n v="1426538129"/>
    <b v="0"/>
    <n v="2"/>
    <b v="0"/>
    <x v="1"/>
    <s v="musical"/>
    <n v="17.5"/>
    <x v="3887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s v="GB"/>
    <s v="GBP"/>
    <n v="1488114358"/>
    <n v="1485522358"/>
    <b v="0"/>
    <n v="14"/>
    <b v="0"/>
    <x v="1"/>
    <s v="plays"/>
    <n v="38.71430000000000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s v="US"/>
    <s v="USD"/>
    <n v="1420413960"/>
    <n v="1417651630"/>
    <b v="0"/>
    <n v="9"/>
    <b v="0"/>
    <x v="1"/>
    <s v="plays"/>
    <n v="13.11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s v="US"/>
    <s v="USD"/>
    <n v="1439662344"/>
    <n v="1434478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n v="33"/>
    <s v="US"/>
    <s v="USD"/>
    <n v="1427086740"/>
    <n v="1424488244"/>
    <b v="0"/>
    <n v="7"/>
    <b v="0"/>
    <x v="1"/>
    <s v="plays"/>
    <n v="37.142899999999997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b v="0"/>
    <n v="0"/>
    <b v="0"/>
    <x v="1"/>
    <s v="plays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s v="US"/>
    <s v="USD"/>
    <n v="1404194400"/>
    <n v="1400600840"/>
    <b v="0"/>
    <n v="84"/>
    <b v="0"/>
    <x v="1"/>
    <s v="plays"/>
    <n v="128.27379999999999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n v="1481000340"/>
    <n v="1478386812"/>
    <b v="0"/>
    <n v="11"/>
    <b v="0"/>
    <x v="1"/>
    <s v="plays"/>
    <n v="47.27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n v="1425103218"/>
    <n v="14224248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n v="11"/>
    <s v="US"/>
    <s v="USD"/>
    <n v="1402979778"/>
    <n v="1401770178"/>
    <b v="0"/>
    <n v="4"/>
    <b v="0"/>
    <x v="1"/>
    <s v="plays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s v="NZ"/>
    <s v="NZD"/>
    <n v="1420750683"/>
    <n v="1418158683"/>
    <b v="0"/>
    <n v="10"/>
    <b v="0"/>
    <x v="1"/>
    <s v="plays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s v="GB"/>
    <s v="GBP"/>
    <n v="1439827200"/>
    <n v="1436355270"/>
    <b v="0"/>
    <n v="16"/>
    <b v="0"/>
    <x v="1"/>
    <s v="plays"/>
    <n v="50.875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s v="US"/>
    <s v="USD"/>
    <n v="1407868561"/>
    <n v="1406140561"/>
    <b v="0"/>
    <n v="2"/>
    <b v="0"/>
    <x v="1"/>
    <s v="plays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n v="5"/>
    <s v="US"/>
    <s v="USD"/>
    <n v="1433988791"/>
    <n v="1431396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s v="US"/>
    <s v="USD"/>
    <n v="1450554599"/>
    <n v="1447098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s v="GB"/>
    <s v="GBP"/>
    <n v="1479125642"/>
    <n v="1476962042"/>
    <b v="0"/>
    <n v="31"/>
    <b v="0"/>
    <x v="1"/>
    <s v="plays"/>
    <n v="47.258099999999999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n v="0"/>
    <s v="US"/>
    <s v="USD"/>
    <n v="1429074240"/>
    <n v="142786620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s v="GB"/>
    <s v="GBP"/>
    <n v="1434063600"/>
    <n v="1430405903"/>
    <b v="0"/>
    <n v="7"/>
    <b v="0"/>
    <x v="1"/>
    <s v="plays"/>
    <n v="24.71430000000000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s v="GB"/>
    <s v="GBP"/>
    <n v="1435325100"/>
    <n v="1432072893"/>
    <b v="0"/>
    <n v="16"/>
    <b v="0"/>
    <x v="1"/>
    <s v="plays"/>
    <n v="63.125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s v="US"/>
    <s v="USD"/>
    <n v="1414354080"/>
    <n v="1411587606"/>
    <b v="0"/>
    <n v="4"/>
    <b v="0"/>
    <x v="1"/>
    <s v="plays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s v="US"/>
    <s v="USD"/>
    <n v="1406603696"/>
    <n v="1405307696"/>
    <b v="0"/>
    <n v="4"/>
    <b v="0"/>
    <x v="1"/>
    <s v="plays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n v="1407832642"/>
    <b v="0"/>
    <n v="4"/>
    <b v="0"/>
    <x v="1"/>
    <s v="plays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n v="1441649397"/>
    <n v="1439057397"/>
    <b v="0"/>
    <n v="3"/>
    <b v="0"/>
    <x v="1"/>
    <s v="plays"/>
    <n v="61.666699999999999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n v="37"/>
    <s v="US"/>
    <s v="USD"/>
    <n v="1417033777"/>
    <n v="1414438177"/>
    <b v="0"/>
    <n v="36"/>
    <b v="0"/>
    <x v="1"/>
    <s v="plays"/>
    <n v="83.138900000000007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n v="0"/>
    <s v="US"/>
    <s v="USD"/>
    <n v="1429936500"/>
    <n v="142475933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n v="1448863449"/>
    <n v="1446267849"/>
    <b v="0"/>
    <n v="7"/>
    <b v="0"/>
    <x v="1"/>
    <s v="plays"/>
    <n v="142.857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s v="GB"/>
    <s v="GBP"/>
    <n v="1431298740"/>
    <n v="1429558756"/>
    <b v="0"/>
    <n v="27"/>
    <b v="0"/>
    <x v="1"/>
    <s v="plays"/>
    <n v="33.666699999999999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n v="0"/>
    <s v="GB"/>
    <s v="GBP"/>
    <n v="1464824309"/>
    <n v="1462232309"/>
    <b v="0"/>
    <n v="1"/>
    <b v="0"/>
    <x v="1"/>
    <s v="plays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b v="0"/>
    <n v="0"/>
    <b v="0"/>
    <x v="1"/>
    <s v="plays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s v="GB"/>
    <s v="GBP"/>
    <n v="1410439161"/>
    <n v="1407847161"/>
    <b v="0"/>
    <n v="1"/>
    <b v="0"/>
    <x v="1"/>
    <s v="plays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n v="1406131023"/>
    <b v="0"/>
    <n v="3"/>
    <b v="0"/>
    <x v="1"/>
    <s v="plays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n v="2"/>
    <s v="GB"/>
    <s v="GBP"/>
    <n v="1453075200"/>
    <n v="1450628773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s v="GB"/>
    <s v="GBP"/>
    <n v="1479032260"/>
    <n v="1476436660"/>
    <b v="0"/>
    <n v="3"/>
    <b v="0"/>
    <x v="1"/>
    <s v="plays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b v="0"/>
    <n v="0"/>
    <b v="0"/>
    <x v="1"/>
    <s v="plays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s v="US"/>
    <s v="USD"/>
    <n v="1425337200"/>
    <n v="1421432810"/>
    <b v="0"/>
    <n v="6"/>
    <b v="0"/>
    <x v="1"/>
    <s v="plays"/>
    <n v="10.166700000000001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s v="GB"/>
    <s v="GBP"/>
    <n v="1428622271"/>
    <n v="1426203071"/>
    <b v="0"/>
    <n v="17"/>
    <b v="0"/>
    <x v="1"/>
    <s v="plays"/>
    <n v="81.411799999999999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s v="US"/>
    <s v="USD"/>
    <n v="1403823722"/>
    <n v="1401231722"/>
    <b v="0"/>
    <n v="40"/>
    <b v="0"/>
    <x v="1"/>
    <s v="plays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n v="1406753639"/>
    <n v="1404161639"/>
    <b v="0"/>
    <n v="3"/>
    <b v="0"/>
    <x v="1"/>
    <s v="plays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n v="0"/>
    <s v="AU"/>
    <s v="AUD"/>
    <n v="1419645748"/>
    <n v="1417053748"/>
    <b v="0"/>
    <n v="1"/>
    <b v="0"/>
    <x v="1"/>
    <s v="plays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n v="1407565504"/>
    <n v="1404973504"/>
    <b v="0"/>
    <n v="2"/>
    <b v="0"/>
    <x v="1"/>
    <s v="plays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s v="US"/>
    <s v="USD"/>
    <n v="1444971540"/>
    <n v="1442593427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s v="US"/>
    <s v="USD"/>
    <n v="1474228265"/>
    <n v="1471636265"/>
    <b v="0"/>
    <n v="14"/>
    <b v="0"/>
    <x v="1"/>
    <s v="plays"/>
    <n v="32.357100000000003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b v="0"/>
    <n v="0"/>
    <b v="0"/>
    <x v="1"/>
    <s v="plays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s v="US"/>
    <s v="USD"/>
    <n v="1458097364"/>
    <n v="1455508964"/>
    <b v="0"/>
    <n v="1"/>
    <b v="0"/>
    <x v="1"/>
    <s v="plays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s v="US"/>
    <s v="USD"/>
    <n v="1468716180"/>
    <n v="1466205262"/>
    <b v="0"/>
    <n v="12"/>
    <b v="0"/>
    <x v="1"/>
    <s v="plays"/>
    <n v="91.833299999999994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n v="1443704400"/>
    <n v="1439827639"/>
    <b v="0"/>
    <n v="12"/>
    <b v="0"/>
    <x v="1"/>
    <s v="plays"/>
    <n v="45.833300000000001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s v="GB"/>
    <s v="GBP"/>
    <n v="1443973546"/>
    <n v="1438789546"/>
    <b v="0"/>
    <n v="23"/>
    <b v="0"/>
    <x v="1"/>
    <s v="plays"/>
    <n v="57.173900000000003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b v="0"/>
    <n v="0"/>
    <b v="0"/>
    <x v="1"/>
    <s v="plays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s v="US"/>
    <s v="USD"/>
    <n v="1468249760"/>
    <n v="1465830560"/>
    <b v="0"/>
    <n v="10"/>
    <b v="0"/>
    <x v="1"/>
    <s v="plays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s v="US"/>
    <s v="USD"/>
    <n v="1435441454"/>
    <n v="14327630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s v="AU"/>
    <s v="AUD"/>
    <n v="1412656200"/>
    <n v="1412328979"/>
    <b v="0"/>
    <n v="1"/>
    <b v="0"/>
    <x v="1"/>
    <s v="plays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n v="0"/>
    <s v="US"/>
    <s v="USD"/>
    <n v="1420199351"/>
    <n v="1416311351"/>
    <b v="0"/>
    <n v="2"/>
    <b v="0"/>
    <x v="1"/>
    <s v="plays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s v="US"/>
    <s v="USD"/>
    <n v="1416877200"/>
    <n v="1414505137"/>
    <b v="0"/>
    <n v="2"/>
    <b v="0"/>
    <x v="1"/>
    <s v="plays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s v="US"/>
    <s v="USD"/>
    <n v="1446483000"/>
    <n v="1443811268"/>
    <b v="0"/>
    <n v="13"/>
    <b v="0"/>
    <x v="1"/>
    <s v="plays"/>
    <n v="137.07689999999999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s v="US"/>
    <s v="USD"/>
    <n v="1431717268"/>
    <n v="1429125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n v="1425110400"/>
    <n v="1422388822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n v="1475378744"/>
    <n v="1472786744"/>
    <b v="0"/>
    <n v="2"/>
    <b v="0"/>
    <x v="1"/>
    <s v="plays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b v="0"/>
    <n v="0"/>
    <b v="0"/>
    <x v="1"/>
    <s v="plays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s v="AU"/>
    <s v="AUD"/>
    <n v="1423623221"/>
    <n v="1421031221"/>
    <b v="0"/>
    <n v="32"/>
    <b v="0"/>
    <x v="1"/>
    <s v="plays"/>
    <n v="49.281300000000002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s v="US"/>
    <s v="USD"/>
    <n v="1460140500"/>
    <n v="1457628680"/>
    <b v="0"/>
    <n v="1"/>
    <b v="0"/>
    <x v="1"/>
    <s v="plays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n v="1457120942"/>
    <b v="0"/>
    <n v="1"/>
    <b v="0"/>
    <x v="1"/>
    <s v="plays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n v="1440701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b v="0"/>
    <n v="0"/>
    <b v="0"/>
    <x v="1"/>
    <s v="plays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b v="0"/>
    <n v="0"/>
    <b v="0"/>
    <x v="1"/>
    <s v="plays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s v="US"/>
    <s v="USD"/>
    <n v="1448745741"/>
    <n v="1446150141"/>
    <b v="0"/>
    <n v="8"/>
    <b v="0"/>
    <x v="1"/>
    <s v="plays"/>
    <n v="53.125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b v="0"/>
    <n v="0"/>
    <b v="0"/>
    <x v="1"/>
    <s v="plays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s v="US"/>
    <s v="USD"/>
    <n v="1468020354"/>
    <n v="1464045954"/>
    <b v="0"/>
    <n v="1"/>
    <b v="0"/>
    <x v="1"/>
    <s v="plays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s v="US"/>
    <s v="USD"/>
    <n v="1406988000"/>
    <n v="1403822912"/>
    <b v="0"/>
    <n v="16"/>
    <b v="0"/>
    <x v="1"/>
    <s v="plays"/>
    <n v="40.0625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s v="US"/>
    <s v="USD"/>
    <n v="1411930556"/>
    <n v="1409338556"/>
    <b v="0"/>
    <n v="12"/>
    <b v="0"/>
    <x v="1"/>
    <s v="plays"/>
    <n v="24.333300000000001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s v="US"/>
    <s v="USD"/>
    <n v="1451852256"/>
    <n v="1449260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s v="GB"/>
    <s v="GBP"/>
    <n v="1399584210"/>
    <n v="1397683410"/>
    <b v="0"/>
    <n v="2"/>
    <b v="0"/>
    <x v="1"/>
    <s v="plays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n v="1448722494"/>
    <n v="144656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n v="6"/>
    <s v="US"/>
    <s v="USD"/>
    <n v="1429460386"/>
    <n v="14242799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s v="US"/>
    <s v="USD"/>
    <n v="1460608780"/>
    <n v="1455428380"/>
    <b v="0"/>
    <n v="4"/>
    <b v="0"/>
    <x v="1"/>
    <s v="plays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s v="US"/>
    <s v="USD"/>
    <n v="1406170740"/>
    <n v="1402506278"/>
    <b v="0"/>
    <n v="2"/>
    <b v="0"/>
    <x v="1"/>
    <s v="plays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s v="US"/>
    <s v="USD"/>
    <n v="1488783507"/>
    <n v="1486191507"/>
    <b v="0"/>
    <n v="10"/>
    <b v="0"/>
    <x v="1"/>
    <s v="plays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s v="US"/>
    <s v="USD"/>
    <n v="1463945673"/>
    <n v="1458761673"/>
    <b v="0"/>
    <n v="11"/>
    <b v="0"/>
    <x v="1"/>
    <s v="plays"/>
    <n v="47.909100000000002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s v="US"/>
    <s v="USD"/>
    <n v="1472442900"/>
    <n v="1471638646"/>
    <b v="0"/>
    <n v="6"/>
    <b v="0"/>
    <x v="1"/>
    <s v="plays"/>
    <n v="35.166699999999999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n v="1458333811"/>
    <b v="0"/>
    <n v="2"/>
    <b v="0"/>
    <x v="1"/>
    <s v="plays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s v="US"/>
    <s v="USD"/>
    <n v="1405947126"/>
    <n v="1403355126"/>
    <b v="0"/>
    <n v="6"/>
    <b v="0"/>
    <x v="1"/>
    <s v="plays"/>
    <n v="22.666699999999999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n v="21"/>
    <s v="US"/>
    <s v="USD"/>
    <n v="1423186634"/>
    <n v="1418002634"/>
    <b v="0"/>
    <n v="8"/>
    <b v="0"/>
    <x v="1"/>
    <s v="plays"/>
    <n v="26.375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s v="US"/>
    <s v="USD"/>
    <n v="1462766400"/>
    <n v="1460219110"/>
    <b v="0"/>
    <n v="37"/>
    <b v="0"/>
    <x v="1"/>
    <s v="plays"/>
    <n v="105.54049999999999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n v="1464872848"/>
    <n v="1462280848"/>
    <b v="0"/>
    <n v="11"/>
    <b v="0"/>
    <x v="1"/>
    <s v="plays"/>
    <n v="29.090900000000001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b v="0"/>
    <n v="0"/>
    <b v="0"/>
    <x v="1"/>
    <s v="plays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s v="US"/>
    <s v="USD"/>
    <n v="1406876400"/>
    <n v="1405024561"/>
    <b v="0"/>
    <n v="10"/>
    <b v="0"/>
    <x v="1"/>
    <s v="plays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s v="US"/>
    <s v="USD"/>
    <n v="1469213732"/>
    <n v="1466621732"/>
    <b v="0"/>
    <n v="6"/>
    <b v="0"/>
    <x v="1"/>
    <s v="plays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s v="US"/>
    <s v="USD"/>
    <n v="1422717953"/>
    <n v="1417533953"/>
    <b v="0"/>
    <n v="8"/>
    <b v="0"/>
    <x v="1"/>
    <s v="plays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s v="GB"/>
    <s v="GBP"/>
    <n v="1427659200"/>
    <n v="1425678057"/>
    <b v="0"/>
    <n v="6"/>
    <b v="0"/>
    <x v="1"/>
    <s v="plays"/>
    <n v="18.333300000000001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n v="1404570147"/>
    <n v="1401978147"/>
    <b v="0"/>
    <n v="7"/>
    <b v="0"/>
    <x v="1"/>
    <s v="plays"/>
    <n v="64.2857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n v="4"/>
    <s v="US"/>
    <s v="USD"/>
    <n v="1468729149"/>
    <n v="1463545149"/>
    <b v="0"/>
    <n v="7"/>
    <b v="0"/>
    <x v="1"/>
    <s v="plays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n v="1436297180"/>
    <n v="1431113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s v="US"/>
    <s v="USD"/>
    <n v="1400569140"/>
    <n v="1397854356"/>
    <b v="0"/>
    <n v="46"/>
    <b v="0"/>
    <x v="1"/>
    <s v="plays"/>
    <n v="84.282600000000002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s v="GB"/>
    <s v="GBP"/>
    <n v="1415404800"/>
    <n v="1412809644"/>
    <b v="0"/>
    <n v="10"/>
    <b v="0"/>
    <x v="1"/>
    <s v="plays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s v="US"/>
    <s v="USD"/>
    <n v="1456002300"/>
    <n v="1454173120"/>
    <b v="0"/>
    <n v="19"/>
    <b v="0"/>
    <x v="1"/>
    <s v="plays"/>
    <n v="33.736800000000002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s v="GB"/>
    <s v="GBP"/>
    <n v="1462539840"/>
    <n v="1460034594"/>
    <b v="0"/>
    <n v="13"/>
    <b v="0"/>
    <x v="1"/>
    <s v="plays"/>
    <n v="37.538499999999999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n v="38"/>
    <s v="GB"/>
    <s v="GBP"/>
    <n v="1400278290"/>
    <n v="1399414290"/>
    <b v="0"/>
    <n v="13"/>
    <b v="0"/>
    <x v="1"/>
    <s v="plays"/>
    <n v="11.615399999999999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n v="2"/>
    <s v="US"/>
    <s v="USD"/>
    <n v="1440813413"/>
    <n v="1439517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s v="GB"/>
    <s v="GBP"/>
    <n v="1456934893"/>
    <n v="1454342893"/>
    <b v="0"/>
    <n v="3"/>
    <b v="0"/>
    <x v="1"/>
    <s v="plays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n v="1433086082"/>
    <n v="1430494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s v="US"/>
    <s v="USD"/>
    <n v="1449876859"/>
    <n v="1444689259"/>
    <b v="0"/>
    <n v="9"/>
    <b v="0"/>
    <x v="1"/>
    <s v="plays"/>
    <n v="60.11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s v="US"/>
    <s v="USD"/>
    <n v="1431549912"/>
    <n v="1428957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n v="0"/>
    <s v="US"/>
    <s v="USD"/>
    <n v="1405761690"/>
    <n v="1403169690"/>
    <b v="0"/>
    <n v="1"/>
    <b v="0"/>
    <x v="1"/>
    <s v="plays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n v="1423913220"/>
    <n v="1421339077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s v="US"/>
    <s v="USD"/>
    <n v="1416499440"/>
    <n v="1415341464"/>
    <b v="0"/>
    <n v="17"/>
    <b v="0"/>
    <x v="1"/>
    <s v="plays"/>
    <n v="29.235299999999999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n v="57"/>
    <s v="US"/>
    <s v="USD"/>
    <n v="1427580426"/>
    <n v="1424992026"/>
    <b v="0"/>
    <n v="12"/>
    <b v="0"/>
    <x v="1"/>
    <s v="plays"/>
    <n v="59.583300000000001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s v="US"/>
    <s v="USD"/>
    <n v="1409514709"/>
    <n v="1406058798"/>
    <b v="0"/>
    <n v="14"/>
    <b v="0"/>
    <x v="1"/>
    <s v="plays"/>
    <n v="82.571399999999997"/>
    <x v="3999"/>
    <d v="2014-08-31T19:51:49"/>
    <x v="0"/>
  </r>
  <r>
    <n v="4000"/>
    <s v="The Escorts"/>
    <s v="An Enticing Trip into the World of Assisted Dying"/>
    <n v="8000"/>
    <n v="10"/>
    <x v="2"/>
    <n v="0"/>
    <s v="US"/>
    <s v="USD"/>
    <n v="1462631358"/>
    <n v="1457450958"/>
    <b v="0"/>
    <n v="1"/>
    <b v="0"/>
    <x v="1"/>
    <s v="plays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s v="GB"/>
    <s v="GBP"/>
    <n v="1488394800"/>
    <n v="1486681708"/>
    <b v="0"/>
    <n v="14"/>
    <b v="0"/>
    <x v="1"/>
    <s v="plays"/>
    <n v="32.357100000000003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s v="US"/>
    <s v="USD"/>
    <n v="1411779761"/>
    <n v="1409187761"/>
    <b v="0"/>
    <n v="4"/>
    <b v="0"/>
    <x v="1"/>
    <s v="plays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n v="10"/>
    <s v="US"/>
    <s v="USD"/>
    <n v="1424009147"/>
    <n v="1421417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n v="0"/>
    <s v="US"/>
    <s v="USD"/>
    <n v="1412740457"/>
    <n v="1410148457"/>
    <b v="0"/>
    <n v="1"/>
    <b v="0"/>
    <x v="1"/>
    <s v="plays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s v="US"/>
    <s v="USD"/>
    <n v="1413832985"/>
    <n v="1408648985"/>
    <b v="0"/>
    <n v="2"/>
    <b v="0"/>
    <x v="1"/>
    <s v="plays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s v="US"/>
    <s v="USD"/>
    <n v="1455647587"/>
    <n v="1453487587"/>
    <b v="0"/>
    <n v="1"/>
    <b v="0"/>
    <x v="1"/>
    <s v="plays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s v="US"/>
    <s v="USD"/>
    <n v="1409070480"/>
    <n v="1406572381"/>
    <b v="0"/>
    <n v="1"/>
    <b v="0"/>
    <x v="1"/>
    <s v="plays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n v="1437606507"/>
    <n v="1435014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s v="GB"/>
    <s v="GBP"/>
    <n v="1410281360"/>
    <n v="1406825360"/>
    <b v="0"/>
    <n v="3"/>
    <b v="0"/>
    <x v="1"/>
    <s v="plays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n v="24"/>
    <s v="US"/>
    <s v="USD"/>
    <n v="1414348166"/>
    <n v="1412879366"/>
    <b v="0"/>
    <n v="38"/>
    <b v="0"/>
    <x v="1"/>
    <s v="plays"/>
    <n v="45.842100000000002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s v="GB"/>
    <s v="GBP"/>
    <n v="1422450278"/>
    <n v="1419858278"/>
    <b v="0"/>
    <n v="4"/>
    <b v="0"/>
    <x v="1"/>
    <s v="plays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s v="US"/>
    <s v="USD"/>
    <n v="1424070823"/>
    <n v="1421478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b v="0"/>
    <n v="0"/>
    <b v="0"/>
    <x v="1"/>
    <s v="plays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s v="US"/>
    <s v="USD"/>
    <n v="1437331463"/>
    <n v="1434739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n v="14"/>
    <s v="GB"/>
    <s v="GBP"/>
    <n v="1410987400"/>
    <n v="1408395400"/>
    <b v="0"/>
    <n v="7"/>
    <b v="0"/>
    <x v="1"/>
    <s v="plays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s v="US"/>
    <s v="USD"/>
    <n v="1409846874"/>
    <n v="1407254874"/>
    <b v="0"/>
    <n v="2"/>
    <b v="0"/>
    <x v="1"/>
    <s v="plays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n v="9"/>
    <s v="GB"/>
    <s v="GBP"/>
    <n v="1475877108"/>
    <n v="1473285108"/>
    <b v="0"/>
    <n v="4"/>
    <b v="0"/>
    <x v="1"/>
    <s v="plays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s v="US"/>
    <s v="USD"/>
    <n v="1460737680"/>
    <n v="1455725596"/>
    <b v="0"/>
    <n v="4"/>
    <b v="0"/>
    <x v="1"/>
    <s v="plays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s v="US"/>
    <s v="USD"/>
    <n v="1427168099"/>
    <n v="1424579699"/>
    <b v="0"/>
    <n v="3"/>
    <b v="0"/>
    <x v="1"/>
    <s v="plays"/>
    <n v="33.333300000000001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n v="1"/>
    <s v="US"/>
    <s v="USD"/>
    <n v="1414360358"/>
    <n v="1409176358"/>
    <b v="0"/>
    <n v="2"/>
    <b v="0"/>
    <x v="1"/>
    <s v="plays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n v="70"/>
    <s v="US"/>
    <s v="USD"/>
    <n v="1422759240"/>
    <n v="1418824867"/>
    <b v="0"/>
    <n v="197"/>
    <b v="0"/>
    <x v="1"/>
    <s v="plays"/>
    <n v="63.558399999999999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n v="1454975963"/>
    <b v="0"/>
    <n v="0"/>
    <b v="0"/>
    <x v="1"/>
    <s v="plays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s v="US"/>
    <s v="USD"/>
    <n v="1441037097"/>
    <n v="1438445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n v="1437889336"/>
    <n v="1432705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n v="14440598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s v="US"/>
    <s v="USD"/>
    <n v="1487811600"/>
    <n v="1486077481"/>
    <b v="0"/>
    <n v="7"/>
    <b v="0"/>
    <x v="1"/>
    <s v="plays"/>
    <n v="30.71430000000000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s v="US"/>
    <s v="USD"/>
    <n v="1402007500"/>
    <n v="1399415500"/>
    <b v="0"/>
    <n v="11"/>
    <b v="0"/>
    <x v="1"/>
    <s v="plays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n v="1454525340"/>
    <n v="1452008599"/>
    <b v="0"/>
    <n v="6"/>
    <b v="0"/>
    <x v="1"/>
    <s v="plays"/>
    <n v="66.66670000000000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b v="0"/>
    <n v="0"/>
    <b v="0"/>
    <x v="1"/>
    <s v="plays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s v="US"/>
    <s v="USD"/>
    <n v="1450211116"/>
    <n v="14450235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s v="GB"/>
    <s v="GBP"/>
    <n v="1475398800"/>
    <n v="1472711224"/>
    <b v="0"/>
    <n v="94"/>
    <b v="0"/>
    <x v="1"/>
    <s v="plays"/>
    <n v="65.340299999999999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s v="US"/>
    <s v="USD"/>
    <n v="1428097450"/>
    <n v="14255090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n v="37"/>
    <s v="US"/>
    <s v="USD"/>
    <n v="1413925887"/>
    <n v="1411333887"/>
    <b v="0"/>
    <n v="25"/>
    <b v="0"/>
    <x v="1"/>
    <s v="plays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s v="US"/>
    <s v="USD"/>
    <n v="1404253800"/>
    <n v="1402784964"/>
    <b v="0"/>
    <n v="17"/>
    <b v="0"/>
    <x v="1"/>
    <s v="plays"/>
    <n v="166.05879999999999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s v="US"/>
    <s v="USD"/>
    <n v="1464099900"/>
    <n v="1462585315"/>
    <b v="0"/>
    <n v="2"/>
    <b v="0"/>
    <x v="1"/>
    <s v="plays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s v="US"/>
    <s v="USD"/>
    <n v="1413573010"/>
    <n v="1408389010"/>
    <b v="0"/>
    <n v="4"/>
    <b v="0"/>
    <x v="1"/>
    <s v="plays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n v="1448949540"/>
    <n v="1446048367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s v="US"/>
    <s v="USD"/>
    <n v="1437188400"/>
    <n v="1432100004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n v="0"/>
    <s v="GB"/>
    <s v="GBP"/>
    <n v="1473160954"/>
    <n v="1467976954"/>
    <b v="0"/>
    <n v="2"/>
    <b v="0"/>
    <x v="1"/>
    <s v="plays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n v="0"/>
    <s v="US"/>
    <s v="USD"/>
    <n v="1421781360"/>
    <n v="1419213664"/>
    <b v="0"/>
    <n v="3"/>
    <b v="0"/>
    <x v="1"/>
    <s v="plays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n v="1415228325"/>
    <b v="0"/>
    <n v="0"/>
    <b v="0"/>
    <x v="1"/>
    <s v="plays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s v="US"/>
    <s v="USD"/>
    <n v="1428642000"/>
    <n v="1426050982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n v="1406004589"/>
    <b v="0"/>
    <n v="1"/>
    <b v="0"/>
    <x v="1"/>
    <s v="plays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s v="US"/>
    <s v="USD"/>
    <n v="1413992210"/>
    <n v="1411400210"/>
    <b v="0"/>
    <n v="12"/>
    <b v="0"/>
    <x v="1"/>
    <s v="plays"/>
    <n v="38.333300000000001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s v="US"/>
    <s v="USD"/>
    <n v="1420938000"/>
    <n v="1418862743"/>
    <b v="0"/>
    <n v="4"/>
    <b v="0"/>
    <x v="1"/>
    <s v="plays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s v="GB"/>
    <s v="GBP"/>
    <n v="1460373187"/>
    <n v="1457352787"/>
    <b v="0"/>
    <n v="91"/>
    <b v="0"/>
    <x v="1"/>
    <s v="plays"/>
    <n v="32.978000000000002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s v="US"/>
    <s v="USD"/>
    <n v="1436914815"/>
    <n v="1434322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s v="US"/>
    <s v="USD"/>
    <n v="1414077391"/>
    <n v="1411485391"/>
    <b v="0"/>
    <n v="1"/>
    <b v="0"/>
    <x v="1"/>
    <s v="plays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b v="0"/>
    <n v="0"/>
    <b v="0"/>
    <x v="1"/>
    <s v="plays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s v="US"/>
    <s v="USD"/>
    <n v="1413234316"/>
    <n v="1408050316"/>
    <b v="0"/>
    <n v="13"/>
    <b v="0"/>
    <x v="1"/>
    <s v="plays"/>
    <n v="86.615399999999994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n v="1416081600"/>
    <n v="1413477228"/>
    <b v="0"/>
    <n v="2"/>
    <b v="0"/>
    <x v="1"/>
    <s v="plays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b v="0"/>
    <n v="0"/>
    <b v="0"/>
    <x v="1"/>
    <s v="plays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s v="GB"/>
    <s v="GBP"/>
    <n v="1403192031"/>
    <n v="1400600031"/>
    <b v="0"/>
    <n v="21"/>
    <b v="0"/>
    <x v="1"/>
    <s v="plays"/>
    <n v="41.952399999999997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n v="1467575940"/>
    <n v="1465856639"/>
    <b v="0"/>
    <n v="9"/>
    <b v="0"/>
    <x v="1"/>
    <s v="plays"/>
    <n v="88.333299999999994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s v="GB"/>
    <s v="GBP"/>
    <n v="1448492400"/>
    <n v="1446506080"/>
    <b v="0"/>
    <n v="6"/>
    <b v="0"/>
    <x v="1"/>
    <s v="plays"/>
    <n v="129.1666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n v="1459483140"/>
    <n v="1458178044"/>
    <b v="0"/>
    <n v="4"/>
    <b v="0"/>
    <x v="1"/>
    <s v="plays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n v="1410836400"/>
    <n v="1408116152"/>
    <b v="0"/>
    <n v="7"/>
    <b v="0"/>
    <x v="1"/>
    <s v="plays"/>
    <n v="35.71430000000000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n v="1403539200"/>
    <n v="1400604056"/>
    <b v="0"/>
    <n v="5"/>
    <b v="0"/>
    <x v="1"/>
    <s v="plays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n v="1456025023"/>
    <b v="0"/>
    <n v="0"/>
    <b v="0"/>
    <x v="1"/>
    <s v="plays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s v="US"/>
    <s v="USD"/>
    <n v="1467481468"/>
    <n v="1464889468"/>
    <b v="0"/>
    <n v="3"/>
    <b v="0"/>
    <x v="1"/>
    <s v="plays"/>
    <n v="163.3333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s v="GB"/>
    <s v="GBP"/>
    <n v="1403886084"/>
    <n v="1401294084"/>
    <b v="0"/>
    <n v="9"/>
    <b v="0"/>
    <x v="1"/>
    <s v="plays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s v="AU"/>
    <s v="AUD"/>
    <n v="1430316426"/>
    <n v="1427724426"/>
    <b v="0"/>
    <n v="6"/>
    <b v="0"/>
    <x v="1"/>
    <s v="plays"/>
    <n v="64.16670000000000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n v="1"/>
    <s v="US"/>
    <s v="USD"/>
    <n v="1407883811"/>
    <n v="1405291811"/>
    <b v="0"/>
    <n v="4"/>
    <b v="0"/>
    <x v="1"/>
    <s v="plays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s v="US"/>
    <s v="USD"/>
    <n v="1463619388"/>
    <n v="1461027388"/>
    <b v="0"/>
    <n v="1"/>
    <b v="0"/>
    <x v="1"/>
    <s v="plays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s v="US"/>
    <s v="USD"/>
    <n v="1443408550"/>
    <n v="1439952550"/>
    <b v="0"/>
    <n v="17"/>
    <b v="0"/>
    <x v="1"/>
    <s v="plays"/>
    <n v="179.11760000000001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n v="1484348700"/>
    <n v="1481756855"/>
    <b v="0"/>
    <n v="1"/>
    <b v="0"/>
    <x v="1"/>
    <s v="plays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n v="34"/>
    <s v="GB"/>
    <s v="GBP"/>
    <n v="1425124800"/>
    <n v="1421596356"/>
    <b v="0"/>
    <n v="13"/>
    <b v="0"/>
    <x v="1"/>
    <s v="plays"/>
    <n v="33.076900000000002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n v="17"/>
    <s v="US"/>
    <s v="USD"/>
    <n v="1425178800"/>
    <n v="142237442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b v="0"/>
    <n v="0"/>
    <b v="0"/>
    <x v="1"/>
    <s v="plays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s v="GB"/>
    <s v="GBP"/>
    <n v="1408646111"/>
    <n v="1403462111"/>
    <b v="0"/>
    <n v="2"/>
    <b v="0"/>
    <x v="1"/>
    <s v="plays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s v="US"/>
    <s v="USD"/>
    <n v="1431144000"/>
    <n v="1426407426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s v="GB"/>
    <s v="GBP"/>
    <n v="1446732975"/>
    <n v="14441373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s v="GB"/>
    <s v="GBP"/>
    <n v="1404149280"/>
    <n v="1400547969"/>
    <b v="0"/>
    <n v="13"/>
    <b v="0"/>
    <x v="1"/>
    <s v="plays"/>
    <n v="44.307699999999997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n v="1411499149"/>
    <b v="0"/>
    <n v="0"/>
    <b v="0"/>
    <x v="1"/>
    <s v="plays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s v="US"/>
    <s v="USD"/>
    <n v="1482339794"/>
    <n v="1479747794"/>
    <b v="0"/>
    <n v="6"/>
    <b v="0"/>
    <x v="1"/>
    <s v="plays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b v="0"/>
    <n v="0"/>
    <b v="0"/>
    <x v="1"/>
    <s v="plays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s v="US"/>
    <s v="USD"/>
    <n v="1466375521"/>
    <n v="1463783521"/>
    <b v="0"/>
    <n v="1"/>
    <b v="0"/>
    <x v="1"/>
    <s v="plays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b v="0"/>
    <n v="0"/>
    <b v="0"/>
    <x v="1"/>
    <s v="plays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s v="US"/>
    <s v="USD"/>
    <n v="1425819425"/>
    <n v="1423231025"/>
    <b v="0"/>
    <n v="12"/>
    <b v="0"/>
    <x v="1"/>
    <s v="plays"/>
    <n v="29.166699999999999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n v="1447542000"/>
    <n v="1446179553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s v="US"/>
    <s v="USD"/>
    <n v="1452795416"/>
    <n v="1450203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s v="IT"/>
    <s v="EUR"/>
    <n v="1476008906"/>
    <n v="1473416906"/>
    <b v="0"/>
    <n v="1"/>
    <b v="0"/>
    <x v="1"/>
    <s v="plays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s v="US"/>
    <s v="USD"/>
    <n v="1427169540"/>
    <n v="1424701775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s v="US"/>
    <s v="USD"/>
    <n v="1448078400"/>
    <n v="1445985299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n v="0"/>
    <s v="US"/>
    <s v="USD"/>
    <n v="1468777786"/>
    <n v="1466185786"/>
    <b v="0"/>
    <n v="0"/>
    <b v="0"/>
    <x v="1"/>
    <s v="plays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s v="GB"/>
    <s v="GBP"/>
    <n v="1421403960"/>
    <n v="1418827324"/>
    <b v="0"/>
    <n v="3"/>
    <b v="0"/>
    <x v="1"/>
    <s v="plays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s v="US"/>
    <s v="USD"/>
    <n v="1433093700"/>
    <n v="1430242488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n v="1438959600"/>
    <n v="1437754137"/>
    <b v="0"/>
    <n v="3"/>
    <b v="0"/>
    <x v="1"/>
    <s v="plays"/>
    <n v="10.666700000000001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s v="US"/>
    <s v="USD"/>
    <n v="1421410151"/>
    <n v="1418818151"/>
    <b v="0"/>
    <n v="8"/>
    <b v="0"/>
    <x v="1"/>
    <s v="plays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s v="US"/>
    <s v="USD"/>
    <n v="1428205247"/>
    <n v="14230248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s v="GB"/>
    <s v="GBP"/>
    <n v="1440272093"/>
    <n v="1435088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s v="US"/>
    <s v="USD"/>
    <n v="1413953940"/>
    <n v="1410141900"/>
    <b v="0"/>
    <n v="8"/>
    <b v="0"/>
    <x v="1"/>
    <s v="plays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n v="1482108350"/>
    <n v="1479516350"/>
    <b v="0"/>
    <n v="1"/>
    <b v="0"/>
    <x v="1"/>
    <s v="plays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s v="GB"/>
    <s v="GBP"/>
    <n v="1488271860"/>
    <n v="1484484219"/>
    <b v="0"/>
    <n v="5"/>
    <b v="0"/>
    <x v="1"/>
    <s v="plays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n v="1462468797"/>
    <b v="0"/>
    <n v="0"/>
    <b v="0"/>
    <x v="1"/>
    <s v="plays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s v="US"/>
    <s v="USD"/>
    <n v="1472847873"/>
    <n v="1468959873"/>
    <b v="0"/>
    <n v="1"/>
    <b v="0"/>
    <x v="1"/>
    <s v="plays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n v="1413341990"/>
    <b v="0"/>
    <n v="0"/>
    <b v="0"/>
    <x v="1"/>
    <s v="plays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b v="0"/>
    <n v="0"/>
    <b v="0"/>
    <x v="1"/>
    <s v="plays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n v="27"/>
    <s v="US"/>
    <s v="USD"/>
    <n v="1463343673"/>
    <n v="1460751673"/>
    <b v="0"/>
    <n v="6"/>
    <b v="0"/>
    <x v="1"/>
    <s v="plays"/>
    <n v="22.833300000000001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n v="1440613920"/>
    <n v="1435953566"/>
    <b v="0"/>
    <n v="6"/>
    <b v="0"/>
    <x v="1"/>
    <s v="plays"/>
    <n v="16.666699999999999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s v="AU"/>
    <s v="AUD"/>
    <n v="1477550434"/>
    <n v="1474958434"/>
    <b v="0"/>
    <n v="14"/>
    <b v="0"/>
    <x v="1"/>
    <s v="plays"/>
    <n v="45.78569999999999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s v="MX"/>
    <s v="MXN"/>
    <n v="1482711309"/>
    <n v="1479860109"/>
    <b v="0"/>
    <n v="6"/>
    <b v="0"/>
    <x v="1"/>
    <s v="plays"/>
    <n v="383.33330000000001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s v="US"/>
    <s v="USD"/>
    <n v="1427936400"/>
    <n v="1424221866"/>
    <b v="0"/>
    <n v="33"/>
    <b v="0"/>
    <x v="1"/>
    <s v="plays"/>
    <n v="106.96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n v="2"/>
    <s v="US"/>
    <s v="USD"/>
    <n v="1411596001"/>
    <n v="1409608801"/>
    <b v="0"/>
    <n v="4"/>
    <b v="0"/>
    <x v="1"/>
    <s v="plays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s v="US"/>
    <s v="USD"/>
    <n v="1488517200"/>
    <n v="1485909937"/>
    <b v="0"/>
    <n v="1"/>
    <b v="0"/>
    <x v="1"/>
    <s v="plays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s v="GB"/>
    <s v="GBP"/>
    <n v="1469113351"/>
    <n v="1463929351"/>
    <b v="0"/>
    <n v="6"/>
    <b v="0"/>
    <x v="1"/>
    <s v="plays"/>
    <n v="14.333299999999999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n v="1424747740"/>
    <n v="1422155740"/>
    <b v="0"/>
    <n v="6"/>
    <b v="0"/>
    <x v="1"/>
    <s v="plays"/>
    <n v="15.666700000000001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s v="IE"/>
    <s v="EUR"/>
    <n v="1456617600"/>
    <n v="1454280186"/>
    <b v="0"/>
    <n v="1"/>
    <b v="0"/>
    <x v="1"/>
    <s v="plays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n v="1450619123"/>
    <b v="0"/>
    <n v="3"/>
    <b v="0"/>
    <x v="1"/>
    <s v="plays"/>
    <n v="1"/>
    <x v="4113"/>
    <d v="2016-01-08T06:34:00"/>
    <x v="0"/>
  </r>
  <r>
    <m/>
    <m/>
    <m/>
    <m/>
    <m/>
    <x v="4"/>
    <m/>
    <m/>
    <m/>
    <m/>
    <m/>
    <m/>
    <m/>
    <m/>
    <x v="9"/>
    <m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CAD19-EEC9-C74C-9B65-AA3B8EF557A0}" name="PivotTable1" cacheId="1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BA7D8-1918-8648-AC0B-D5711D7B2DC4}" name="PivotTable2" cacheId="1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4" hier="-1"/>
    <pageField fld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07045-0F8E-B041-A104-90C5268E09AE}" name="PivotTable13" cacheId="1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6">
        <item x="1"/>
        <item x="2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6" zoomScaleNormal="96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6" width="41.1640625" customWidth="1"/>
    <col min="17" max="17" width="15.83203125" bestFit="1" customWidth="1"/>
    <col min="18" max="18" width="21.33203125" style="12" bestFit="1" customWidth="1"/>
    <col min="19" max="19" width="20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8263</v>
      </c>
      <c r="G1" s="1" t="s">
        <v>8264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8270</v>
      </c>
      <c r="P1" s="1" t="s">
        <v>8271</v>
      </c>
      <c r="Q1" s="15" t="s">
        <v>8265</v>
      </c>
      <c r="R1" s="16" t="s">
        <v>8323</v>
      </c>
      <c r="S1" s="16" t="s">
        <v>8324</v>
      </c>
      <c r="T1" s="15" t="s">
        <v>8342</v>
      </c>
    </row>
    <row r="2" spans="1:20" ht="48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s="9">
        <f t="shared" ref="G2:G65" si="0">ROUND((E2/D2)*100,0)</f>
        <v>137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8272</v>
      </c>
      <c r="P2" t="s">
        <v>8273</v>
      </c>
      <c r="Q2">
        <f>IFERROR(ROUND(E2/M2,2),0)</f>
        <v>63.92</v>
      </c>
      <c r="R2" s="12">
        <f>(((K2/60)/60)/24)+DATE(1970,1,1)</f>
        <v>42177.007071759261</v>
      </c>
      <c r="S2" s="12">
        <f>(((J2/60)/60)/24)+DATE(1970,1,1)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s="9">
        <f t="shared" si="0"/>
        <v>143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8272</v>
      </c>
      <c r="P3" t="s">
        <v>8273</v>
      </c>
      <c r="Q3">
        <f t="shared" ref="Q3:Q66" si="1">IFERROR(ROUND(E3/M3,2),0)</f>
        <v>185.48</v>
      </c>
      <c r="R3" s="12">
        <f t="shared" ref="R3:R66" si="2">(((K3/60)/60)/24)+DATE(1970,1,1)</f>
        <v>42766.600497685184</v>
      </c>
      <c r="S3" s="12">
        <f t="shared" ref="S3:S66" si="3">(((J3/60)/60)/24)+DATE(1970,1,1)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s="9">
        <f t="shared" si="0"/>
        <v>105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8272</v>
      </c>
      <c r="P4" t="s">
        <v>8273</v>
      </c>
      <c r="Q4">
        <f t="shared" si="1"/>
        <v>15</v>
      </c>
      <c r="R4" s="12">
        <f t="shared" si="2"/>
        <v>42405.702349537038</v>
      </c>
      <c r="S4" s="12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s="9">
        <f t="shared" si="0"/>
        <v>104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8272</v>
      </c>
      <c r="P5" t="s">
        <v>8273</v>
      </c>
      <c r="Q5">
        <f t="shared" si="1"/>
        <v>69.27</v>
      </c>
      <c r="R5" s="12">
        <f t="shared" si="2"/>
        <v>41828.515127314815</v>
      </c>
      <c r="S5" s="12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s="9">
        <f t="shared" si="0"/>
        <v>123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8272</v>
      </c>
      <c r="P6" t="s">
        <v>8273</v>
      </c>
      <c r="Q6">
        <f t="shared" si="1"/>
        <v>190.55</v>
      </c>
      <c r="R6" s="12">
        <f t="shared" si="2"/>
        <v>42327.834247685183</v>
      </c>
      <c r="S6" s="12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s="9">
        <f t="shared" si="0"/>
        <v>110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8272</v>
      </c>
      <c r="P7" t="s">
        <v>8273</v>
      </c>
      <c r="Q7">
        <f t="shared" si="1"/>
        <v>93.4</v>
      </c>
      <c r="R7" s="12">
        <f t="shared" si="2"/>
        <v>42563.932951388888</v>
      </c>
      <c r="S7" s="12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s="9">
        <f t="shared" si="0"/>
        <v>106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8272</v>
      </c>
      <c r="P8" t="s">
        <v>8273</v>
      </c>
      <c r="Q8">
        <f t="shared" si="1"/>
        <v>146.88</v>
      </c>
      <c r="R8" s="12">
        <f t="shared" si="2"/>
        <v>41794.072337962964</v>
      </c>
      <c r="S8" s="12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s="9">
        <f t="shared" si="0"/>
        <v>101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8272</v>
      </c>
      <c r="P9" t="s">
        <v>8273</v>
      </c>
      <c r="Q9">
        <f t="shared" si="1"/>
        <v>159.82</v>
      </c>
      <c r="R9" s="12">
        <f t="shared" si="2"/>
        <v>42516.047071759262</v>
      </c>
      <c r="S9" s="12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s="9">
        <f t="shared" si="0"/>
        <v>100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8272</v>
      </c>
      <c r="P10" t="s">
        <v>8273</v>
      </c>
      <c r="Q10">
        <f t="shared" si="1"/>
        <v>291.79000000000002</v>
      </c>
      <c r="R10" s="12">
        <f t="shared" si="2"/>
        <v>42468.94458333333</v>
      </c>
      <c r="S10" s="12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s="9">
        <f t="shared" si="0"/>
        <v>126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8272</v>
      </c>
      <c r="P11" t="s">
        <v>8273</v>
      </c>
      <c r="Q11">
        <f t="shared" si="1"/>
        <v>31.5</v>
      </c>
      <c r="R11" s="12">
        <f t="shared" si="2"/>
        <v>42447.103518518517</v>
      </c>
      <c r="S11" s="12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s="9">
        <f t="shared" si="0"/>
        <v>101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8272</v>
      </c>
      <c r="P12" t="s">
        <v>8273</v>
      </c>
      <c r="Q12">
        <f t="shared" si="1"/>
        <v>158.68</v>
      </c>
      <c r="R12" s="12">
        <f t="shared" si="2"/>
        <v>41780.068043981482</v>
      </c>
      <c r="S12" s="12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s="9">
        <f t="shared" si="0"/>
        <v>121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8272</v>
      </c>
      <c r="P13" t="s">
        <v>8273</v>
      </c>
      <c r="Q13">
        <f t="shared" si="1"/>
        <v>80.33</v>
      </c>
      <c r="R13" s="12">
        <f t="shared" si="2"/>
        <v>42572.778495370367</v>
      </c>
      <c r="S13" s="12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s="9">
        <f t="shared" si="0"/>
        <v>165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8272</v>
      </c>
      <c r="P14" t="s">
        <v>8273</v>
      </c>
      <c r="Q14">
        <f t="shared" si="1"/>
        <v>59.96</v>
      </c>
      <c r="R14" s="12">
        <f t="shared" si="2"/>
        <v>41791.713252314818</v>
      </c>
      <c r="S14" s="12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s="9">
        <f t="shared" si="0"/>
        <v>160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8272</v>
      </c>
      <c r="P15" t="s">
        <v>8273</v>
      </c>
      <c r="Q15">
        <f t="shared" si="1"/>
        <v>109.78</v>
      </c>
      <c r="R15" s="12">
        <f t="shared" si="2"/>
        <v>42508.677187499998</v>
      </c>
      <c r="S15" s="12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s="9">
        <f t="shared" si="0"/>
        <v>101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8272</v>
      </c>
      <c r="P16" t="s">
        <v>8273</v>
      </c>
      <c r="Q16">
        <f t="shared" si="1"/>
        <v>147.71</v>
      </c>
      <c r="R16" s="12">
        <f t="shared" si="2"/>
        <v>41808.02648148148</v>
      </c>
      <c r="S16" s="12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s="9">
        <f t="shared" si="0"/>
        <v>107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8272</v>
      </c>
      <c r="P17" t="s">
        <v>8273</v>
      </c>
      <c r="Q17">
        <f t="shared" si="1"/>
        <v>21.76</v>
      </c>
      <c r="R17" s="12">
        <f t="shared" si="2"/>
        <v>42256.391875000001</v>
      </c>
      <c r="S17" s="12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s="9">
        <f t="shared" si="0"/>
        <v>100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8272</v>
      </c>
      <c r="P18" t="s">
        <v>8273</v>
      </c>
      <c r="Q18">
        <f t="shared" si="1"/>
        <v>171.84</v>
      </c>
      <c r="R18" s="12">
        <f t="shared" si="2"/>
        <v>41760.796423611115</v>
      </c>
      <c r="S18" s="12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s="9">
        <f t="shared" si="0"/>
        <v>101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8272</v>
      </c>
      <c r="P19" t="s">
        <v>8273</v>
      </c>
      <c r="Q19">
        <f t="shared" si="1"/>
        <v>41.94</v>
      </c>
      <c r="R19" s="12">
        <f t="shared" si="2"/>
        <v>41917.731736111113</v>
      </c>
      <c r="S19" s="12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s="9">
        <f t="shared" si="0"/>
        <v>106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8272</v>
      </c>
      <c r="P20" t="s">
        <v>8273</v>
      </c>
      <c r="Q20">
        <f t="shared" si="1"/>
        <v>93.26</v>
      </c>
      <c r="R20" s="12">
        <f t="shared" si="2"/>
        <v>41869.542314814818</v>
      </c>
      <c r="S20" s="12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s="9">
        <f t="shared" si="0"/>
        <v>145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8272</v>
      </c>
      <c r="P21" t="s">
        <v>8273</v>
      </c>
      <c r="Q21">
        <f t="shared" si="1"/>
        <v>56.14</v>
      </c>
      <c r="R21" s="12">
        <f t="shared" si="2"/>
        <v>42175.816365740742</v>
      </c>
      <c r="S21" s="12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s="9">
        <f t="shared" si="0"/>
        <v>100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8272</v>
      </c>
      <c r="P22" t="s">
        <v>8273</v>
      </c>
      <c r="Q22">
        <f t="shared" si="1"/>
        <v>80.16</v>
      </c>
      <c r="R22" s="12">
        <f t="shared" si="2"/>
        <v>42200.758240740746</v>
      </c>
      <c r="S22" s="12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s="9">
        <f t="shared" si="0"/>
        <v>109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8272</v>
      </c>
      <c r="P23" t="s">
        <v>8273</v>
      </c>
      <c r="Q23">
        <f t="shared" si="1"/>
        <v>199.9</v>
      </c>
      <c r="R23" s="12">
        <f t="shared" si="2"/>
        <v>41878.627187500002</v>
      </c>
      <c r="S23" s="12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s="9">
        <f t="shared" si="0"/>
        <v>117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8272</v>
      </c>
      <c r="P24" t="s">
        <v>8273</v>
      </c>
      <c r="Q24">
        <f t="shared" si="1"/>
        <v>51.25</v>
      </c>
      <c r="R24" s="12">
        <f t="shared" si="2"/>
        <v>41989.91134259259</v>
      </c>
      <c r="S24" s="12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s="9">
        <f t="shared" si="0"/>
        <v>119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8272</v>
      </c>
      <c r="P25" t="s">
        <v>8273</v>
      </c>
      <c r="Q25">
        <f t="shared" si="1"/>
        <v>103.04</v>
      </c>
      <c r="R25" s="12">
        <f t="shared" si="2"/>
        <v>42097.778946759259</v>
      </c>
      <c r="S25" s="12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s="9">
        <f t="shared" si="0"/>
        <v>109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8272</v>
      </c>
      <c r="P26" t="s">
        <v>8273</v>
      </c>
      <c r="Q26">
        <f t="shared" si="1"/>
        <v>66.349999999999994</v>
      </c>
      <c r="R26" s="12">
        <f t="shared" si="2"/>
        <v>42229.820173611108</v>
      </c>
      <c r="S26" s="12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s="9">
        <f t="shared" si="0"/>
        <v>133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8272</v>
      </c>
      <c r="P27" t="s">
        <v>8273</v>
      </c>
      <c r="Q27">
        <f t="shared" si="1"/>
        <v>57.14</v>
      </c>
      <c r="R27" s="12">
        <f t="shared" si="2"/>
        <v>42318.025011574078</v>
      </c>
      <c r="S27" s="12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s="9">
        <f t="shared" si="0"/>
        <v>155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8272</v>
      </c>
      <c r="P28" t="s">
        <v>8273</v>
      </c>
      <c r="Q28">
        <f t="shared" si="1"/>
        <v>102.11</v>
      </c>
      <c r="R28" s="12">
        <f t="shared" si="2"/>
        <v>41828.515555555554</v>
      </c>
      <c r="S28" s="12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s="9">
        <f t="shared" si="0"/>
        <v>112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8272</v>
      </c>
      <c r="P29" t="s">
        <v>8273</v>
      </c>
      <c r="Q29">
        <f t="shared" si="1"/>
        <v>148.97</v>
      </c>
      <c r="R29" s="12">
        <f t="shared" si="2"/>
        <v>41929.164733796293</v>
      </c>
      <c r="S29" s="12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s="9">
        <f t="shared" si="0"/>
        <v>100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8272</v>
      </c>
      <c r="P30" t="s">
        <v>8273</v>
      </c>
      <c r="Q30">
        <f t="shared" si="1"/>
        <v>169.61</v>
      </c>
      <c r="R30" s="12">
        <f t="shared" si="2"/>
        <v>42324.96393518518</v>
      </c>
      <c r="S30" s="12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s="9">
        <f t="shared" si="0"/>
        <v>123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8272</v>
      </c>
      <c r="P31" t="s">
        <v>8273</v>
      </c>
      <c r="Q31">
        <f t="shared" si="1"/>
        <v>31.62</v>
      </c>
      <c r="R31" s="12">
        <f t="shared" si="2"/>
        <v>41812.67324074074</v>
      </c>
      <c r="S31" s="12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s="9">
        <f t="shared" si="0"/>
        <v>101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8272</v>
      </c>
      <c r="P32" t="s">
        <v>8273</v>
      </c>
      <c r="Q32">
        <f t="shared" si="1"/>
        <v>76.45</v>
      </c>
      <c r="R32" s="12">
        <f t="shared" si="2"/>
        <v>41842.292997685188</v>
      </c>
      <c r="S32" s="12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s="9">
        <f t="shared" si="0"/>
        <v>100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8272</v>
      </c>
      <c r="P33" t="s">
        <v>8273</v>
      </c>
      <c r="Q33">
        <f t="shared" si="1"/>
        <v>13</v>
      </c>
      <c r="R33" s="12">
        <f t="shared" si="2"/>
        <v>42376.79206018518</v>
      </c>
      <c r="S33" s="12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s="9">
        <f t="shared" si="0"/>
        <v>100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8272</v>
      </c>
      <c r="P34" t="s">
        <v>8273</v>
      </c>
      <c r="Q34">
        <f t="shared" si="1"/>
        <v>320.45</v>
      </c>
      <c r="R34" s="12">
        <f t="shared" si="2"/>
        <v>42461.627511574072</v>
      </c>
      <c r="S34" s="12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s="9">
        <f t="shared" si="0"/>
        <v>102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8272</v>
      </c>
      <c r="P35" t="s">
        <v>8273</v>
      </c>
      <c r="Q35">
        <f t="shared" si="1"/>
        <v>83.75</v>
      </c>
      <c r="R35" s="12">
        <f t="shared" si="2"/>
        <v>42286.660891203705</v>
      </c>
      <c r="S35" s="12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s="9">
        <f t="shared" si="0"/>
        <v>130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8272</v>
      </c>
      <c r="P36" t="s">
        <v>8273</v>
      </c>
      <c r="Q36">
        <f t="shared" si="1"/>
        <v>49.88</v>
      </c>
      <c r="R36" s="12">
        <f t="shared" si="2"/>
        <v>41841.321770833332</v>
      </c>
      <c r="S36" s="12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s="9">
        <f t="shared" si="0"/>
        <v>167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8272</v>
      </c>
      <c r="P37" t="s">
        <v>8273</v>
      </c>
      <c r="Q37">
        <f t="shared" si="1"/>
        <v>59.46</v>
      </c>
      <c r="R37" s="12">
        <f t="shared" si="2"/>
        <v>42098.291828703703</v>
      </c>
      <c r="S37" s="12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s="9">
        <f t="shared" si="0"/>
        <v>142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8272</v>
      </c>
      <c r="P38" t="s">
        <v>8273</v>
      </c>
      <c r="Q38">
        <f t="shared" si="1"/>
        <v>193.84</v>
      </c>
      <c r="R38" s="12">
        <f t="shared" si="2"/>
        <v>42068.307002314818</v>
      </c>
      <c r="S38" s="12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s="9">
        <f t="shared" si="0"/>
        <v>183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8272</v>
      </c>
      <c r="P39" t="s">
        <v>8273</v>
      </c>
      <c r="Q39">
        <f t="shared" si="1"/>
        <v>159.51</v>
      </c>
      <c r="R39" s="12">
        <f t="shared" si="2"/>
        <v>42032.693043981482</v>
      </c>
      <c r="S39" s="12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s="9">
        <f t="shared" si="0"/>
        <v>110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8272</v>
      </c>
      <c r="P40" t="s">
        <v>8273</v>
      </c>
      <c r="Q40">
        <f t="shared" si="1"/>
        <v>41.68</v>
      </c>
      <c r="R40" s="12">
        <f t="shared" si="2"/>
        <v>41375.057222222218</v>
      </c>
      <c r="S40" s="12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s="9">
        <f t="shared" si="0"/>
        <v>131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8272</v>
      </c>
      <c r="P41" t="s">
        <v>8273</v>
      </c>
      <c r="Q41">
        <f t="shared" si="1"/>
        <v>150.9</v>
      </c>
      <c r="R41" s="12">
        <f t="shared" si="2"/>
        <v>41754.047083333331</v>
      </c>
      <c r="S41" s="12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s="9">
        <f t="shared" si="0"/>
        <v>101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8272</v>
      </c>
      <c r="P42" t="s">
        <v>8273</v>
      </c>
      <c r="Q42">
        <f t="shared" si="1"/>
        <v>126.69</v>
      </c>
      <c r="R42" s="12">
        <f t="shared" si="2"/>
        <v>41789.21398148148</v>
      </c>
      <c r="S42" s="12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s="9">
        <f t="shared" si="0"/>
        <v>100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8272</v>
      </c>
      <c r="P43" t="s">
        <v>8273</v>
      </c>
      <c r="Q43">
        <f t="shared" si="1"/>
        <v>105.26</v>
      </c>
      <c r="R43" s="12">
        <f t="shared" si="2"/>
        <v>41887.568912037037</v>
      </c>
      <c r="S43" s="12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s="9">
        <f t="shared" si="0"/>
        <v>142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8272</v>
      </c>
      <c r="P44" t="s">
        <v>8273</v>
      </c>
      <c r="Q44">
        <f t="shared" si="1"/>
        <v>117.51</v>
      </c>
      <c r="R44" s="12">
        <f t="shared" si="2"/>
        <v>41971.639189814814</v>
      </c>
      <c r="S44" s="12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s="9">
        <f t="shared" si="0"/>
        <v>309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8272</v>
      </c>
      <c r="P45" t="s">
        <v>8273</v>
      </c>
      <c r="Q45">
        <f t="shared" si="1"/>
        <v>117.36</v>
      </c>
      <c r="R45" s="12">
        <f t="shared" si="2"/>
        <v>41802.790347222224</v>
      </c>
      <c r="S45" s="12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s="9">
        <f t="shared" si="0"/>
        <v>100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8272</v>
      </c>
      <c r="P46" t="s">
        <v>8273</v>
      </c>
      <c r="Q46">
        <f t="shared" si="1"/>
        <v>133.33000000000001</v>
      </c>
      <c r="R46" s="12">
        <f t="shared" si="2"/>
        <v>41874.098807870374</v>
      </c>
      <c r="S46" s="12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s="9">
        <f t="shared" si="0"/>
        <v>120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8272</v>
      </c>
      <c r="P47" t="s">
        <v>8273</v>
      </c>
      <c r="Q47">
        <f t="shared" si="1"/>
        <v>98.36</v>
      </c>
      <c r="R47" s="12">
        <f t="shared" si="2"/>
        <v>42457.623923611114</v>
      </c>
      <c r="S47" s="12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s="9">
        <f t="shared" si="0"/>
        <v>104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8272</v>
      </c>
      <c r="P48" t="s">
        <v>8273</v>
      </c>
      <c r="Q48">
        <f t="shared" si="1"/>
        <v>194.44</v>
      </c>
      <c r="R48" s="12">
        <f t="shared" si="2"/>
        <v>42323.964976851858</v>
      </c>
      <c r="S48" s="12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s="9">
        <f t="shared" si="0"/>
        <v>108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8272</v>
      </c>
      <c r="P49" t="s">
        <v>8273</v>
      </c>
      <c r="Q49">
        <f t="shared" si="1"/>
        <v>76.87</v>
      </c>
      <c r="R49" s="12">
        <f t="shared" si="2"/>
        <v>41932.819525462961</v>
      </c>
      <c r="S49" s="12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s="9">
        <f t="shared" si="0"/>
        <v>108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8272</v>
      </c>
      <c r="P50" t="s">
        <v>8273</v>
      </c>
      <c r="Q50">
        <f t="shared" si="1"/>
        <v>56.82</v>
      </c>
      <c r="R50" s="12">
        <f t="shared" si="2"/>
        <v>42033.516898148147</v>
      </c>
      <c r="S50" s="12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s="9">
        <f t="shared" si="0"/>
        <v>100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8272</v>
      </c>
      <c r="P51" t="s">
        <v>8273</v>
      </c>
      <c r="Q51">
        <f t="shared" si="1"/>
        <v>137.93</v>
      </c>
      <c r="R51" s="12">
        <f t="shared" si="2"/>
        <v>42271.176446759258</v>
      </c>
      <c r="S51" s="12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s="9">
        <f t="shared" si="0"/>
        <v>100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8272</v>
      </c>
      <c r="P52" t="s">
        <v>8273</v>
      </c>
      <c r="Q52">
        <f t="shared" si="1"/>
        <v>27.27</v>
      </c>
      <c r="R52" s="12">
        <f t="shared" si="2"/>
        <v>41995.752986111111</v>
      </c>
      <c r="S52" s="12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s="9">
        <f t="shared" si="0"/>
        <v>128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8272</v>
      </c>
      <c r="P53" t="s">
        <v>8273</v>
      </c>
      <c r="Q53">
        <f t="shared" si="1"/>
        <v>118.34</v>
      </c>
      <c r="R53" s="12">
        <f t="shared" si="2"/>
        <v>42196.928668981483</v>
      </c>
      <c r="S53" s="12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s="9">
        <f t="shared" si="0"/>
        <v>116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8272</v>
      </c>
      <c r="P54" t="s">
        <v>8273</v>
      </c>
      <c r="Q54">
        <f t="shared" si="1"/>
        <v>223.48</v>
      </c>
      <c r="R54" s="12">
        <f t="shared" si="2"/>
        <v>41807.701921296299</v>
      </c>
      <c r="S54" s="12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s="9">
        <f t="shared" si="0"/>
        <v>110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8272</v>
      </c>
      <c r="P55" t="s">
        <v>8273</v>
      </c>
      <c r="Q55">
        <f t="shared" si="1"/>
        <v>28.11</v>
      </c>
      <c r="R55" s="12">
        <f t="shared" si="2"/>
        <v>41719.549131944441</v>
      </c>
      <c r="S55" s="12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s="9">
        <f t="shared" si="0"/>
        <v>101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8272</v>
      </c>
      <c r="P56" t="s">
        <v>8273</v>
      </c>
      <c r="Q56">
        <f t="shared" si="1"/>
        <v>194.23</v>
      </c>
      <c r="R56" s="12">
        <f t="shared" si="2"/>
        <v>42333.713206018518</v>
      </c>
      <c r="S56" s="12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s="9">
        <f t="shared" si="0"/>
        <v>129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8272</v>
      </c>
      <c r="P57" t="s">
        <v>8273</v>
      </c>
      <c r="Q57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s="9">
        <f t="shared" si="0"/>
        <v>107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8272</v>
      </c>
      <c r="P58" t="s">
        <v>8273</v>
      </c>
      <c r="Q58">
        <f t="shared" si="1"/>
        <v>49.32</v>
      </c>
      <c r="R58" s="12">
        <f t="shared" si="2"/>
        <v>42149.548888888887</v>
      </c>
      <c r="S58" s="12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s="9">
        <f t="shared" si="0"/>
        <v>102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8272</v>
      </c>
      <c r="P59" t="s">
        <v>8273</v>
      </c>
      <c r="Q59">
        <f t="shared" si="1"/>
        <v>221.52</v>
      </c>
      <c r="R59" s="12">
        <f t="shared" si="2"/>
        <v>42089.83289351852</v>
      </c>
      <c r="S59" s="12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s="9">
        <f t="shared" si="0"/>
        <v>103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8272</v>
      </c>
      <c r="P60" t="s">
        <v>8273</v>
      </c>
      <c r="Q60">
        <f t="shared" si="1"/>
        <v>137.21</v>
      </c>
      <c r="R60" s="12">
        <f t="shared" si="2"/>
        <v>41932.745046296295</v>
      </c>
      <c r="S60" s="12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s="9">
        <f t="shared" si="0"/>
        <v>100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8272</v>
      </c>
      <c r="P61" t="s">
        <v>8273</v>
      </c>
      <c r="Q61">
        <f t="shared" si="1"/>
        <v>606.82000000000005</v>
      </c>
      <c r="R61" s="12">
        <f t="shared" si="2"/>
        <v>42230.23583333334</v>
      </c>
      <c r="S61" s="12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s="9">
        <f t="shared" si="0"/>
        <v>103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8272</v>
      </c>
      <c r="P62" t="s">
        <v>8274</v>
      </c>
      <c r="Q62">
        <f t="shared" si="1"/>
        <v>43.04</v>
      </c>
      <c r="R62" s="12">
        <f t="shared" si="2"/>
        <v>41701.901817129627</v>
      </c>
      <c r="S62" s="12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s="9">
        <f t="shared" si="0"/>
        <v>148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8272</v>
      </c>
      <c r="P63" t="s">
        <v>8274</v>
      </c>
      <c r="Q63">
        <f t="shared" si="1"/>
        <v>322.39</v>
      </c>
      <c r="R63" s="12">
        <f t="shared" si="2"/>
        <v>41409.814317129632</v>
      </c>
      <c r="S63" s="12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s="9">
        <f t="shared" si="0"/>
        <v>155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8272</v>
      </c>
      <c r="P64" t="s">
        <v>8274</v>
      </c>
      <c r="Q64">
        <f t="shared" si="1"/>
        <v>96.71</v>
      </c>
      <c r="R64" s="12">
        <f t="shared" si="2"/>
        <v>41311.799513888887</v>
      </c>
      <c r="S64" s="12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s="9">
        <f t="shared" si="0"/>
        <v>114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8272</v>
      </c>
      <c r="P65" t="s">
        <v>8274</v>
      </c>
      <c r="Q65">
        <f t="shared" si="1"/>
        <v>35.47</v>
      </c>
      <c r="R65" s="12">
        <f t="shared" si="2"/>
        <v>41612.912187499998</v>
      </c>
      <c r="S65" s="12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s="9">
        <f t="shared" ref="G66:G129" si="5">ROUND((E66/D66)*100,0)</f>
        <v>173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8272</v>
      </c>
      <c r="P66" t="s">
        <v>8274</v>
      </c>
      <c r="Q66">
        <f t="shared" si="1"/>
        <v>86.67</v>
      </c>
      <c r="R66" s="12">
        <f t="shared" si="2"/>
        <v>41433.01829861111</v>
      </c>
      <c r="S66" s="12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s="9">
        <f t="shared" si="5"/>
        <v>108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8272</v>
      </c>
      <c r="P67" t="s">
        <v>8274</v>
      </c>
      <c r="Q67">
        <f t="shared" ref="Q67:Q130" si="6">IFERROR(ROUND(E67/M67,2),0)</f>
        <v>132.05000000000001</v>
      </c>
      <c r="R67" s="12">
        <f t="shared" ref="R67:R130" si="7">(((K67/60)/60)/24)+DATE(1970,1,1)</f>
        <v>41835.821226851855</v>
      </c>
      <c r="S67" s="12">
        <f t="shared" ref="S67:S130" si="8">(((J67/60)/60)/24)+DATE(1970,1,1)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s="9">
        <f t="shared" si="5"/>
        <v>119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8272</v>
      </c>
      <c r="P68" t="s">
        <v>8274</v>
      </c>
      <c r="Q68">
        <f t="shared" si="6"/>
        <v>91.23</v>
      </c>
      <c r="R68" s="12">
        <f t="shared" si="7"/>
        <v>42539.849768518514</v>
      </c>
      <c r="S68" s="12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s="9">
        <f t="shared" si="5"/>
        <v>116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8272</v>
      </c>
      <c r="P69" t="s">
        <v>8274</v>
      </c>
      <c r="Q69">
        <f t="shared" si="6"/>
        <v>116.25</v>
      </c>
      <c r="R69" s="12">
        <f t="shared" si="7"/>
        <v>41075.583379629628</v>
      </c>
      <c r="S69" s="12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s="9">
        <f t="shared" si="5"/>
        <v>127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8272</v>
      </c>
      <c r="P70" t="s">
        <v>8274</v>
      </c>
      <c r="Q70">
        <f t="shared" si="6"/>
        <v>21.19</v>
      </c>
      <c r="R70" s="12">
        <f t="shared" si="7"/>
        <v>41663.569340277776</v>
      </c>
      <c r="S70" s="12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s="9">
        <f t="shared" si="5"/>
        <v>111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8272</v>
      </c>
      <c r="P71" t="s">
        <v>8274</v>
      </c>
      <c r="Q71">
        <f t="shared" si="6"/>
        <v>62.33</v>
      </c>
      <c r="R71" s="12">
        <f t="shared" si="7"/>
        <v>40786.187789351854</v>
      </c>
      <c r="S71" s="12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s="9">
        <f t="shared" si="5"/>
        <v>127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8272</v>
      </c>
      <c r="P72" t="s">
        <v>8274</v>
      </c>
      <c r="Q72">
        <f t="shared" si="6"/>
        <v>37.409999999999997</v>
      </c>
      <c r="R72" s="12">
        <f t="shared" si="7"/>
        <v>40730.896354166667</v>
      </c>
      <c r="S72" s="12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s="9">
        <f t="shared" si="5"/>
        <v>124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8272</v>
      </c>
      <c r="P73" t="s">
        <v>8274</v>
      </c>
      <c r="Q73">
        <f t="shared" si="6"/>
        <v>69.72</v>
      </c>
      <c r="R73" s="12">
        <f t="shared" si="7"/>
        <v>40997.271493055552</v>
      </c>
      <c r="S73" s="12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s="9">
        <f t="shared" si="5"/>
        <v>108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8272</v>
      </c>
      <c r="P74" t="s">
        <v>8274</v>
      </c>
      <c r="Q74">
        <f t="shared" si="6"/>
        <v>58.17</v>
      </c>
      <c r="R74" s="12">
        <f t="shared" si="7"/>
        <v>41208.010196759256</v>
      </c>
      <c r="S74" s="12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s="9">
        <f t="shared" si="5"/>
        <v>100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8272</v>
      </c>
      <c r="P75" t="s">
        <v>8274</v>
      </c>
      <c r="Q75">
        <f t="shared" si="6"/>
        <v>50</v>
      </c>
      <c r="R75" s="12">
        <f t="shared" si="7"/>
        <v>40587.75675925926</v>
      </c>
      <c r="S75" s="12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s="9">
        <f t="shared" si="5"/>
        <v>113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8272</v>
      </c>
      <c r="P76" t="s">
        <v>8274</v>
      </c>
      <c r="Q76">
        <f t="shared" si="6"/>
        <v>19.47</v>
      </c>
      <c r="R76" s="12">
        <f t="shared" si="7"/>
        <v>42360.487210648149</v>
      </c>
      <c r="S76" s="12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s="9">
        <f t="shared" si="5"/>
        <v>115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8272</v>
      </c>
      <c r="P77" t="s">
        <v>8274</v>
      </c>
      <c r="Q77">
        <f t="shared" si="6"/>
        <v>85.96</v>
      </c>
      <c r="R77" s="12">
        <f t="shared" si="7"/>
        <v>41357.209166666667</v>
      </c>
      <c r="S77" s="12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s="9">
        <f t="shared" si="5"/>
        <v>153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8272</v>
      </c>
      <c r="P78" t="s">
        <v>8274</v>
      </c>
      <c r="Q78">
        <f t="shared" si="6"/>
        <v>30.67</v>
      </c>
      <c r="R78" s="12">
        <f t="shared" si="7"/>
        <v>40844.691643518519</v>
      </c>
      <c r="S78" s="12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s="9">
        <f t="shared" si="5"/>
        <v>393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8272</v>
      </c>
      <c r="P79" t="s">
        <v>8274</v>
      </c>
      <c r="Q79">
        <f t="shared" si="6"/>
        <v>60.38</v>
      </c>
      <c r="R79" s="12">
        <f t="shared" si="7"/>
        <v>40997.144872685189</v>
      </c>
      <c r="S79" s="12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s="9">
        <f t="shared" si="5"/>
        <v>2702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8272</v>
      </c>
      <c r="P80" t="s">
        <v>8274</v>
      </c>
      <c r="Q80">
        <f t="shared" si="6"/>
        <v>38.6</v>
      </c>
      <c r="R80" s="12">
        <f t="shared" si="7"/>
        <v>42604.730567129634</v>
      </c>
      <c r="S80" s="12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s="9">
        <f t="shared" si="5"/>
        <v>127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8272</v>
      </c>
      <c r="P81" t="s">
        <v>8274</v>
      </c>
      <c r="Q81">
        <f t="shared" si="6"/>
        <v>40.270000000000003</v>
      </c>
      <c r="R81" s="12">
        <f t="shared" si="7"/>
        <v>41724.776539351849</v>
      </c>
      <c r="S81" s="12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s="9">
        <f t="shared" si="5"/>
        <v>107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8272</v>
      </c>
      <c r="P82" t="s">
        <v>8274</v>
      </c>
      <c r="Q82">
        <f t="shared" si="6"/>
        <v>273.83</v>
      </c>
      <c r="R82" s="12">
        <f t="shared" si="7"/>
        <v>41583.083981481483</v>
      </c>
      <c r="S82" s="12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s="9">
        <f t="shared" si="5"/>
        <v>198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8272</v>
      </c>
      <c r="P83" t="s">
        <v>8274</v>
      </c>
      <c r="Q83">
        <f t="shared" si="6"/>
        <v>53.04</v>
      </c>
      <c r="R83" s="12">
        <f t="shared" si="7"/>
        <v>41100.158877314818</v>
      </c>
      <c r="S83" s="12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s="9">
        <f t="shared" si="5"/>
        <v>100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8272</v>
      </c>
      <c r="P84" t="s">
        <v>8274</v>
      </c>
      <c r="Q84">
        <f t="shared" si="6"/>
        <v>40.01</v>
      </c>
      <c r="R84" s="12">
        <f t="shared" si="7"/>
        <v>40795.820150462961</v>
      </c>
      <c r="S84" s="12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s="9">
        <f t="shared" si="5"/>
        <v>103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8272</v>
      </c>
      <c r="P85" t="s">
        <v>8274</v>
      </c>
      <c r="Q85">
        <f t="shared" si="6"/>
        <v>15.77</v>
      </c>
      <c r="R85" s="12">
        <f t="shared" si="7"/>
        <v>42042.615613425922</v>
      </c>
      <c r="S85" s="12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s="9">
        <f t="shared" si="5"/>
        <v>100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8272</v>
      </c>
      <c r="P86" t="s">
        <v>8274</v>
      </c>
      <c r="Q86">
        <f t="shared" si="6"/>
        <v>71.430000000000007</v>
      </c>
      <c r="R86" s="12">
        <f t="shared" si="7"/>
        <v>40648.757939814815</v>
      </c>
      <c r="S86" s="12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s="9">
        <f t="shared" si="5"/>
        <v>126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8272</v>
      </c>
      <c r="P87" t="s">
        <v>8274</v>
      </c>
      <c r="Q87">
        <f t="shared" si="6"/>
        <v>71.709999999999994</v>
      </c>
      <c r="R87" s="12">
        <f t="shared" si="7"/>
        <v>40779.125428240739</v>
      </c>
      <c r="S87" s="12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s="9">
        <f t="shared" si="5"/>
        <v>106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8272</v>
      </c>
      <c r="P88" t="s">
        <v>8274</v>
      </c>
      <c r="Q88">
        <f t="shared" si="6"/>
        <v>375.76</v>
      </c>
      <c r="R88" s="12">
        <f t="shared" si="7"/>
        <v>42291.556076388893</v>
      </c>
      <c r="S88" s="12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s="9">
        <f t="shared" si="5"/>
        <v>105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8272</v>
      </c>
      <c r="P89" t="s">
        <v>8274</v>
      </c>
      <c r="Q89">
        <f t="shared" si="6"/>
        <v>104.6</v>
      </c>
      <c r="R89" s="12">
        <f t="shared" si="7"/>
        <v>40322.53938657407</v>
      </c>
      <c r="S89" s="12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s="9">
        <f t="shared" si="5"/>
        <v>103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8272</v>
      </c>
      <c r="P90" t="s">
        <v>8274</v>
      </c>
      <c r="Q90">
        <f t="shared" si="6"/>
        <v>60</v>
      </c>
      <c r="R90" s="12">
        <f t="shared" si="7"/>
        <v>41786.65892361111</v>
      </c>
      <c r="S90" s="12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s="9">
        <f t="shared" si="5"/>
        <v>115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8272</v>
      </c>
      <c r="P91" t="s">
        <v>8274</v>
      </c>
      <c r="Q91">
        <f t="shared" si="6"/>
        <v>123.29</v>
      </c>
      <c r="R91" s="12">
        <f t="shared" si="7"/>
        <v>41402.752222222225</v>
      </c>
      <c r="S91" s="12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s="9">
        <f t="shared" si="5"/>
        <v>100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8272</v>
      </c>
      <c r="P92" t="s">
        <v>8274</v>
      </c>
      <c r="Q92">
        <f t="shared" si="6"/>
        <v>31.38</v>
      </c>
      <c r="R92" s="12">
        <f t="shared" si="7"/>
        <v>40706.297442129631</v>
      </c>
      <c r="S92" s="12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s="9">
        <f t="shared" si="5"/>
        <v>120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8272</v>
      </c>
      <c r="P93" t="s">
        <v>8274</v>
      </c>
      <c r="Q93">
        <f t="shared" si="6"/>
        <v>78.260000000000005</v>
      </c>
      <c r="R93" s="12">
        <f t="shared" si="7"/>
        <v>40619.402361111112</v>
      </c>
      <c r="S93" s="12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s="9">
        <f t="shared" si="5"/>
        <v>105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8272</v>
      </c>
      <c r="P94" t="s">
        <v>8274</v>
      </c>
      <c r="Q94">
        <f t="shared" si="6"/>
        <v>122.33</v>
      </c>
      <c r="R94" s="12">
        <f t="shared" si="7"/>
        <v>42721.198877314819</v>
      </c>
      <c r="S94" s="12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s="9">
        <f t="shared" si="5"/>
        <v>111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8272</v>
      </c>
      <c r="P95" t="s">
        <v>8274</v>
      </c>
      <c r="Q95">
        <f t="shared" si="6"/>
        <v>73.73</v>
      </c>
      <c r="R95" s="12">
        <f t="shared" si="7"/>
        <v>41065.858067129629</v>
      </c>
      <c r="S95" s="12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s="9">
        <f t="shared" si="5"/>
        <v>104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8272</v>
      </c>
      <c r="P96" t="s">
        <v>8274</v>
      </c>
      <c r="Q96">
        <f t="shared" si="6"/>
        <v>21.67</v>
      </c>
      <c r="R96" s="12">
        <f t="shared" si="7"/>
        <v>41716.717847222222</v>
      </c>
      <c r="S96" s="12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s="9">
        <f t="shared" si="5"/>
        <v>131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8272</v>
      </c>
      <c r="P97" t="s">
        <v>8274</v>
      </c>
      <c r="Q97">
        <f t="shared" si="6"/>
        <v>21.9</v>
      </c>
      <c r="R97" s="12">
        <f t="shared" si="7"/>
        <v>40935.005104166667</v>
      </c>
      <c r="S97" s="12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s="9">
        <f t="shared" si="5"/>
        <v>115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8272</v>
      </c>
      <c r="P98" t="s">
        <v>8274</v>
      </c>
      <c r="Q98">
        <f t="shared" si="6"/>
        <v>50.59</v>
      </c>
      <c r="R98" s="12">
        <f t="shared" si="7"/>
        <v>40324.662511574075</v>
      </c>
      <c r="S98" s="12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s="9">
        <f t="shared" si="5"/>
        <v>106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8272</v>
      </c>
      <c r="P99" t="s">
        <v>8274</v>
      </c>
      <c r="Q99">
        <f t="shared" si="6"/>
        <v>53.13</v>
      </c>
      <c r="R99" s="12">
        <f t="shared" si="7"/>
        <v>40706.135208333333</v>
      </c>
      <c r="S99" s="12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s="9">
        <f t="shared" si="5"/>
        <v>106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8272</v>
      </c>
      <c r="P100" t="s">
        <v>8274</v>
      </c>
      <c r="Q100">
        <f t="shared" si="6"/>
        <v>56.67</v>
      </c>
      <c r="R100" s="12">
        <f t="shared" si="7"/>
        <v>41214.79483796296</v>
      </c>
      <c r="S100" s="12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s="9">
        <f t="shared" si="5"/>
        <v>106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8272</v>
      </c>
      <c r="P101" t="s">
        <v>8274</v>
      </c>
      <c r="Q101">
        <f t="shared" si="6"/>
        <v>40.78</v>
      </c>
      <c r="R101" s="12">
        <f t="shared" si="7"/>
        <v>41631.902766203704</v>
      </c>
      <c r="S101" s="12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s="9">
        <f t="shared" si="5"/>
        <v>100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8272</v>
      </c>
      <c r="P102" t="s">
        <v>8274</v>
      </c>
      <c r="Q102">
        <f t="shared" si="6"/>
        <v>192.31</v>
      </c>
      <c r="R102" s="12">
        <f t="shared" si="7"/>
        <v>41197.753310185188</v>
      </c>
      <c r="S102" s="12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s="9">
        <f t="shared" si="5"/>
        <v>100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8272</v>
      </c>
      <c r="P103" t="s">
        <v>8274</v>
      </c>
      <c r="Q103">
        <f t="shared" si="6"/>
        <v>100</v>
      </c>
      <c r="R103" s="12">
        <f t="shared" si="7"/>
        <v>41274.776736111111</v>
      </c>
      <c r="S103" s="12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s="9">
        <f t="shared" si="5"/>
        <v>128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8272</v>
      </c>
      <c r="P104" t="s">
        <v>8274</v>
      </c>
      <c r="Q104">
        <f t="shared" si="6"/>
        <v>117.92</v>
      </c>
      <c r="R104" s="12">
        <f t="shared" si="7"/>
        <v>40505.131168981483</v>
      </c>
      <c r="S104" s="12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s="9">
        <f t="shared" si="5"/>
        <v>105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8272</v>
      </c>
      <c r="P105" t="s">
        <v>8274</v>
      </c>
      <c r="Q105">
        <f t="shared" si="6"/>
        <v>27.9</v>
      </c>
      <c r="R105" s="12">
        <f t="shared" si="7"/>
        <v>41682.805902777778</v>
      </c>
      <c r="S105" s="12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s="9">
        <f t="shared" si="5"/>
        <v>120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8272</v>
      </c>
      <c r="P106" t="s">
        <v>8274</v>
      </c>
      <c r="Q106">
        <f t="shared" si="6"/>
        <v>60</v>
      </c>
      <c r="R106" s="12">
        <f t="shared" si="7"/>
        <v>40612.695208333331</v>
      </c>
      <c r="S106" s="12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s="9">
        <f t="shared" si="5"/>
        <v>107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8272</v>
      </c>
      <c r="P107" t="s">
        <v>8274</v>
      </c>
      <c r="Q107">
        <f t="shared" si="6"/>
        <v>39.380000000000003</v>
      </c>
      <c r="R107" s="12">
        <f t="shared" si="7"/>
        <v>42485.724768518514</v>
      </c>
      <c r="S107" s="12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s="9">
        <f t="shared" si="5"/>
        <v>101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8272</v>
      </c>
      <c r="P108" t="s">
        <v>8274</v>
      </c>
      <c r="Q108">
        <f t="shared" si="6"/>
        <v>186.11</v>
      </c>
      <c r="R108" s="12">
        <f t="shared" si="7"/>
        <v>40987.776631944449</v>
      </c>
      <c r="S108" s="12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s="9">
        <f t="shared" si="5"/>
        <v>102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8272</v>
      </c>
      <c r="P109" t="s">
        <v>8274</v>
      </c>
      <c r="Q109">
        <f t="shared" si="6"/>
        <v>111.38</v>
      </c>
      <c r="R109" s="12">
        <f t="shared" si="7"/>
        <v>40635.982488425929</v>
      </c>
      <c r="S109" s="12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s="9">
        <f t="shared" si="5"/>
        <v>247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8272</v>
      </c>
      <c r="P110" t="s">
        <v>8274</v>
      </c>
      <c r="Q110">
        <f t="shared" si="6"/>
        <v>78.72</v>
      </c>
      <c r="R110" s="12">
        <f t="shared" si="7"/>
        <v>41365.613078703704</v>
      </c>
      <c r="S110" s="12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s="9">
        <f t="shared" si="5"/>
        <v>220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8272</v>
      </c>
      <c r="P111" t="s">
        <v>8274</v>
      </c>
      <c r="Q111">
        <f t="shared" si="6"/>
        <v>46.7</v>
      </c>
      <c r="R111" s="12">
        <f t="shared" si="7"/>
        <v>40570.025810185187</v>
      </c>
      <c r="S111" s="12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s="9">
        <f t="shared" si="5"/>
        <v>131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8272</v>
      </c>
      <c r="P112" t="s">
        <v>8274</v>
      </c>
      <c r="Q112">
        <f t="shared" si="6"/>
        <v>65.38</v>
      </c>
      <c r="R112" s="12">
        <f t="shared" si="7"/>
        <v>41557.949687500004</v>
      </c>
      <c r="S112" s="12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s="9">
        <f t="shared" si="5"/>
        <v>155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8272</v>
      </c>
      <c r="P113" t="s">
        <v>8274</v>
      </c>
      <c r="Q113">
        <f t="shared" si="6"/>
        <v>102.08</v>
      </c>
      <c r="R113" s="12">
        <f t="shared" si="7"/>
        <v>42125.333182870367</v>
      </c>
      <c r="S113" s="12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s="9">
        <f t="shared" si="5"/>
        <v>104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8272</v>
      </c>
      <c r="P114" t="s">
        <v>8274</v>
      </c>
      <c r="Q114">
        <f t="shared" si="6"/>
        <v>64.2</v>
      </c>
      <c r="R114" s="12">
        <f t="shared" si="7"/>
        <v>41718.043032407404</v>
      </c>
      <c r="S114" s="12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s="9">
        <f t="shared" si="5"/>
        <v>141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8272</v>
      </c>
      <c r="P115" t="s">
        <v>8274</v>
      </c>
      <c r="Q115">
        <f t="shared" si="6"/>
        <v>90.38</v>
      </c>
      <c r="R115" s="12">
        <f t="shared" si="7"/>
        <v>40753.758425925924</v>
      </c>
      <c r="S115" s="12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s="9">
        <f t="shared" si="5"/>
        <v>103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8272</v>
      </c>
      <c r="P116" t="s">
        <v>8274</v>
      </c>
      <c r="Q116">
        <f t="shared" si="6"/>
        <v>88.57</v>
      </c>
      <c r="R116" s="12">
        <f t="shared" si="7"/>
        <v>40861.27416666667</v>
      </c>
      <c r="S116" s="12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s="9">
        <f t="shared" si="5"/>
        <v>140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8272</v>
      </c>
      <c r="P117" t="s">
        <v>8274</v>
      </c>
      <c r="Q117">
        <f t="shared" si="6"/>
        <v>28.73</v>
      </c>
      <c r="R117" s="12">
        <f t="shared" si="7"/>
        <v>40918.738935185182</v>
      </c>
      <c r="S117" s="12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s="9">
        <f t="shared" si="5"/>
        <v>114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8272</v>
      </c>
      <c r="P118" t="s">
        <v>8274</v>
      </c>
      <c r="Q118">
        <f t="shared" si="6"/>
        <v>69.790000000000006</v>
      </c>
      <c r="R118" s="12">
        <f t="shared" si="7"/>
        <v>40595.497164351851</v>
      </c>
      <c r="S118" s="12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s="9">
        <f t="shared" si="5"/>
        <v>100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8272</v>
      </c>
      <c r="P119" t="s">
        <v>8274</v>
      </c>
      <c r="Q119">
        <f t="shared" si="6"/>
        <v>167.49</v>
      </c>
      <c r="R119" s="12">
        <f t="shared" si="7"/>
        <v>40248.834999999999</v>
      </c>
      <c r="S119" s="12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s="9">
        <f t="shared" si="5"/>
        <v>113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8272</v>
      </c>
      <c r="P120" t="s">
        <v>8274</v>
      </c>
      <c r="Q120">
        <f t="shared" si="6"/>
        <v>144.91</v>
      </c>
      <c r="R120" s="12">
        <f t="shared" si="7"/>
        <v>40723.053657407407</v>
      </c>
      <c r="S120" s="12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s="9">
        <f t="shared" si="5"/>
        <v>105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8272</v>
      </c>
      <c r="P121" t="s">
        <v>8274</v>
      </c>
      <c r="Q121">
        <f t="shared" si="6"/>
        <v>91.84</v>
      </c>
      <c r="R121" s="12">
        <f t="shared" si="7"/>
        <v>40739.069282407407</v>
      </c>
      <c r="S121" s="12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s="9">
        <f>ROUND((E122/D122)*100,0)</f>
        <v>0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8272</v>
      </c>
      <c r="P122" t="s">
        <v>8275</v>
      </c>
      <c r="Q122">
        <f t="shared" si="6"/>
        <v>10</v>
      </c>
      <c r="R122" s="12">
        <f>(((K122/60)/60)/24)+DATE(1970,1,1)</f>
        <v>42616.049849537041</v>
      </c>
      <c r="S122" s="12">
        <f>(((J122/60)/60)/24)+DATE(1970,1,1)</f>
        <v>42646.049849537041</v>
      </c>
      <c r="T122">
        <f>YEAR(R122)</f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s="9">
        <f>ROUND((E123/D123)*100,0)</f>
        <v>0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8272</v>
      </c>
      <c r="P123" t="s">
        <v>8275</v>
      </c>
      <c r="Q123">
        <f t="shared" si="6"/>
        <v>1</v>
      </c>
      <c r="R123" s="12">
        <f>(((K123/60)/60)/24)+DATE(1970,1,1)</f>
        <v>42096.704976851848</v>
      </c>
      <c r="S123" s="12">
        <f>(((J123/60)/60)/24)+DATE(1970,1,1)</f>
        <v>42112.427777777775</v>
      </c>
      <c r="T123">
        <f>YEAR(R123)</f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s="9">
        <f>ROUND((E124/D124)*100,0)</f>
        <v>0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8272</v>
      </c>
      <c r="P124" t="s">
        <v>8275</v>
      </c>
      <c r="Q124">
        <f t="shared" si="6"/>
        <v>0</v>
      </c>
      <c r="R124" s="12">
        <f>(((K124/60)/60)/24)+DATE(1970,1,1)</f>
        <v>42593.431793981479</v>
      </c>
      <c r="S124" s="12">
        <f>(((J124/60)/60)/24)+DATE(1970,1,1)</f>
        <v>42653.431793981479</v>
      </c>
      <c r="T124">
        <f>YEAR(R124)</f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s="9">
        <f>ROUND((E125/D125)*100,0)</f>
        <v>0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8272</v>
      </c>
      <c r="P125" t="s">
        <v>8275</v>
      </c>
      <c r="Q125">
        <f t="shared" si="6"/>
        <v>25.17</v>
      </c>
      <c r="R125" s="12">
        <f>(((K125/60)/60)/24)+DATE(1970,1,1)</f>
        <v>41904.781990740739</v>
      </c>
      <c r="S125" s="12">
        <f>(((J125/60)/60)/24)+DATE(1970,1,1)</f>
        <v>41940.916666666664</v>
      </c>
      <c r="T125">
        <f>YEAR(R125)</f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s="9">
        <f>ROUND((E126/D126)*100,0)</f>
        <v>0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8272</v>
      </c>
      <c r="P126" t="s">
        <v>8275</v>
      </c>
      <c r="Q126">
        <f t="shared" si="6"/>
        <v>0</v>
      </c>
      <c r="R126" s="12">
        <f>(((K126/60)/60)/24)+DATE(1970,1,1)</f>
        <v>42114.928726851853</v>
      </c>
      <c r="S126" s="12">
        <f>(((J126/60)/60)/24)+DATE(1970,1,1)</f>
        <v>42139.928726851853</v>
      </c>
      <c r="T126">
        <f>YEAR(R126)</f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s="9">
        <f>ROUND((E127/D127)*100,0)</f>
        <v>14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8272</v>
      </c>
      <c r="P127" t="s">
        <v>8275</v>
      </c>
      <c r="Q127">
        <f t="shared" si="6"/>
        <v>11.67</v>
      </c>
      <c r="R127" s="12">
        <f>(((K127/60)/60)/24)+DATE(1970,1,1)</f>
        <v>42709.993981481486</v>
      </c>
      <c r="S127" s="12">
        <f>(((J127/60)/60)/24)+DATE(1970,1,1)</f>
        <v>42769.993981481486</v>
      </c>
      <c r="T127">
        <f>YEAR(R127)</f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s="9">
        <f>ROUND((E128/D128)*100,0)</f>
        <v>6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8272</v>
      </c>
      <c r="P128" t="s">
        <v>8275</v>
      </c>
      <c r="Q128">
        <f t="shared" si="6"/>
        <v>106.69</v>
      </c>
      <c r="R128" s="12">
        <f>(((K128/60)/60)/24)+DATE(1970,1,1)</f>
        <v>42135.589548611111</v>
      </c>
      <c r="S128" s="12">
        <f>(((J128/60)/60)/24)+DATE(1970,1,1)</f>
        <v>42166.083333333328</v>
      </c>
      <c r="T128">
        <f>YEAR(R128)</f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s="9">
        <f>ROUND((E129/D129)*100,0)</f>
        <v>2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8272</v>
      </c>
      <c r="P129" t="s">
        <v>8275</v>
      </c>
      <c r="Q129">
        <f t="shared" si="6"/>
        <v>47.5</v>
      </c>
      <c r="R129" s="12">
        <f>(((K129/60)/60)/24)+DATE(1970,1,1)</f>
        <v>42067.62431712963</v>
      </c>
      <c r="S129" s="12">
        <f>(((J129/60)/60)/24)+DATE(1970,1,1)</f>
        <v>42097.582650462966</v>
      </c>
      <c r="T129">
        <f>YEAR(R129)</f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s="9">
        <f>ROUND((E130/D130)*100,0)</f>
        <v>2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8272</v>
      </c>
      <c r="P130" t="s">
        <v>8275</v>
      </c>
      <c r="Q130">
        <f t="shared" si="6"/>
        <v>311.17</v>
      </c>
      <c r="R130" s="12">
        <f>(((K130/60)/60)/24)+DATE(1970,1,1)</f>
        <v>42628.22792824074</v>
      </c>
      <c r="S130" s="12">
        <f>(((J130/60)/60)/24)+DATE(1970,1,1)</f>
        <v>42663.22792824074</v>
      </c>
      <c r="T130">
        <f>YEAR(R130)</f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s="9">
        <f>ROUND((E131/D131)*100,0)</f>
        <v>0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8272</v>
      </c>
      <c r="P131" t="s">
        <v>8275</v>
      </c>
      <c r="Q131">
        <f t="shared" ref="Q131:Q194" si="10">IFERROR(ROUND(E131/M131,2),0)</f>
        <v>0</v>
      </c>
      <c r="R131" s="12">
        <f>(((K131/60)/60)/24)+DATE(1970,1,1)</f>
        <v>41882.937303240738</v>
      </c>
      <c r="S131" s="12">
        <f>(((J131/60)/60)/24)+DATE(1970,1,1)</f>
        <v>41942.937303240738</v>
      </c>
      <c r="T131">
        <f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s="9">
        <f>ROUND((E132/D132)*100,0)</f>
        <v>0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8272</v>
      </c>
      <c r="P132" t="s">
        <v>8275</v>
      </c>
      <c r="Q132">
        <f t="shared" si="10"/>
        <v>0</v>
      </c>
      <c r="R132" s="12">
        <f>(((K132/60)/60)/24)+DATE(1970,1,1)</f>
        <v>41778.915416666663</v>
      </c>
      <c r="S132" s="12">
        <f>(((J132/60)/60)/24)+DATE(1970,1,1)</f>
        <v>41806.844444444447</v>
      </c>
      <c r="T132">
        <f>YEAR(R132)</f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s="9">
        <f>ROUND((E133/D133)*100,0)</f>
        <v>0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8272</v>
      </c>
      <c r="P133" t="s">
        <v>8275</v>
      </c>
      <c r="Q133">
        <f t="shared" si="10"/>
        <v>0</v>
      </c>
      <c r="R133" s="12">
        <f>(((K133/60)/60)/24)+DATE(1970,1,1)</f>
        <v>42541.837511574078</v>
      </c>
      <c r="S133" s="12">
        <f>(((J133/60)/60)/24)+DATE(1970,1,1)</f>
        <v>42557</v>
      </c>
      <c r="T133">
        <f>YEAR(R133)</f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s="9">
        <f>ROUND((E134/D134)*100,0)</f>
        <v>10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8272</v>
      </c>
      <c r="P134" t="s">
        <v>8275</v>
      </c>
      <c r="Q134">
        <f t="shared" si="10"/>
        <v>94.51</v>
      </c>
      <c r="R134" s="12">
        <f>(((K134/60)/60)/24)+DATE(1970,1,1)</f>
        <v>41905.812581018516</v>
      </c>
      <c r="S134" s="12">
        <f>(((J134/60)/60)/24)+DATE(1970,1,1)</f>
        <v>41950.854247685187</v>
      </c>
      <c r="T134">
        <f>YEAR(R134)</f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s="9">
        <f>ROUND((E135/D135)*100,0)</f>
        <v>0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8272</v>
      </c>
      <c r="P135" t="s">
        <v>8275</v>
      </c>
      <c r="Q135">
        <f t="shared" si="10"/>
        <v>0</v>
      </c>
      <c r="R135" s="12">
        <f>(((K135/60)/60)/24)+DATE(1970,1,1)</f>
        <v>42491.80768518518</v>
      </c>
      <c r="S135" s="12">
        <f>(((J135/60)/60)/24)+DATE(1970,1,1)</f>
        <v>42521.729861111111</v>
      </c>
      <c r="T135">
        <f>YEAR(R135)</f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s="9">
        <f>ROUND((E136/D136)*100,0)</f>
        <v>0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8272</v>
      </c>
      <c r="P136" t="s">
        <v>8275</v>
      </c>
      <c r="Q136">
        <f t="shared" si="10"/>
        <v>0</v>
      </c>
      <c r="R136" s="12">
        <f>(((K136/60)/60)/24)+DATE(1970,1,1)</f>
        <v>42221.909930555557</v>
      </c>
      <c r="S136" s="12">
        <f>(((J136/60)/60)/24)+DATE(1970,1,1)</f>
        <v>42251.708333333328</v>
      </c>
      <c r="T136">
        <f>YEAR(R136)</f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s="9">
        <f>ROUND((E137/D137)*100,0)</f>
        <v>13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8272</v>
      </c>
      <c r="P137" t="s">
        <v>8275</v>
      </c>
      <c r="Q137">
        <f t="shared" si="10"/>
        <v>80.599999999999994</v>
      </c>
      <c r="R137" s="12">
        <f>(((K137/60)/60)/24)+DATE(1970,1,1)</f>
        <v>41788.381909722222</v>
      </c>
      <c r="S137" s="12">
        <f>(((J137/60)/60)/24)+DATE(1970,1,1)</f>
        <v>41821.791666666664</v>
      </c>
      <c r="T137">
        <f>YEAR(R137)</f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s="9">
        <f>ROUND((E138/D138)*100,0)</f>
        <v>0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8272</v>
      </c>
      <c r="P138" t="s">
        <v>8275</v>
      </c>
      <c r="Q138">
        <f t="shared" si="10"/>
        <v>0</v>
      </c>
      <c r="R138" s="12">
        <f>(((K138/60)/60)/24)+DATE(1970,1,1)</f>
        <v>42096.410115740742</v>
      </c>
      <c r="S138" s="12">
        <f>(((J138/60)/60)/24)+DATE(1970,1,1)</f>
        <v>42140.427777777775</v>
      </c>
      <c r="T138">
        <f>YEAR(R138)</f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s="9">
        <f>ROUND((E139/D139)*100,0)</f>
        <v>0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8272</v>
      </c>
      <c r="P139" t="s">
        <v>8275</v>
      </c>
      <c r="Q139">
        <f t="shared" si="10"/>
        <v>0</v>
      </c>
      <c r="R139" s="12">
        <f>(((K139/60)/60)/24)+DATE(1970,1,1)</f>
        <v>42239.573993055557</v>
      </c>
      <c r="S139" s="12">
        <f>(((J139/60)/60)/24)+DATE(1970,1,1)</f>
        <v>42289.573993055557</v>
      </c>
      <c r="T139">
        <f>YEAR(R139)</f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s="9">
        <f>ROUND((E140/D140)*100,0)</f>
        <v>3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8272</v>
      </c>
      <c r="P140" t="s">
        <v>8275</v>
      </c>
      <c r="Q140">
        <f t="shared" si="10"/>
        <v>81.239999999999995</v>
      </c>
      <c r="R140" s="12">
        <f>(((K140/60)/60)/24)+DATE(1970,1,1)</f>
        <v>42186.257418981477</v>
      </c>
      <c r="S140" s="12">
        <f>(((J140/60)/60)/24)+DATE(1970,1,1)</f>
        <v>42217.207638888889</v>
      </c>
      <c r="T140">
        <f>YEAR(R140)</f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s="9">
        <f>ROUND((E141/D141)*100,0)</f>
        <v>100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8272</v>
      </c>
      <c r="P141" t="s">
        <v>8275</v>
      </c>
      <c r="Q141">
        <f t="shared" si="10"/>
        <v>500</v>
      </c>
      <c r="R141" s="12">
        <f>(((K141/60)/60)/24)+DATE(1970,1,1)</f>
        <v>42187.920972222222</v>
      </c>
      <c r="S141" s="12">
        <f>(((J141/60)/60)/24)+DATE(1970,1,1)</f>
        <v>42197.920972222222</v>
      </c>
      <c r="T141">
        <f>YEAR(R141)</f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s="9">
        <f>ROUND((E142/D142)*100,0)</f>
        <v>0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8272</v>
      </c>
      <c r="P142" t="s">
        <v>8275</v>
      </c>
      <c r="Q142">
        <f t="shared" si="10"/>
        <v>0</v>
      </c>
      <c r="R142" s="12">
        <f>(((K142/60)/60)/24)+DATE(1970,1,1)</f>
        <v>42053.198287037041</v>
      </c>
      <c r="S142" s="12">
        <f>(((J142/60)/60)/24)+DATE(1970,1,1)</f>
        <v>42083.15662037037</v>
      </c>
      <c r="T142">
        <f>YEAR(R142)</f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s="9">
        <f>ROUND((E143/D143)*100,0)</f>
        <v>11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8272</v>
      </c>
      <c r="P143" t="s">
        <v>8275</v>
      </c>
      <c r="Q143">
        <f t="shared" si="10"/>
        <v>46.18</v>
      </c>
      <c r="R143" s="12">
        <f>(((K143/60)/60)/24)+DATE(1970,1,1)</f>
        <v>42110.153043981481</v>
      </c>
      <c r="S143" s="12">
        <f>(((J143/60)/60)/24)+DATE(1970,1,1)</f>
        <v>42155.153043981481</v>
      </c>
      <c r="T143">
        <f>YEAR(R143)</f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s="9">
        <f>ROUND((E144/D144)*100,0)</f>
        <v>0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8272</v>
      </c>
      <c r="P144" t="s">
        <v>8275</v>
      </c>
      <c r="Q144">
        <f t="shared" si="10"/>
        <v>10</v>
      </c>
      <c r="R144" s="12">
        <f>(((K144/60)/60)/24)+DATE(1970,1,1)</f>
        <v>41938.893263888887</v>
      </c>
      <c r="S144" s="12">
        <f>(((J144/60)/60)/24)+DATE(1970,1,1)</f>
        <v>41959.934930555552</v>
      </c>
      <c r="T144">
        <f>YEAR(R144)</f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s="9">
        <f>ROUND((E145/D145)*100,0)</f>
        <v>0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8272</v>
      </c>
      <c r="P145" t="s">
        <v>8275</v>
      </c>
      <c r="Q145">
        <f t="shared" si="10"/>
        <v>0</v>
      </c>
      <c r="R145" s="12">
        <f>(((K145/60)/60)/24)+DATE(1970,1,1)</f>
        <v>42559.064143518524</v>
      </c>
      <c r="S145" s="12">
        <f>(((J145/60)/60)/24)+DATE(1970,1,1)</f>
        <v>42616.246527777781</v>
      </c>
      <c r="T145">
        <f>YEAR(R145)</f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s="9">
        <f>ROUND((E146/D146)*100,0)</f>
        <v>28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8272</v>
      </c>
      <c r="P146" t="s">
        <v>8275</v>
      </c>
      <c r="Q146">
        <f t="shared" si="10"/>
        <v>55.95</v>
      </c>
      <c r="R146" s="12">
        <f>(((K146/60)/60)/24)+DATE(1970,1,1)</f>
        <v>42047.762407407412</v>
      </c>
      <c r="S146" s="12">
        <f>(((J146/60)/60)/24)+DATE(1970,1,1)</f>
        <v>42107.72074074074</v>
      </c>
      <c r="T146">
        <f>YEAR(R146)</f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s="9">
        <f>ROUND((E147/D147)*100,0)</f>
        <v>8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8272</v>
      </c>
      <c r="P147" t="s">
        <v>8275</v>
      </c>
      <c r="Q147">
        <f t="shared" si="10"/>
        <v>37.56</v>
      </c>
      <c r="R147" s="12">
        <f>(((K147/60)/60)/24)+DATE(1970,1,1)</f>
        <v>42200.542268518519</v>
      </c>
      <c r="S147" s="12">
        <f>(((J147/60)/60)/24)+DATE(1970,1,1)</f>
        <v>42227.542268518519</v>
      </c>
      <c r="T147">
        <f>YEAR(R147)</f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s="9">
        <f>ROUND((E148/D148)*100,0)</f>
        <v>1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8272</v>
      </c>
      <c r="P148" t="s">
        <v>8275</v>
      </c>
      <c r="Q148">
        <f t="shared" si="10"/>
        <v>38.33</v>
      </c>
      <c r="R148" s="12">
        <f>(((K148/60)/60)/24)+DATE(1970,1,1)</f>
        <v>42693.016180555554</v>
      </c>
      <c r="S148" s="12">
        <f>(((J148/60)/60)/24)+DATE(1970,1,1)</f>
        <v>42753.016180555554</v>
      </c>
      <c r="T148">
        <f>YEAR(R148)</f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s="9">
        <f>ROUND((E149/D149)*100,0)</f>
        <v>0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8272</v>
      </c>
      <c r="P149" t="s">
        <v>8275</v>
      </c>
      <c r="Q149">
        <f t="shared" si="10"/>
        <v>0</v>
      </c>
      <c r="R149" s="12">
        <f>(((K149/60)/60)/24)+DATE(1970,1,1)</f>
        <v>41969.767824074079</v>
      </c>
      <c r="S149" s="12">
        <f>(((J149/60)/60)/24)+DATE(1970,1,1)</f>
        <v>42012.762499999997</v>
      </c>
      <c r="T149">
        <f>YEAR(R149)</f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s="9">
        <f>ROUND((E150/D150)*100,0)</f>
        <v>0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8272</v>
      </c>
      <c r="P150" t="s">
        <v>8275</v>
      </c>
      <c r="Q150">
        <f t="shared" si="10"/>
        <v>20</v>
      </c>
      <c r="R150" s="12">
        <f>(((K150/60)/60)/24)+DATE(1970,1,1)</f>
        <v>42397.281666666662</v>
      </c>
      <c r="S150" s="12">
        <f>(((J150/60)/60)/24)+DATE(1970,1,1)</f>
        <v>42427.281666666662</v>
      </c>
      <c r="T150">
        <f>YEAR(R150)</f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s="9">
        <f>ROUND((E151/D151)*100,0)</f>
        <v>1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8272</v>
      </c>
      <c r="P151" t="s">
        <v>8275</v>
      </c>
      <c r="Q151">
        <f t="shared" si="10"/>
        <v>15.33</v>
      </c>
      <c r="R151" s="12">
        <f>(((K151/60)/60)/24)+DATE(1970,1,1)</f>
        <v>41968.172106481477</v>
      </c>
      <c r="S151" s="12">
        <f>(((J151/60)/60)/24)+DATE(1970,1,1)</f>
        <v>41998.333333333328</v>
      </c>
      <c r="T151">
        <f>YEAR(R151)</f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s="9">
        <f>ROUND((E152/D152)*100,0)</f>
        <v>23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8272</v>
      </c>
      <c r="P152" t="s">
        <v>8275</v>
      </c>
      <c r="Q152">
        <f t="shared" si="10"/>
        <v>449.43</v>
      </c>
      <c r="R152" s="12">
        <f>(((K152/60)/60)/24)+DATE(1970,1,1)</f>
        <v>42090.161828703705</v>
      </c>
      <c r="S152" s="12">
        <f>(((J152/60)/60)/24)+DATE(1970,1,1)</f>
        <v>42150.161828703705</v>
      </c>
      <c r="T152">
        <f>YEAR(R152)</f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s="9">
        <f>ROUND((E153/D153)*100,0)</f>
        <v>0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8272</v>
      </c>
      <c r="P153" t="s">
        <v>8275</v>
      </c>
      <c r="Q153">
        <f t="shared" si="10"/>
        <v>28</v>
      </c>
      <c r="R153" s="12">
        <f>(((K153/60)/60)/24)+DATE(1970,1,1)</f>
        <v>42113.550821759258</v>
      </c>
      <c r="S153" s="12">
        <f>(((J153/60)/60)/24)+DATE(1970,1,1)</f>
        <v>42173.550821759258</v>
      </c>
      <c r="T153">
        <f>YEAR(R153)</f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s="9">
        <f>ROUND((E154/D154)*100,0)</f>
        <v>0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8272</v>
      </c>
      <c r="P154" t="s">
        <v>8275</v>
      </c>
      <c r="Q154">
        <f t="shared" si="10"/>
        <v>15</v>
      </c>
      <c r="R154" s="12">
        <f>(((K154/60)/60)/24)+DATE(1970,1,1)</f>
        <v>41875.077546296299</v>
      </c>
      <c r="S154" s="12">
        <f>(((J154/60)/60)/24)+DATE(1970,1,1)</f>
        <v>41905.077546296299</v>
      </c>
      <c r="T154">
        <f>YEAR(R154)</f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s="9">
        <f>ROUND((E155/D155)*100,0)</f>
        <v>1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8272</v>
      </c>
      <c r="P155" t="s">
        <v>8275</v>
      </c>
      <c r="Q155">
        <f t="shared" si="10"/>
        <v>35.9</v>
      </c>
      <c r="R155" s="12">
        <f>(((K155/60)/60)/24)+DATE(1970,1,1)</f>
        <v>41933.586157407408</v>
      </c>
      <c r="S155" s="12">
        <f>(((J155/60)/60)/24)+DATE(1970,1,1)</f>
        <v>41975.627824074079</v>
      </c>
      <c r="T155">
        <f>YEAR(R155)</f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s="9">
        <f>ROUND((E156/D156)*100,0)</f>
        <v>3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8272</v>
      </c>
      <c r="P156" t="s">
        <v>8275</v>
      </c>
      <c r="Q156">
        <f t="shared" si="10"/>
        <v>13.33</v>
      </c>
      <c r="R156" s="12">
        <f>(((K156/60)/60)/24)+DATE(1970,1,1)</f>
        <v>42115.547395833331</v>
      </c>
      <c r="S156" s="12">
        <f>(((J156/60)/60)/24)+DATE(1970,1,1)</f>
        <v>42158.547395833331</v>
      </c>
      <c r="T156">
        <f>YEAR(R156)</f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s="9">
        <f>ROUND((E157/D157)*100,0)</f>
        <v>0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8272</v>
      </c>
      <c r="P157" t="s">
        <v>8275</v>
      </c>
      <c r="Q157">
        <f t="shared" si="10"/>
        <v>20.25</v>
      </c>
      <c r="R157" s="12">
        <f>(((K157/60)/60)/24)+DATE(1970,1,1)</f>
        <v>42168.559432870374</v>
      </c>
      <c r="S157" s="12">
        <f>(((J157/60)/60)/24)+DATE(1970,1,1)</f>
        <v>42208.559432870374</v>
      </c>
      <c r="T157">
        <f>YEAR(R157)</f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s="9">
        <f>ROUND((E158/D158)*100,0)</f>
        <v>5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8272</v>
      </c>
      <c r="P158" t="s">
        <v>8275</v>
      </c>
      <c r="Q158">
        <f t="shared" si="10"/>
        <v>119</v>
      </c>
      <c r="R158" s="12">
        <f>(((K158/60)/60)/24)+DATE(1970,1,1)</f>
        <v>41794.124953703707</v>
      </c>
      <c r="S158" s="12">
        <f>(((J158/60)/60)/24)+DATE(1970,1,1)</f>
        <v>41854.124953703707</v>
      </c>
      <c r="T158">
        <f>YEAR(R158)</f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s="9">
        <f>ROUND((E159/D159)*100,0)</f>
        <v>0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8272</v>
      </c>
      <c r="P159" t="s">
        <v>8275</v>
      </c>
      <c r="Q159">
        <f t="shared" si="10"/>
        <v>4</v>
      </c>
      <c r="R159" s="12">
        <f>(((K159/60)/60)/24)+DATE(1970,1,1)</f>
        <v>42396.911712962959</v>
      </c>
      <c r="S159" s="12">
        <f>(((J159/60)/60)/24)+DATE(1970,1,1)</f>
        <v>42426.911712962959</v>
      </c>
      <c r="T159">
        <f>YEAR(R159)</f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s="9">
        <f>ROUND((E160/D160)*100,0)</f>
        <v>0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8272</v>
      </c>
      <c r="P160" t="s">
        <v>8275</v>
      </c>
      <c r="Q160">
        <f t="shared" si="10"/>
        <v>0</v>
      </c>
      <c r="R160" s="12">
        <f>(((K160/60)/60)/24)+DATE(1970,1,1)</f>
        <v>41904.07671296296</v>
      </c>
      <c r="S160" s="12">
        <f>(((J160/60)/60)/24)+DATE(1970,1,1)</f>
        <v>41934.07671296296</v>
      </c>
      <c r="T160">
        <f>YEAR(R160)</f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s="9">
        <f>ROUND((E161/D161)*100,0)</f>
        <v>0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8272</v>
      </c>
      <c r="P161" t="s">
        <v>8275</v>
      </c>
      <c r="Q161">
        <f t="shared" si="10"/>
        <v>10</v>
      </c>
      <c r="R161" s="12">
        <f>(((K161/60)/60)/24)+DATE(1970,1,1)</f>
        <v>42514.434548611112</v>
      </c>
      <c r="S161" s="12">
        <f>(((J161/60)/60)/24)+DATE(1970,1,1)</f>
        <v>42554.434548611112</v>
      </c>
      <c r="T161">
        <f>YEAR(R161)</f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s="9">
        <f>ROUND((E162/D162)*100,0)</f>
        <v>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8272</v>
      </c>
      <c r="P162" t="s">
        <v>8276</v>
      </c>
      <c r="Q162">
        <f t="shared" si="10"/>
        <v>0</v>
      </c>
      <c r="R162" s="12">
        <f>(((K162/60)/60)/24)+DATE(1970,1,1)</f>
        <v>42171.913090277783</v>
      </c>
      <c r="S162" s="12">
        <f>(((J162/60)/60)/24)+DATE(1970,1,1)</f>
        <v>42231.913090277783</v>
      </c>
      <c r="T162">
        <f>YEAR(R162)</f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s="9">
        <f>ROUND((E163/D163)*100,0)</f>
        <v>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8272</v>
      </c>
      <c r="P163" t="s">
        <v>8276</v>
      </c>
      <c r="Q163">
        <f t="shared" si="10"/>
        <v>5</v>
      </c>
      <c r="R163" s="12">
        <f>(((K163/60)/60)/24)+DATE(1970,1,1)</f>
        <v>41792.687442129631</v>
      </c>
      <c r="S163" s="12">
        <f>(((J163/60)/60)/24)+DATE(1970,1,1)</f>
        <v>41822.687442129631</v>
      </c>
      <c r="T163">
        <f>YEAR(R163)</f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s="9">
        <f>ROUND((E164/D164)*100,0)</f>
        <v>16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8272</v>
      </c>
      <c r="P164" t="s">
        <v>8276</v>
      </c>
      <c r="Q164">
        <f t="shared" si="10"/>
        <v>43.5</v>
      </c>
      <c r="R164" s="12">
        <f>(((K164/60)/60)/24)+DATE(1970,1,1)</f>
        <v>41835.126805555556</v>
      </c>
      <c r="S164" s="12">
        <f>(((J164/60)/60)/24)+DATE(1970,1,1)</f>
        <v>41867.987500000003</v>
      </c>
      <c r="T164">
        <f>YEAR(R164)</f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s="9">
        <f>ROUND((E165/D165)*100,0)</f>
        <v>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8272</v>
      </c>
      <c r="P165" t="s">
        <v>8276</v>
      </c>
      <c r="Q165">
        <f t="shared" si="10"/>
        <v>0</v>
      </c>
      <c r="R165" s="12">
        <f>(((K165/60)/60)/24)+DATE(1970,1,1)</f>
        <v>42243.961273148147</v>
      </c>
      <c r="S165" s="12">
        <f>(((J165/60)/60)/24)+DATE(1970,1,1)</f>
        <v>42278</v>
      </c>
      <c r="T165">
        <f>YEAR(R165)</f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s="9">
        <f>ROUND((E166/D166)*100,0)</f>
        <v>1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8272</v>
      </c>
      <c r="P166" t="s">
        <v>8276</v>
      </c>
      <c r="Q166">
        <f t="shared" si="10"/>
        <v>91.43</v>
      </c>
      <c r="R166" s="12">
        <f>(((K166/60)/60)/24)+DATE(1970,1,1)</f>
        <v>41841.762743055559</v>
      </c>
      <c r="S166" s="12">
        <f>(((J166/60)/60)/24)+DATE(1970,1,1)</f>
        <v>41901.762743055559</v>
      </c>
      <c r="T166">
        <f>YEAR(R166)</f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s="9">
        <f>ROUND((E167/D167)*100,0)</f>
        <v>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8272</v>
      </c>
      <c r="P167" t="s">
        <v>8276</v>
      </c>
      <c r="Q167">
        <f t="shared" si="10"/>
        <v>0</v>
      </c>
      <c r="R167" s="12">
        <f>(((K167/60)/60)/24)+DATE(1970,1,1)</f>
        <v>42351.658842592587</v>
      </c>
      <c r="S167" s="12">
        <f>(((J167/60)/60)/24)+DATE(1970,1,1)</f>
        <v>42381.658842592587</v>
      </c>
      <c r="T167">
        <f>YEAR(R167)</f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s="9">
        <f>ROUND((E168/D168)*100,0)</f>
        <v>60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8272</v>
      </c>
      <c r="P168" t="s">
        <v>8276</v>
      </c>
      <c r="Q168">
        <f t="shared" si="10"/>
        <v>3000</v>
      </c>
      <c r="R168" s="12">
        <f>(((K168/60)/60)/24)+DATE(1970,1,1)</f>
        <v>42721.075949074075</v>
      </c>
      <c r="S168" s="12">
        <f>(((J168/60)/60)/24)+DATE(1970,1,1)</f>
        <v>42751.075949074075</v>
      </c>
      <c r="T168">
        <f>YEAR(R168)</f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s="9">
        <f>ROUND((E169/D169)*100,0)</f>
        <v>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8272</v>
      </c>
      <c r="P169" t="s">
        <v>8276</v>
      </c>
      <c r="Q169">
        <f t="shared" si="10"/>
        <v>5.5</v>
      </c>
      <c r="R169" s="12">
        <f>(((K169/60)/60)/24)+DATE(1970,1,1)</f>
        <v>42160.927488425921</v>
      </c>
      <c r="S169" s="12">
        <f>(((J169/60)/60)/24)+DATE(1970,1,1)</f>
        <v>42220.927488425921</v>
      </c>
      <c r="T169">
        <f>YEAR(R169)</f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s="9">
        <f>ROUND((E170/D170)*100,0)</f>
        <v>4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8272</v>
      </c>
      <c r="P170" t="s">
        <v>8276</v>
      </c>
      <c r="Q170">
        <f t="shared" si="10"/>
        <v>108.33</v>
      </c>
      <c r="R170" s="12">
        <f>(((K170/60)/60)/24)+DATE(1970,1,1)</f>
        <v>42052.83530092593</v>
      </c>
      <c r="S170" s="12">
        <f>(((J170/60)/60)/24)+DATE(1970,1,1)</f>
        <v>42082.793634259258</v>
      </c>
      <c r="T170">
        <f>YEAR(R170)</f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s="9">
        <f>ROUND((E171/D171)*100,0)</f>
        <v>22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8272</v>
      </c>
      <c r="P171" t="s">
        <v>8276</v>
      </c>
      <c r="Q171">
        <f t="shared" si="10"/>
        <v>56</v>
      </c>
      <c r="R171" s="12">
        <f>(((K171/60)/60)/24)+DATE(1970,1,1)</f>
        <v>41900.505312499998</v>
      </c>
      <c r="S171" s="12">
        <f>(((J171/60)/60)/24)+DATE(1970,1,1)</f>
        <v>41930.505312499998</v>
      </c>
      <c r="T171">
        <f>YEAR(R171)</f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s="9">
        <f>ROUND((E172/D172)*100,0)</f>
        <v>3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8272</v>
      </c>
      <c r="P172" t="s">
        <v>8276</v>
      </c>
      <c r="Q172">
        <f t="shared" si="10"/>
        <v>32.5</v>
      </c>
      <c r="R172" s="12">
        <f>(((K172/60)/60)/24)+DATE(1970,1,1)</f>
        <v>42216.977812500001</v>
      </c>
      <c r="S172" s="12">
        <f>(((J172/60)/60)/24)+DATE(1970,1,1)</f>
        <v>42246.227777777778</v>
      </c>
      <c r="T172">
        <f>YEAR(R172)</f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s="9">
        <f>ROUND((E173/D173)*100,0)</f>
        <v>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8272</v>
      </c>
      <c r="P173" t="s">
        <v>8276</v>
      </c>
      <c r="Q173">
        <f t="shared" si="10"/>
        <v>1</v>
      </c>
      <c r="R173" s="12">
        <f>(((K173/60)/60)/24)+DATE(1970,1,1)</f>
        <v>42534.180717592593</v>
      </c>
      <c r="S173" s="12">
        <f>(((J173/60)/60)/24)+DATE(1970,1,1)</f>
        <v>42594.180717592593</v>
      </c>
      <c r="T173">
        <f>YEAR(R173)</f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s="9">
        <f>ROUND((E174/D174)*100,0)</f>
        <v>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8272</v>
      </c>
      <c r="P174" t="s">
        <v>8276</v>
      </c>
      <c r="Q174">
        <f t="shared" si="10"/>
        <v>0</v>
      </c>
      <c r="R174" s="12">
        <f>(((K174/60)/60)/24)+DATE(1970,1,1)</f>
        <v>42047.394942129627</v>
      </c>
      <c r="S174" s="12">
        <f>(((J174/60)/60)/24)+DATE(1970,1,1)</f>
        <v>42082.353275462956</v>
      </c>
      <c r="T174">
        <f>YEAR(R174)</f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s="9">
        <f>ROUND((E175/D175)*100,0)</f>
        <v>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8272</v>
      </c>
      <c r="P175" t="s">
        <v>8276</v>
      </c>
      <c r="Q175">
        <f t="shared" si="10"/>
        <v>0</v>
      </c>
      <c r="R175" s="12">
        <f>(((K175/60)/60)/24)+DATE(1970,1,1)</f>
        <v>42033.573009259257</v>
      </c>
      <c r="S175" s="12">
        <f>(((J175/60)/60)/24)+DATE(1970,1,1)</f>
        <v>42063.573009259257</v>
      </c>
      <c r="T175">
        <f>YEAR(R175)</f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s="9">
        <f>ROUND((E176/D176)*100,0)</f>
        <v>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8272</v>
      </c>
      <c r="P176" t="s">
        <v>8276</v>
      </c>
      <c r="Q176">
        <f t="shared" si="10"/>
        <v>0</v>
      </c>
      <c r="R176" s="12">
        <f>(((K176/60)/60)/24)+DATE(1970,1,1)</f>
        <v>42072.758981481486</v>
      </c>
      <c r="S176" s="12">
        <f>(((J176/60)/60)/24)+DATE(1970,1,1)</f>
        <v>42132.758981481486</v>
      </c>
      <c r="T176">
        <f>YEAR(R176)</f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s="9">
        <f>ROUND((E177/D177)*100,0)</f>
        <v>6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8272</v>
      </c>
      <c r="P177" t="s">
        <v>8276</v>
      </c>
      <c r="Q177">
        <f t="shared" si="10"/>
        <v>49.88</v>
      </c>
      <c r="R177" s="12">
        <f>(((K177/60)/60)/24)+DATE(1970,1,1)</f>
        <v>41855.777905092589</v>
      </c>
      <c r="S177" s="12">
        <f>(((J177/60)/60)/24)+DATE(1970,1,1)</f>
        <v>41880.777905092589</v>
      </c>
      <c r="T177">
        <f>YEAR(R177)</f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s="9">
        <f>ROUND((E178/D178)*100,0)</f>
        <v>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8272</v>
      </c>
      <c r="P178" t="s">
        <v>8276</v>
      </c>
      <c r="Q178">
        <f t="shared" si="10"/>
        <v>0</v>
      </c>
      <c r="R178" s="12">
        <f>(((K178/60)/60)/24)+DATE(1970,1,1)</f>
        <v>42191.824062500003</v>
      </c>
      <c r="S178" s="12">
        <f>(((J178/60)/60)/24)+DATE(1970,1,1)</f>
        <v>42221.824062500003</v>
      </c>
      <c r="T178">
        <f>YEAR(R178)</f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s="9">
        <f>ROUND((E179/D179)*100,0)</f>
        <v>40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8272</v>
      </c>
      <c r="P179" t="s">
        <v>8276</v>
      </c>
      <c r="Q179">
        <f t="shared" si="10"/>
        <v>25.71</v>
      </c>
      <c r="R179" s="12">
        <f>(((K179/60)/60)/24)+DATE(1970,1,1)</f>
        <v>42070.047754629632</v>
      </c>
      <c r="S179" s="12">
        <f>(((J179/60)/60)/24)+DATE(1970,1,1)</f>
        <v>42087.00608796296</v>
      </c>
      <c r="T179">
        <f>YEAR(R179)</f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s="9">
        <f>ROUND((E180/D180)*100,0)</f>
        <v>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8272</v>
      </c>
      <c r="P180" t="s">
        <v>8276</v>
      </c>
      <c r="Q180">
        <f t="shared" si="10"/>
        <v>0</v>
      </c>
      <c r="R180" s="12">
        <f>(((K180/60)/60)/24)+DATE(1970,1,1)</f>
        <v>42304.955381944441</v>
      </c>
      <c r="S180" s="12">
        <f>(((J180/60)/60)/24)+DATE(1970,1,1)</f>
        <v>42334.997048611112</v>
      </c>
      <c r="T180">
        <f>YEAR(R180)</f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s="9">
        <f>ROUND((E181/D181)*100,0)</f>
        <v>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8272</v>
      </c>
      <c r="P181" t="s">
        <v>8276</v>
      </c>
      <c r="Q181">
        <f t="shared" si="10"/>
        <v>100</v>
      </c>
      <c r="R181" s="12">
        <f>(((K181/60)/60)/24)+DATE(1970,1,1)</f>
        <v>42403.080497685187</v>
      </c>
      <c r="S181" s="12">
        <f>(((J181/60)/60)/24)+DATE(1970,1,1)</f>
        <v>42433.080497685187</v>
      </c>
      <c r="T181">
        <f>YEAR(R181)</f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s="9">
        <f>ROUND((E182/D182)*100,0)</f>
        <v>33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8272</v>
      </c>
      <c r="P182" t="s">
        <v>8276</v>
      </c>
      <c r="Q182">
        <f t="shared" si="10"/>
        <v>30.85</v>
      </c>
      <c r="R182" s="12">
        <f>(((K182/60)/60)/24)+DATE(1970,1,1)</f>
        <v>42067.991238425922</v>
      </c>
      <c r="S182" s="12">
        <f>(((J182/60)/60)/24)+DATE(1970,1,1)</f>
        <v>42107.791666666672</v>
      </c>
      <c r="T182">
        <f>YEAR(R182)</f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s="9">
        <f>ROUND((E183/D183)*100,0)</f>
        <v>21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8272</v>
      </c>
      <c r="P183" t="s">
        <v>8276</v>
      </c>
      <c r="Q183">
        <f t="shared" si="10"/>
        <v>180.5</v>
      </c>
      <c r="R183" s="12">
        <f>(((K183/60)/60)/24)+DATE(1970,1,1)</f>
        <v>42147.741840277777</v>
      </c>
      <c r="S183" s="12">
        <f>(((J183/60)/60)/24)+DATE(1970,1,1)</f>
        <v>42177.741840277777</v>
      </c>
      <c r="T183">
        <f>YEAR(R183)</f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s="9">
        <f>ROUND((E184/D184)*100,0)</f>
        <v>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8272</v>
      </c>
      <c r="P184" t="s">
        <v>8276</v>
      </c>
      <c r="Q184">
        <f t="shared" si="10"/>
        <v>0</v>
      </c>
      <c r="R184" s="12">
        <f>(((K184/60)/60)/24)+DATE(1970,1,1)</f>
        <v>42712.011944444443</v>
      </c>
      <c r="S184" s="12">
        <f>(((J184/60)/60)/24)+DATE(1970,1,1)</f>
        <v>42742.011944444443</v>
      </c>
      <c r="T184">
        <f>YEAR(R184)</f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s="9">
        <f>ROUND((E185/D185)*100,0)</f>
        <v>36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8272</v>
      </c>
      <c r="P185" t="s">
        <v>8276</v>
      </c>
      <c r="Q185">
        <f t="shared" si="10"/>
        <v>373.5</v>
      </c>
      <c r="R185" s="12">
        <f>(((K185/60)/60)/24)+DATE(1970,1,1)</f>
        <v>41939.810300925928</v>
      </c>
      <c r="S185" s="12">
        <f>(((J185/60)/60)/24)+DATE(1970,1,1)</f>
        <v>41969.851967592593</v>
      </c>
      <c r="T185">
        <f>YEAR(R185)</f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s="9">
        <f>ROUND((E186/D186)*100,0)</f>
        <v>3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8272</v>
      </c>
      <c r="P186" t="s">
        <v>8276</v>
      </c>
      <c r="Q186">
        <f t="shared" si="10"/>
        <v>25.5</v>
      </c>
      <c r="R186" s="12">
        <f>(((K186/60)/60)/24)+DATE(1970,1,1)</f>
        <v>41825.791226851856</v>
      </c>
      <c r="S186" s="12">
        <f>(((J186/60)/60)/24)+DATE(1970,1,1)</f>
        <v>41883.165972222225</v>
      </c>
      <c r="T186">
        <f>YEAR(R186)</f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s="9">
        <f>ROUND((E187/D187)*100,0)</f>
        <v>6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8272</v>
      </c>
      <c r="P187" t="s">
        <v>8276</v>
      </c>
      <c r="Q187">
        <f t="shared" si="10"/>
        <v>220</v>
      </c>
      <c r="R187" s="12">
        <f>(((K187/60)/60)/24)+DATE(1970,1,1)</f>
        <v>42570.91133101852</v>
      </c>
      <c r="S187" s="12">
        <f>(((J187/60)/60)/24)+DATE(1970,1,1)</f>
        <v>42600.91133101852</v>
      </c>
      <c r="T187">
        <f>YEAR(R187)</f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s="9">
        <f>ROUND((E188/D188)*100,0)</f>
        <v>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8272</v>
      </c>
      <c r="P188" t="s">
        <v>8276</v>
      </c>
      <c r="Q188">
        <f t="shared" si="10"/>
        <v>0</v>
      </c>
      <c r="R188" s="12">
        <f>(((K188/60)/60)/24)+DATE(1970,1,1)</f>
        <v>42767.812893518523</v>
      </c>
      <c r="S188" s="12">
        <f>(((J188/60)/60)/24)+DATE(1970,1,1)</f>
        <v>42797.833333333328</v>
      </c>
      <c r="T188">
        <f>YEAR(R188)</f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s="9">
        <f>ROUND((E189/D189)*100,0)</f>
        <v>16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8272</v>
      </c>
      <c r="P189" t="s">
        <v>8276</v>
      </c>
      <c r="Q189">
        <f t="shared" si="10"/>
        <v>160</v>
      </c>
      <c r="R189" s="12">
        <f>(((K189/60)/60)/24)+DATE(1970,1,1)</f>
        <v>42182.234456018516</v>
      </c>
      <c r="S189" s="12">
        <f>(((J189/60)/60)/24)+DATE(1970,1,1)</f>
        <v>42206.290972222225</v>
      </c>
      <c r="T189">
        <f>YEAR(R189)</f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s="9">
        <f>ROUND((E190/D190)*100,0)</f>
        <v>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8272</v>
      </c>
      <c r="P190" t="s">
        <v>8276</v>
      </c>
      <c r="Q190">
        <f t="shared" si="10"/>
        <v>0</v>
      </c>
      <c r="R190" s="12">
        <f>(((K190/60)/60)/24)+DATE(1970,1,1)</f>
        <v>41857.18304398148</v>
      </c>
      <c r="S190" s="12">
        <f>(((J190/60)/60)/24)+DATE(1970,1,1)</f>
        <v>41887.18304398148</v>
      </c>
      <c r="T190">
        <f>YEAR(R190)</f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s="9">
        <f>ROUND((E191/D191)*100,0)</f>
        <v>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8272</v>
      </c>
      <c r="P191" t="s">
        <v>8276</v>
      </c>
      <c r="Q191">
        <f t="shared" si="10"/>
        <v>69</v>
      </c>
      <c r="R191" s="12">
        <f>(((K191/60)/60)/24)+DATE(1970,1,1)</f>
        <v>42556.690706018519</v>
      </c>
      <c r="S191" s="12">
        <f>(((J191/60)/60)/24)+DATE(1970,1,1)</f>
        <v>42616.690706018519</v>
      </c>
      <c r="T191">
        <f>YEAR(R191)</f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s="9">
        <f>ROUND((E192/D192)*100,0)</f>
        <v>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8272</v>
      </c>
      <c r="P192" t="s">
        <v>8276</v>
      </c>
      <c r="Q192">
        <f t="shared" si="10"/>
        <v>50</v>
      </c>
      <c r="R192" s="12">
        <f>(((K192/60)/60)/24)+DATE(1970,1,1)</f>
        <v>42527.650995370372</v>
      </c>
      <c r="S192" s="12">
        <f>(((J192/60)/60)/24)+DATE(1970,1,1)</f>
        <v>42537.650995370372</v>
      </c>
      <c r="T192">
        <f>YEAR(R192)</f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s="9">
        <f>ROUND((E193/D193)*100,0)</f>
        <v>5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8272</v>
      </c>
      <c r="P193" t="s">
        <v>8276</v>
      </c>
      <c r="Q193">
        <f t="shared" si="10"/>
        <v>83.33</v>
      </c>
      <c r="R193" s="12">
        <f>(((K193/60)/60)/24)+DATE(1970,1,1)</f>
        <v>42239.441412037035</v>
      </c>
      <c r="S193" s="12">
        <f>(((J193/60)/60)/24)+DATE(1970,1,1)</f>
        <v>42279.441412037035</v>
      </c>
      <c r="T193">
        <f>YEAR(R193)</f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s="9">
        <f>ROUND((E194/D194)*100,0)</f>
        <v>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8272</v>
      </c>
      <c r="P194" t="s">
        <v>8276</v>
      </c>
      <c r="Q194">
        <f t="shared" si="10"/>
        <v>5.67</v>
      </c>
      <c r="R194" s="12">
        <f>(((K194/60)/60)/24)+DATE(1970,1,1)</f>
        <v>41899.792037037041</v>
      </c>
      <c r="S194" s="12">
        <f>(((J194/60)/60)/24)+DATE(1970,1,1)</f>
        <v>41929.792037037041</v>
      </c>
      <c r="T194">
        <f>YEAR(R194)</f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s="9">
        <f>ROUND((E195/D195)*100,0)</f>
        <v>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8272</v>
      </c>
      <c r="P195" t="s">
        <v>8276</v>
      </c>
      <c r="Q195">
        <f t="shared" ref="Q195:Q258" si="11">IFERROR(ROUND(E195/M195,2),0)</f>
        <v>0</v>
      </c>
      <c r="R195" s="12">
        <f>(((K195/60)/60)/24)+DATE(1970,1,1)</f>
        <v>41911.934791666667</v>
      </c>
      <c r="S195" s="12">
        <f>(((J195/60)/60)/24)+DATE(1970,1,1)</f>
        <v>41971.976458333331</v>
      </c>
      <c r="T195">
        <f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s="9">
        <f>ROUND((E196/D196)*100,0)</f>
        <v>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8272</v>
      </c>
      <c r="P196" t="s">
        <v>8276</v>
      </c>
      <c r="Q196">
        <f t="shared" si="11"/>
        <v>1</v>
      </c>
      <c r="R196" s="12">
        <f>(((K196/60)/60)/24)+DATE(1970,1,1)</f>
        <v>42375.996886574074</v>
      </c>
      <c r="S196" s="12">
        <f>(((J196/60)/60)/24)+DATE(1970,1,1)</f>
        <v>42435.996886574074</v>
      </c>
      <c r="T196">
        <f>YEAR(R196)</f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s="9">
        <f>ROUND((E197/D197)*100,0)</f>
        <v>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8272</v>
      </c>
      <c r="P197" t="s">
        <v>8276</v>
      </c>
      <c r="Q197">
        <f t="shared" si="11"/>
        <v>0</v>
      </c>
      <c r="R197" s="12">
        <f>(((K197/60)/60)/24)+DATE(1970,1,1)</f>
        <v>42135.67050925926</v>
      </c>
      <c r="S197" s="12">
        <f>(((J197/60)/60)/24)+DATE(1970,1,1)</f>
        <v>42195.67050925926</v>
      </c>
      <c r="T197">
        <f>YEAR(R197)</f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s="9">
        <f>ROUND((E198/D198)*100,0)</f>
        <v>42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8272</v>
      </c>
      <c r="P198" t="s">
        <v>8276</v>
      </c>
      <c r="Q198">
        <f t="shared" si="11"/>
        <v>77.11</v>
      </c>
      <c r="R198" s="12">
        <f>(((K198/60)/60)/24)+DATE(1970,1,1)</f>
        <v>42259.542800925927</v>
      </c>
      <c r="S198" s="12">
        <f>(((J198/60)/60)/24)+DATE(1970,1,1)</f>
        <v>42287.875</v>
      </c>
      <c r="T198">
        <f>YEAR(R198)</f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s="9">
        <f>ROUND((E199/D199)*100,0)</f>
        <v>10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8272</v>
      </c>
      <c r="P199" t="s">
        <v>8276</v>
      </c>
      <c r="Q199">
        <f t="shared" si="11"/>
        <v>32.75</v>
      </c>
      <c r="R199" s="12">
        <f>(((K199/60)/60)/24)+DATE(1970,1,1)</f>
        <v>42741.848379629635</v>
      </c>
      <c r="S199" s="12">
        <f>(((J199/60)/60)/24)+DATE(1970,1,1)</f>
        <v>42783.875</v>
      </c>
      <c r="T199">
        <f>YEAR(R199)</f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s="9">
        <f>ROUND((E200/D200)*100,0)</f>
        <v>1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8272</v>
      </c>
      <c r="P200" t="s">
        <v>8276</v>
      </c>
      <c r="Q200">
        <f t="shared" si="11"/>
        <v>46.5</v>
      </c>
      <c r="R200" s="12">
        <f>(((K200/60)/60)/24)+DATE(1970,1,1)</f>
        <v>41887.383356481485</v>
      </c>
      <c r="S200" s="12">
        <f>(((J200/60)/60)/24)+DATE(1970,1,1)</f>
        <v>41917.383356481485</v>
      </c>
      <c r="T200">
        <f>YEAR(R200)</f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s="9">
        <f>ROUND((E201/D201)*100,0)</f>
        <v>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8272</v>
      </c>
      <c r="P201" t="s">
        <v>8276</v>
      </c>
      <c r="Q201">
        <f t="shared" si="11"/>
        <v>0</v>
      </c>
      <c r="R201" s="12">
        <f>(((K201/60)/60)/24)+DATE(1970,1,1)</f>
        <v>42584.123865740738</v>
      </c>
      <c r="S201" s="12">
        <f>(((J201/60)/60)/24)+DATE(1970,1,1)</f>
        <v>42614.123865740738</v>
      </c>
      <c r="T201">
        <f>YEAR(R201)</f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s="9">
        <f>ROUND((E202/D202)*100,0)</f>
        <v>26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8272</v>
      </c>
      <c r="P202" t="s">
        <v>8276</v>
      </c>
      <c r="Q202">
        <f t="shared" si="11"/>
        <v>87.31</v>
      </c>
      <c r="R202" s="12">
        <f>(((K202/60)/60)/24)+DATE(1970,1,1)</f>
        <v>41867.083368055559</v>
      </c>
      <c r="S202" s="12">
        <f>(((J202/60)/60)/24)+DATE(1970,1,1)</f>
        <v>41897.083368055559</v>
      </c>
      <c r="T202">
        <f>YEAR(R202)</f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s="9">
        <f>ROUND((E203/D203)*100,0)</f>
        <v>58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8272</v>
      </c>
      <c r="P203" t="s">
        <v>8276</v>
      </c>
      <c r="Q203">
        <f t="shared" si="11"/>
        <v>54.29</v>
      </c>
      <c r="R203" s="12">
        <f>(((K203/60)/60)/24)+DATE(1970,1,1)</f>
        <v>42023.818622685183</v>
      </c>
      <c r="S203" s="12">
        <f>(((J203/60)/60)/24)+DATE(1970,1,1)</f>
        <v>42043.818622685183</v>
      </c>
      <c r="T203">
        <f>YEAR(R203)</f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s="9">
        <f>ROUND((E204/D204)*100,0)</f>
        <v>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8272</v>
      </c>
      <c r="P204" t="s">
        <v>8276</v>
      </c>
      <c r="Q204">
        <f t="shared" si="11"/>
        <v>0</v>
      </c>
      <c r="R204" s="12">
        <f>(((K204/60)/60)/24)+DATE(1970,1,1)</f>
        <v>42255.927824074075</v>
      </c>
      <c r="S204" s="12">
        <f>(((J204/60)/60)/24)+DATE(1970,1,1)</f>
        <v>42285.874305555553</v>
      </c>
      <c r="T204">
        <f>YEAR(R204)</f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s="9">
        <f>ROUND((E205/D205)*100,0)</f>
        <v>30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8272</v>
      </c>
      <c r="P205" t="s">
        <v>8276</v>
      </c>
      <c r="Q205">
        <f t="shared" si="11"/>
        <v>93.25</v>
      </c>
      <c r="R205" s="12">
        <f>(((K205/60)/60)/24)+DATE(1970,1,1)</f>
        <v>41973.847962962958</v>
      </c>
      <c r="S205" s="12">
        <f>(((J205/60)/60)/24)+DATE(1970,1,1)</f>
        <v>42033.847962962958</v>
      </c>
      <c r="T205">
        <f>YEAR(R205)</f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s="9">
        <f>ROUND((E206/D206)*100,0)</f>
        <v>51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8272</v>
      </c>
      <c r="P206" t="s">
        <v>8276</v>
      </c>
      <c r="Q206">
        <f t="shared" si="11"/>
        <v>117.68</v>
      </c>
      <c r="R206" s="12">
        <f>(((K206/60)/60)/24)+DATE(1970,1,1)</f>
        <v>42556.583368055552</v>
      </c>
      <c r="S206" s="12">
        <f>(((J206/60)/60)/24)+DATE(1970,1,1)</f>
        <v>42586.583368055552</v>
      </c>
      <c r="T206">
        <f>YEAR(R206)</f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s="9">
        <f>ROUND((E207/D207)*100,0)</f>
        <v>16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8272</v>
      </c>
      <c r="P207" t="s">
        <v>8276</v>
      </c>
      <c r="Q207">
        <f t="shared" si="11"/>
        <v>76.47</v>
      </c>
      <c r="R207" s="12">
        <f>(((K207/60)/60)/24)+DATE(1970,1,1)</f>
        <v>42248.632199074069</v>
      </c>
      <c r="S207" s="12">
        <f>(((J207/60)/60)/24)+DATE(1970,1,1)</f>
        <v>42283.632199074069</v>
      </c>
      <c r="T207">
        <f>YEAR(R207)</f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s="9">
        <f>ROUND((E208/D208)*100,0)</f>
        <v>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8272</v>
      </c>
      <c r="P208" t="s">
        <v>8276</v>
      </c>
      <c r="Q208">
        <f t="shared" si="11"/>
        <v>0</v>
      </c>
      <c r="R208" s="12">
        <f>(((K208/60)/60)/24)+DATE(1970,1,1)</f>
        <v>42567.004432870366</v>
      </c>
      <c r="S208" s="12">
        <f>(((J208/60)/60)/24)+DATE(1970,1,1)</f>
        <v>42588.004432870366</v>
      </c>
      <c r="T208">
        <f>YEAR(R208)</f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s="9">
        <f>ROUND((E209/D209)*100,0)</f>
        <v>15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8272</v>
      </c>
      <c r="P209" t="s">
        <v>8276</v>
      </c>
      <c r="Q209">
        <f t="shared" si="11"/>
        <v>163.85</v>
      </c>
      <c r="R209" s="12">
        <f>(((K209/60)/60)/24)+DATE(1970,1,1)</f>
        <v>41978.197199074071</v>
      </c>
      <c r="S209" s="12">
        <f>(((J209/60)/60)/24)+DATE(1970,1,1)</f>
        <v>42008.197199074071</v>
      </c>
      <c r="T209">
        <f>YEAR(R209)</f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s="9">
        <f>ROUND((E210/D210)*100,0)</f>
        <v>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8272</v>
      </c>
      <c r="P210" t="s">
        <v>8276</v>
      </c>
      <c r="Q210">
        <f t="shared" si="11"/>
        <v>0</v>
      </c>
      <c r="R210" s="12">
        <f>(((K210/60)/60)/24)+DATE(1970,1,1)</f>
        <v>41959.369988425926</v>
      </c>
      <c r="S210" s="12">
        <f>(((J210/60)/60)/24)+DATE(1970,1,1)</f>
        <v>41989.369988425926</v>
      </c>
      <c r="T210">
        <f>YEAR(R210)</f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s="9">
        <f>ROUND((E211/D211)*100,0)</f>
        <v>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8272</v>
      </c>
      <c r="P211" t="s">
        <v>8276</v>
      </c>
      <c r="Q211">
        <f t="shared" si="11"/>
        <v>0</v>
      </c>
      <c r="R211" s="12">
        <f>(((K211/60)/60)/24)+DATE(1970,1,1)</f>
        <v>42165.922858796301</v>
      </c>
      <c r="S211" s="12">
        <f>(((J211/60)/60)/24)+DATE(1970,1,1)</f>
        <v>42195.922858796301</v>
      </c>
      <c r="T211">
        <f>YEAR(R211)</f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s="9">
        <f>ROUND((E212/D212)*100,0)</f>
        <v>25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8272</v>
      </c>
      <c r="P212" t="s">
        <v>8276</v>
      </c>
      <c r="Q212">
        <f t="shared" si="11"/>
        <v>91.82</v>
      </c>
      <c r="R212" s="12">
        <f>(((K212/60)/60)/24)+DATE(1970,1,1)</f>
        <v>42249.064722222218</v>
      </c>
      <c r="S212" s="12">
        <f>(((J212/60)/60)/24)+DATE(1970,1,1)</f>
        <v>42278.208333333328</v>
      </c>
      <c r="T212">
        <f>YEAR(R212)</f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s="9">
        <f>ROUND((E213/D213)*100,0)</f>
        <v>45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8272</v>
      </c>
      <c r="P213" t="s">
        <v>8276</v>
      </c>
      <c r="Q213">
        <f t="shared" si="11"/>
        <v>185.83</v>
      </c>
      <c r="R213" s="12">
        <f>(((K213/60)/60)/24)+DATE(1970,1,1)</f>
        <v>42236.159918981488</v>
      </c>
      <c r="S213" s="12">
        <f>(((J213/60)/60)/24)+DATE(1970,1,1)</f>
        <v>42266.159918981488</v>
      </c>
      <c r="T213">
        <f>YEAR(R213)</f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s="9">
        <f>ROUND((E214/D214)*100,0)</f>
        <v>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8272</v>
      </c>
      <c r="P214" t="s">
        <v>8276</v>
      </c>
      <c r="Q214">
        <f t="shared" si="11"/>
        <v>1</v>
      </c>
      <c r="R214" s="12">
        <f>(((K214/60)/60)/24)+DATE(1970,1,1)</f>
        <v>42416.881018518514</v>
      </c>
      <c r="S214" s="12">
        <f>(((J214/60)/60)/24)+DATE(1970,1,1)</f>
        <v>42476.839351851857</v>
      </c>
      <c r="T214">
        <f>YEAR(R214)</f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s="9">
        <f>ROUND((E215/D215)*100,0)</f>
        <v>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8272</v>
      </c>
      <c r="P215" t="s">
        <v>8276</v>
      </c>
      <c r="Q215">
        <f t="shared" si="11"/>
        <v>20</v>
      </c>
      <c r="R215" s="12">
        <f>(((K215/60)/60)/24)+DATE(1970,1,1)</f>
        <v>42202.594293981485</v>
      </c>
      <c r="S215" s="12">
        <f>(((J215/60)/60)/24)+DATE(1970,1,1)</f>
        <v>42232.587974537033</v>
      </c>
      <c r="T215">
        <f>YEAR(R215)</f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s="9">
        <f>ROUND((E216/D216)*100,0)</f>
        <v>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8272</v>
      </c>
      <c r="P216" t="s">
        <v>8276</v>
      </c>
      <c r="Q216">
        <f t="shared" si="11"/>
        <v>1</v>
      </c>
      <c r="R216" s="12">
        <f>(((K216/60)/60)/24)+DATE(1970,1,1)</f>
        <v>42009.64061342593</v>
      </c>
      <c r="S216" s="12">
        <f>(((J216/60)/60)/24)+DATE(1970,1,1)</f>
        <v>42069.64061342593</v>
      </c>
      <c r="T216">
        <f>YEAR(R216)</f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s="9">
        <f>ROUND((E217/D217)*100,0)</f>
        <v>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8272</v>
      </c>
      <c r="P217" t="s">
        <v>8276</v>
      </c>
      <c r="Q217">
        <f t="shared" si="11"/>
        <v>10</v>
      </c>
      <c r="R217" s="12">
        <f>(((K217/60)/60)/24)+DATE(1970,1,1)</f>
        <v>42375.230115740742</v>
      </c>
      <c r="S217" s="12">
        <f>(((J217/60)/60)/24)+DATE(1970,1,1)</f>
        <v>42417.999305555553</v>
      </c>
      <c r="T217">
        <f>YEAR(R217)</f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s="9">
        <f>ROUND((E218/D218)*100,0)</f>
        <v>56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8272</v>
      </c>
      <c r="P218" t="s">
        <v>8276</v>
      </c>
      <c r="Q218">
        <f t="shared" si="11"/>
        <v>331.54</v>
      </c>
      <c r="R218" s="12">
        <f>(((K218/60)/60)/24)+DATE(1970,1,1)</f>
        <v>42066.958761574075</v>
      </c>
      <c r="S218" s="12">
        <f>(((J218/60)/60)/24)+DATE(1970,1,1)</f>
        <v>42116.917094907403</v>
      </c>
      <c r="T218">
        <f>YEAR(R218)</f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s="9">
        <f>ROUND((E219/D219)*100,0)</f>
        <v>12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8272</v>
      </c>
      <c r="P219" t="s">
        <v>8276</v>
      </c>
      <c r="Q219">
        <f t="shared" si="11"/>
        <v>314.29000000000002</v>
      </c>
      <c r="R219" s="12">
        <f>(((K219/60)/60)/24)+DATE(1970,1,1)</f>
        <v>41970.64061342593</v>
      </c>
      <c r="S219" s="12">
        <f>(((J219/60)/60)/24)+DATE(1970,1,1)</f>
        <v>42001.64061342593</v>
      </c>
      <c r="T219">
        <f>YEAR(R219)</f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s="9">
        <f>ROUND((E220/D220)*100,0)</f>
        <v>2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8272</v>
      </c>
      <c r="P220" t="s">
        <v>8276</v>
      </c>
      <c r="Q220">
        <f t="shared" si="11"/>
        <v>100</v>
      </c>
      <c r="R220" s="12">
        <f>(((K220/60)/60)/24)+DATE(1970,1,1)</f>
        <v>42079.628344907411</v>
      </c>
      <c r="S220" s="12">
        <f>(((J220/60)/60)/24)+DATE(1970,1,1)</f>
        <v>42139.628344907411</v>
      </c>
      <c r="T220">
        <f>YEAR(R220)</f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s="9">
        <f>ROUND((E221/D221)*100,0)</f>
        <v>18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8272</v>
      </c>
      <c r="P221" t="s">
        <v>8276</v>
      </c>
      <c r="Q221">
        <f t="shared" si="11"/>
        <v>115.99</v>
      </c>
      <c r="R221" s="12">
        <f>(((K221/60)/60)/24)+DATE(1970,1,1)</f>
        <v>42429.326678240745</v>
      </c>
      <c r="S221" s="12">
        <f>(((J221/60)/60)/24)+DATE(1970,1,1)</f>
        <v>42461.290972222225</v>
      </c>
      <c r="T221">
        <f>YEAR(R221)</f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s="9">
        <f>ROUND((E222/D222)*100,0)</f>
        <v>1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8272</v>
      </c>
      <c r="P222" t="s">
        <v>8276</v>
      </c>
      <c r="Q222">
        <f t="shared" si="11"/>
        <v>120</v>
      </c>
      <c r="R222" s="12">
        <f>(((K222/60)/60)/24)+DATE(1970,1,1)</f>
        <v>42195.643865740742</v>
      </c>
      <c r="S222" s="12">
        <f>(((J222/60)/60)/24)+DATE(1970,1,1)</f>
        <v>42236.837499999994</v>
      </c>
      <c r="T222">
        <f>YEAR(R222)</f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s="9">
        <f>ROUND((E223/D223)*100,0)</f>
        <v>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8272</v>
      </c>
      <c r="P223" t="s">
        <v>8276</v>
      </c>
      <c r="Q223">
        <f t="shared" si="11"/>
        <v>0</v>
      </c>
      <c r="R223" s="12">
        <f>(((K223/60)/60)/24)+DATE(1970,1,1)</f>
        <v>42031.837546296301</v>
      </c>
      <c r="S223" s="12">
        <f>(((J223/60)/60)/24)+DATE(1970,1,1)</f>
        <v>42091.79587962963</v>
      </c>
      <c r="T223">
        <f>YEAR(R223)</f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s="9">
        <f>ROUND((E224/D224)*100,0)</f>
        <v>13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8272</v>
      </c>
      <c r="P224" t="s">
        <v>8276</v>
      </c>
      <c r="Q224">
        <f t="shared" si="11"/>
        <v>65</v>
      </c>
      <c r="R224" s="12">
        <f>(((K224/60)/60)/24)+DATE(1970,1,1)</f>
        <v>42031.769884259258</v>
      </c>
      <c r="S224" s="12">
        <f>(((J224/60)/60)/24)+DATE(1970,1,1)</f>
        <v>42090.110416666663</v>
      </c>
      <c r="T224">
        <f>YEAR(R224)</f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s="9">
        <f>ROUND((E225/D225)*100,0)</f>
        <v>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8272</v>
      </c>
      <c r="P225" t="s">
        <v>8276</v>
      </c>
      <c r="Q225">
        <f t="shared" si="11"/>
        <v>0</v>
      </c>
      <c r="R225" s="12">
        <f>(((K225/60)/60)/24)+DATE(1970,1,1)</f>
        <v>42482.048032407409</v>
      </c>
      <c r="S225" s="12">
        <f>(((J225/60)/60)/24)+DATE(1970,1,1)</f>
        <v>42512.045138888891</v>
      </c>
      <c r="T225">
        <f>YEAR(R225)</f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s="9">
        <f>ROUND((E226/D226)*100,0)</f>
        <v>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8272</v>
      </c>
      <c r="P226" t="s">
        <v>8276</v>
      </c>
      <c r="Q226">
        <f t="shared" si="11"/>
        <v>0</v>
      </c>
      <c r="R226" s="12">
        <f>(((K226/60)/60)/24)+DATE(1970,1,1)</f>
        <v>42135.235254629632</v>
      </c>
      <c r="S226" s="12">
        <f>(((J226/60)/60)/24)+DATE(1970,1,1)</f>
        <v>42195.235254629632</v>
      </c>
      <c r="T226">
        <f>YEAR(R226)</f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s="9">
        <f>ROUND((E227/D227)*100,0)</f>
        <v>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8272</v>
      </c>
      <c r="P227" t="s">
        <v>8276</v>
      </c>
      <c r="Q227">
        <f t="shared" si="11"/>
        <v>0</v>
      </c>
      <c r="R227" s="12">
        <f>(((K227/60)/60)/24)+DATE(1970,1,1)</f>
        <v>42438.961273148147</v>
      </c>
      <c r="S227" s="12">
        <f>(((J227/60)/60)/24)+DATE(1970,1,1)</f>
        <v>42468.919606481482</v>
      </c>
      <c r="T227">
        <f>YEAR(R227)</f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s="9">
        <f>ROUND((E228/D228)*100,0)</f>
        <v>1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8272</v>
      </c>
      <c r="P228" t="s">
        <v>8276</v>
      </c>
      <c r="Q228">
        <f t="shared" si="11"/>
        <v>125</v>
      </c>
      <c r="R228" s="12">
        <f>(((K228/60)/60)/24)+DATE(1970,1,1)</f>
        <v>42106.666018518517</v>
      </c>
      <c r="S228" s="12">
        <f>(((J228/60)/60)/24)+DATE(1970,1,1)</f>
        <v>42155.395138888889</v>
      </c>
      <c r="T228">
        <f>YEAR(R228)</f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s="9">
        <f>ROUND((E229/D229)*100,0)</f>
        <v>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8272</v>
      </c>
      <c r="P229" t="s">
        <v>8276</v>
      </c>
      <c r="Q229">
        <f t="shared" si="11"/>
        <v>0</v>
      </c>
      <c r="R229" s="12">
        <f>(((K229/60)/60)/24)+DATE(1970,1,1)</f>
        <v>42164.893993055557</v>
      </c>
      <c r="S229" s="12">
        <f>(((J229/60)/60)/24)+DATE(1970,1,1)</f>
        <v>42194.893993055557</v>
      </c>
      <c r="T229">
        <f>YEAR(R229)</f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s="9">
        <f>ROUND((E230/D230)*100,0)</f>
        <v>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8272</v>
      </c>
      <c r="P230" t="s">
        <v>8276</v>
      </c>
      <c r="Q230">
        <f t="shared" si="11"/>
        <v>0</v>
      </c>
      <c r="R230" s="12">
        <f>(((K230/60)/60)/24)+DATE(1970,1,1)</f>
        <v>42096.686400462961</v>
      </c>
      <c r="S230" s="12">
        <f>(((J230/60)/60)/24)+DATE(1970,1,1)</f>
        <v>42156.686400462961</v>
      </c>
      <c r="T230">
        <f>YEAR(R230)</f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s="9">
        <f>ROUND((E231/D231)*100,0)</f>
        <v>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8272</v>
      </c>
      <c r="P231" t="s">
        <v>8276</v>
      </c>
      <c r="Q231">
        <f t="shared" si="11"/>
        <v>0</v>
      </c>
      <c r="R231" s="12">
        <f>(((K231/60)/60)/24)+DATE(1970,1,1)</f>
        <v>42383.933993055558</v>
      </c>
      <c r="S231" s="12">
        <f>(((J231/60)/60)/24)+DATE(1970,1,1)</f>
        <v>42413.933993055558</v>
      </c>
      <c r="T231">
        <f>YEAR(R231)</f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s="9">
        <f>ROUND((E232/D232)*100,0)</f>
        <v>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8272</v>
      </c>
      <c r="P232" t="s">
        <v>8276</v>
      </c>
      <c r="Q232">
        <f t="shared" si="11"/>
        <v>30</v>
      </c>
      <c r="R232" s="12">
        <f>(((K232/60)/60)/24)+DATE(1970,1,1)</f>
        <v>42129.777210648142</v>
      </c>
      <c r="S232" s="12">
        <f>(((J232/60)/60)/24)+DATE(1970,1,1)</f>
        <v>42159.777210648142</v>
      </c>
      <c r="T232">
        <f>YEAR(R232)</f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s="9">
        <f>ROUND((E233/D233)*100,0)</f>
        <v>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8272</v>
      </c>
      <c r="P233" t="s">
        <v>8276</v>
      </c>
      <c r="Q233">
        <f t="shared" si="11"/>
        <v>0</v>
      </c>
      <c r="R233" s="12">
        <f>(((K233/60)/60)/24)+DATE(1970,1,1)</f>
        <v>42341.958923611113</v>
      </c>
      <c r="S233" s="12">
        <f>(((J233/60)/60)/24)+DATE(1970,1,1)</f>
        <v>42371.958923611113</v>
      </c>
      <c r="T233">
        <f>YEAR(R233)</f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s="9">
        <f>ROUND((E234/D234)*100,0)</f>
        <v>3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8272</v>
      </c>
      <c r="P234" t="s">
        <v>8276</v>
      </c>
      <c r="Q234">
        <f t="shared" si="11"/>
        <v>15.71</v>
      </c>
      <c r="R234" s="12">
        <f>(((K234/60)/60)/24)+DATE(1970,1,1)</f>
        <v>42032.82576388889</v>
      </c>
      <c r="S234" s="12">
        <f>(((J234/60)/60)/24)+DATE(1970,1,1)</f>
        <v>42062.82576388889</v>
      </c>
      <c r="T234">
        <f>YEAR(R234)</f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s="9">
        <f>ROUND((E235/D235)*100,0)</f>
        <v>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8272</v>
      </c>
      <c r="P235" t="s">
        <v>8276</v>
      </c>
      <c r="Q235">
        <f t="shared" si="11"/>
        <v>0</v>
      </c>
      <c r="R235" s="12">
        <f>(((K235/60)/60)/24)+DATE(1970,1,1)</f>
        <v>42612.911712962959</v>
      </c>
      <c r="S235" s="12">
        <f>(((J235/60)/60)/24)+DATE(1970,1,1)</f>
        <v>42642.911712962959</v>
      </c>
      <c r="T235">
        <f>YEAR(R235)</f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s="9">
        <f>ROUND((E236/D236)*100,0)</f>
        <v>40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8272</v>
      </c>
      <c r="P236" t="s">
        <v>8276</v>
      </c>
      <c r="Q236">
        <f t="shared" si="11"/>
        <v>80.2</v>
      </c>
      <c r="R236" s="12">
        <f>(((K236/60)/60)/24)+DATE(1970,1,1)</f>
        <v>42136.035405092596</v>
      </c>
      <c r="S236" s="12">
        <f>(((J236/60)/60)/24)+DATE(1970,1,1)</f>
        <v>42176.035405092596</v>
      </c>
      <c r="T236">
        <f>YEAR(R236)</f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s="9">
        <f>ROUND((E237/D237)*100,0)</f>
        <v>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8272</v>
      </c>
      <c r="P237" t="s">
        <v>8276</v>
      </c>
      <c r="Q237">
        <f t="shared" si="11"/>
        <v>0</v>
      </c>
      <c r="R237" s="12">
        <f>(((K237/60)/60)/24)+DATE(1970,1,1)</f>
        <v>42164.908530092594</v>
      </c>
      <c r="S237" s="12">
        <f>(((J237/60)/60)/24)+DATE(1970,1,1)</f>
        <v>42194.908530092594</v>
      </c>
      <c r="T237">
        <f>YEAR(R237)</f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s="9">
        <f>ROUND((E238/D238)*100,0)</f>
        <v>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8272</v>
      </c>
      <c r="P238" t="s">
        <v>8276</v>
      </c>
      <c r="Q238">
        <f t="shared" si="11"/>
        <v>0</v>
      </c>
      <c r="R238" s="12">
        <f>(((K238/60)/60)/24)+DATE(1970,1,1)</f>
        <v>42321.08447916666</v>
      </c>
      <c r="S238" s="12">
        <f>(((J238/60)/60)/24)+DATE(1970,1,1)</f>
        <v>42374</v>
      </c>
      <c r="T238">
        <f>YEAR(R238)</f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s="9">
        <f>ROUND((E239/D239)*100,0)</f>
        <v>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8272</v>
      </c>
      <c r="P239" t="s">
        <v>8276</v>
      </c>
      <c r="Q239">
        <f t="shared" si="11"/>
        <v>50</v>
      </c>
      <c r="R239" s="12">
        <f>(((K239/60)/60)/24)+DATE(1970,1,1)</f>
        <v>42377.577187499999</v>
      </c>
      <c r="S239" s="12">
        <f>(((J239/60)/60)/24)+DATE(1970,1,1)</f>
        <v>42437.577187499999</v>
      </c>
      <c r="T239">
        <f>YEAR(R239)</f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s="9">
        <f>ROUND((E240/D240)*100,0)</f>
        <v>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8272</v>
      </c>
      <c r="P240" t="s">
        <v>8276</v>
      </c>
      <c r="Q240">
        <f t="shared" si="11"/>
        <v>0</v>
      </c>
      <c r="R240" s="12">
        <f>(((K240/60)/60)/24)+DATE(1970,1,1)</f>
        <v>42713.962499999994</v>
      </c>
      <c r="S240" s="12">
        <f>(((J240/60)/60)/24)+DATE(1970,1,1)</f>
        <v>42734.375</v>
      </c>
      <c r="T240">
        <f>YEAR(R240)</f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s="9">
        <f>ROUND((E241/D241)*100,0)</f>
        <v>25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8272</v>
      </c>
      <c r="P241" t="s">
        <v>8276</v>
      </c>
      <c r="Q241">
        <f t="shared" si="11"/>
        <v>50</v>
      </c>
      <c r="R241" s="12">
        <f>(((K241/60)/60)/24)+DATE(1970,1,1)</f>
        <v>42297.110300925924</v>
      </c>
      <c r="S241" s="12">
        <f>(((J241/60)/60)/24)+DATE(1970,1,1)</f>
        <v>42316.5</v>
      </c>
      <c r="T241">
        <f>YEAR(R241)</f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s="9">
        <f>ROUND((E242/D242)*100,0)</f>
        <v>108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8272</v>
      </c>
      <c r="P242" t="s">
        <v>8277</v>
      </c>
      <c r="Q242">
        <f t="shared" si="11"/>
        <v>117.85</v>
      </c>
      <c r="R242" s="12">
        <f>(((K242/60)/60)/24)+DATE(1970,1,1)</f>
        <v>41354.708460648151</v>
      </c>
      <c r="S242" s="12">
        <f>(((J242/60)/60)/24)+DATE(1970,1,1)</f>
        <v>41399.708460648151</v>
      </c>
      <c r="T242">
        <f>YEAR(R242)</f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s="9">
        <f>ROUND((E243/D243)*100,0)</f>
        <v>113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8272</v>
      </c>
      <c r="P243" t="s">
        <v>8277</v>
      </c>
      <c r="Q243">
        <f t="shared" si="11"/>
        <v>109.04</v>
      </c>
      <c r="R243" s="12">
        <f>(((K243/60)/60)/24)+DATE(1970,1,1)</f>
        <v>41949.697962962964</v>
      </c>
      <c r="S243" s="12">
        <f>(((J243/60)/60)/24)+DATE(1970,1,1)</f>
        <v>41994.697962962964</v>
      </c>
      <c r="T243">
        <f>YEAR(R243)</f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s="9">
        <f>ROUND((E244/D244)*100,0)</f>
        <v>113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8272</v>
      </c>
      <c r="P244" t="s">
        <v>8277</v>
      </c>
      <c r="Q244">
        <f t="shared" si="11"/>
        <v>73.02</v>
      </c>
      <c r="R244" s="12">
        <f>(((K244/60)/60)/24)+DATE(1970,1,1)</f>
        <v>40862.492939814816</v>
      </c>
      <c r="S244" s="12">
        <f>(((J244/60)/60)/24)+DATE(1970,1,1)</f>
        <v>40897.492939814816</v>
      </c>
      <c r="T244">
        <f>YEAR(R244)</f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s="9">
        <f>ROUND((E245/D245)*100,0)</f>
        <v>103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8272</v>
      </c>
      <c r="P245" t="s">
        <v>8277</v>
      </c>
      <c r="Q245">
        <f t="shared" si="11"/>
        <v>78.2</v>
      </c>
      <c r="R245" s="12">
        <f>(((K245/60)/60)/24)+DATE(1970,1,1)</f>
        <v>41662.047500000001</v>
      </c>
      <c r="S245" s="12">
        <f>(((J245/60)/60)/24)+DATE(1970,1,1)</f>
        <v>41692.047500000001</v>
      </c>
      <c r="T245">
        <f>YEAR(R245)</f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s="9">
        <f>ROUND((E246/D246)*100,0)</f>
        <v>114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8272</v>
      </c>
      <c r="P246" t="s">
        <v>8277</v>
      </c>
      <c r="Q246">
        <f t="shared" si="11"/>
        <v>47.4</v>
      </c>
      <c r="R246" s="12">
        <f>(((K246/60)/60)/24)+DATE(1970,1,1)</f>
        <v>40213.323599537034</v>
      </c>
      <c r="S246" s="12">
        <f>(((J246/60)/60)/24)+DATE(1970,1,1)</f>
        <v>40253.29583333333</v>
      </c>
      <c r="T246">
        <f>YEAR(R246)</f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s="9">
        <f>ROUND((E247/D247)*100,0)</f>
        <v>104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8272</v>
      </c>
      <c r="P247" t="s">
        <v>8277</v>
      </c>
      <c r="Q247">
        <f t="shared" si="11"/>
        <v>54.02</v>
      </c>
      <c r="R247" s="12">
        <f>(((K247/60)/60)/24)+DATE(1970,1,1)</f>
        <v>41107.053067129629</v>
      </c>
      <c r="S247" s="12">
        <f>(((J247/60)/60)/24)+DATE(1970,1,1)</f>
        <v>41137.053067129629</v>
      </c>
      <c r="T247">
        <f>YEAR(R247)</f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s="9">
        <f>ROUND((E248/D248)*100,0)</f>
        <v>305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8272</v>
      </c>
      <c r="P248" t="s">
        <v>8277</v>
      </c>
      <c r="Q248">
        <f t="shared" si="11"/>
        <v>68.489999999999995</v>
      </c>
      <c r="R248" s="12">
        <f>(((K248/60)/60)/24)+DATE(1970,1,1)</f>
        <v>40480.363483796296</v>
      </c>
      <c r="S248" s="12">
        <f>(((J248/60)/60)/24)+DATE(1970,1,1)</f>
        <v>40530.405150462961</v>
      </c>
      <c r="T248">
        <f>YEAR(R248)</f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s="9">
        <f>ROUND((E249/D249)*100,0)</f>
        <v>134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8272</v>
      </c>
      <c r="P249" t="s">
        <v>8277</v>
      </c>
      <c r="Q249">
        <f t="shared" si="11"/>
        <v>108.15</v>
      </c>
      <c r="R249" s="12">
        <f>(((K249/60)/60)/24)+DATE(1970,1,1)</f>
        <v>40430.604328703703</v>
      </c>
      <c r="S249" s="12">
        <f>(((J249/60)/60)/24)+DATE(1970,1,1)</f>
        <v>40467.152083333334</v>
      </c>
      <c r="T249">
        <f>YEAR(R249)</f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s="9">
        <f>ROUND((E250/D250)*100,0)</f>
        <v>101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8272</v>
      </c>
      <c r="P250" t="s">
        <v>8277</v>
      </c>
      <c r="Q250">
        <f t="shared" si="11"/>
        <v>589.95000000000005</v>
      </c>
      <c r="R250" s="12">
        <f>(((K250/60)/60)/24)+DATE(1970,1,1)</f>
        <v>40870.774409722224</v>
      </c>
      <c r="S250" s="12">
        <f>(((J250/60)/60)/24)+DATE(1970,1,1)</f>
        <v>40915.774409722224</v>
      </c>
      <c r="T250">
        <f>YEAR(R250)</f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s="9">
        <f>ROUND((E251/D251)*100,0)</f>
        <v>113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8272</v>
      </c>
      <c r="P251" t="s">
        <v>8277</v>
      </c>
      <c r="Q251">
        <f t="shared" si="11"/>
        <v>48.05</v>
      </c>
      <c r="R251" s="12">
        <f>(((K251/60)/60)/24)+DATE(1970,1,1)</f>
        <v>40332.923842592594</v>
      </c>
      <c r="S251" s="12">
        <f>(((J251/60)/60)/24)+DATE(1970,1,1)</f>
        <v>40412.736111111109</v>
      </c>
      <c r="T251">
        <f>YEAR(R251)</f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s="9">
        <f>ROUND((E252/D252)*100,0)</f>
        <v>106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8272</v>
      </c>
      <c r="P252" t="s">
        <v>8277</v>
      </c>
      <c r="Q252">
        <f t="shared" si="11"/>
        <v>72.48</v>
      </c>
      <c r="R252" s="12">
        <f>(((K252/60)/60)/24)+DATE(1970,1,1)</f>
        <v>41401.565868055557</v>
      </c>
      <c r="S252" s="12">
        <f>(((J252/60)/60)/24)+DATE(1970,1,1)</f>
        <v>41431.565868055557</v>
      </c>
      <c r="T252">
        <f>YEAR(R252)</f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s="9">
        <f>ROUND((E253/D253)*100,0)</f>
        <v>126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8272</v>
      </c>
      <c r="P253" t="s">
        <v>8277</v>
      </c>
      <c r="Q253">
        <f t="shared" si="11"/>
        <v>57.08</v>
      </c>
      <c r="R253" s="12">
        <f>(((K253/60)/60)/24)+DATE(1970,1,1)</f>
        <v>41013.787569444445</v>
      </c>
      <c r="S253" s="12">
        <f>(((J253/60)/60)/24)+DATE(1970,1,1)</f>
        <v>41045.791666666664</v>
      </c>
      <c r="T253">
        <f>YEAR(R253)</f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s="9">
        <f>ROUND((E254/D254)*100,0)</f>
        <v>185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8272</v>
      </c>
      <c r="P254" t="s">
        <v>8277</v>
      </c>
      <c r="Q254">
        <f t="shared" si="11"/>
        <v>85.44</v>
      </c>
      <c r="R254" s="12">
        <f>(((K254/60)/60)/24)+DATE(1970,1,1)</f>
        <v>40266.662708333337</v>
      </c>
      <c r="S254" s="12">
        <f>(((J254/60)/60)/24)+DATE(1970,1,1)</f>
        <v>40330.165972222225</v>
      </c>
      <c r="T254">
        <f>YEAR(R254)</f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s="9">
        <f>ROUND((E255/D255)*100,0)</f>
        <v>101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8272</v>
      </c>
      <c r="P255" t="s">
        <v>8277</v>
      </c>
      <c r="Q255">
        <f t="shared" si="11"/>
        <v>215.86</v>
      </c>
      <c r="R255" s="12">
        <f>(((K255/60)/60)/24)+DATE(1970,1,1)</f>
        <v>40924.650868055556</v>
      </c>
      <c r="S255" s="12">
        <f>(((J255/60)/60)/24)+DATE(1970,1,1)</f>
        <v>40954.650868055556</v>
      </c>
      <c r="T255">
        <f>YEAR(R255)</f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s="9">
        <f>ROUND((E256/D256)*100,0)</f>
        <v>117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8272</v>
      </c>
      <c r="P256" t="s">
        <v>8277</v>
      </c>
      <c r="Q256">
        <f t="shared" si="11"/>
        <v>89.39</v>
      </c>
      <c r="R256" s="12">
        <f>(((K256/60)/60)/24)+DATE(1970,1,1)</f>
        <v>42263.952662037031</v>
      </c>
      <c r="S256" s="12">
        <f>(((J256/60)/60)/24)+DATE(1970,1,1)</f>
        <v>42294.083333333328</v>
      </c>
      <c r="T256">
        <f>YEAR(R256)</f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s="9">
        <f>ROUND((E257/D257)*100,0)</f>
        <v>107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8272</v>
      </c>
      <c r="P257" t="s">
        <v>8277</v>
      </c>
      <c r="Q257">
        <f t="shared" si="11"/>
        <v>45.42</v>
      </c>
      <c r="R257" s="12">
        <f>(((K257/60)/60)/24)+DATE(1970,1,1)</f>
        <v>40588.526412037041</v>
      </c>
      <c r="S257" s="12">
        <f>(((J257/60)/60)/24)+DATE(1970,1,1)</f>
        <v>40618.48474537037</v>
      </c>
      <c r="T257">
        <f>YEAR(R257)</f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s="9">
        <f>ROUND((E258/D258)*100,0)</f>
        <v>139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8272</v>
      </c>
      <c r="P258" t="s">
        <v>8277</v>
      </c>
      <c r="Q258">
        <f t="shared" si="11"/>
        <v>65.760000000000005</v>
      </c>
      <c r="R258" s="12">
        <f>(((K258/60)/60)/24)+DATE(1970,1,1)</f>
        <v>41319.769293981481</v>
      </c>
      <c r="S258" s="12">
        <f>(((J258/60)/60)/24)+DATE(1970,1,1)</f>
        <v>41349.769293981481</v>
      </c>
      <c r="T258">
        <f>YEAR(R258)</f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s="9">
        <f>ROUND((E259/D259)*100,0)</f>
        <v>107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8272</v>
      </c>
      <c r="P259" t="s">
        <v>8277</v>
      </c>
      <c r="Q259">
        <f t="shared" ref="Q259:Q322" si="12">IFERROR(ROUND(E259/M259,2),0)</f>
        <v>66.7</v>
      </c>
      <c r="R259" s="12">
        <f>(((K259/60)/60)/24)+DATE(1970,1,1)</f>
        <v>42479.626875000002</v>
      </c>
      <c r="S259" s="12">
        <f>(((J259/60)/60)/24)+DATE(1970,1,1)</f>
        <v>42509.626875000002</v>
      </c>
      <c r="T259">
        <f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s="9">
        <f>ROUND((E260/D260)*100,0)</f>
        <v>191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8272</v>
      </c>
      <c r="P260" t="s">
        <v>8277</v>
      </c>
      <c r="Q260">
        <f t="shared" si="12"/>
        <v>83.35</v>
      </c>
      <c r="R260" s="12">
        <f>(((K260/60)/60)/24)+DATE(1970,1,1)</f>
        <v>40682.051689814813</v>
      </c>
      <c r="S260" s="12">
        <f>(((J260/60)/60)/24)+DATE(1970,1,1)</f>
        <v>40712.051689814813</v>
      </c>
      <c r="T260">
        <f>YEAR(R260)</f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s="9">
        <f>ROUND((E261/D261)*100,0)</f>
        <v>132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8272</v>
      </c>
      <c r="P261" t="s">
        <v>8277</v>
      </c>
      <c r="Q261">
        <f t="shared" si="12"/>
        <v>105.05</v>
      </c>
      <c r="R261" s="12">
        <f>(((K261/60)/60)/24)+DATE(1970,1,1)</f>
        <v>42072.738067129627</v>
      </c>
      <c r="S261" s="12">
        <f>(((J261/60)/60)/24)+DATE(1970,1,1)</f>
        <v>42102.738067129627</v>
      </c>
      <c r="T261">
        <f>YEAR(R261)</f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s="9">
        <f>ROUND((E262/D262)*100,0)</f>
        <v>106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8272</v>
      </c>
      <c r="P262" t="s">
        <v>8277</v>
      </c>
      <c r="Q262">
        <f t="shared" si="12"/>
        <v>120.91</v>
      </c>
      <c r="R262" s="12">
        <f>(((K262/60)/60)/24)+DATE(1970,1,1)</f>
        <v>40330.755543981482</v>
      </c>
      <c r="S262" s="12">
        <f>(((J262/60)/60)/24)+DATE(1970,1,1)</f>
        <v>40376.415972222225</v>
      </c>
      <c r="T262">
        <f>YEAR(R262)</f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s="9">
        <f>ROUND((E263/D263)*100,0)</f>
        <v>107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8272</v>
      </c>
      <c r="P263" t="s">
        <v>8277</v>
      </c>
      <c r="Q263">
        <f t="shared" si="12"/>
        <v>97.64</v>
      </c>
      <c r="R263" s="12">
        <f>(((K263/60)/60)/24)+DATE(1970,1,1)</f>
        <v>41017.885462962964</v>
      </c>
      <c r="S263" s="12">
        <f>(((J263/60)/60)/24)+DATE(1970,1,1)</f>
        <v>41067.621527777781</v>
      </c>
      <c r="T263">
        <f>YEAR(R263)</f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s="9">
        <f>ROUND((E264/D264)*100,0)</f>
        <v>240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8272</v>
      </c>
      <c r="P264" t="s">
        <v>8277</v>
      </c>
      <c r="Q264">
        <f t="shared" si="12"/>
        <v>41.38</v>
      </c>
      <c r="R264" s="12">
        <f>(((K264/60)/60)/24)+DATE(1970,1,1)</f>
        <v>40555.24800925926</v>
      </c>
      <c r="S264" s="12">
        <f>(((J264/60)/60)/24)+DATE(1970,1,1)</f>
        <v>40600.24800925926</v>
      </c>
      <c r="T264">
        <f>YEAR(R264)</f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s="9">
        <f>ROUND((E265/D265)*100,0)</f>
        <v>118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8272</v>
      </c>
      <c r="P265" t="s">
        <v>8277</v>
      </c>
      <c r="Q265">
        <f t="shared" si="12"/>
        <v>30.65</v>
      </c>
      <c r="R265" s="12">
        <f>(((K265/60)/60)/24)+DATE(1970,1,1)</f>
        <v>41149.954791666663</v>
      </c>
      <c r="S265" s="12">
        <f>(((J265/60)/60)/24)+DATE(1970,1,1)</f>
        <v>41179.954791666663</v>
      </c>
      <c r="T265">
        <f>YEAR(R265)</f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s="9">
        <f>ROUND((E266/D266)*100,0)</f>
        <v>118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8272</v>
      </c>
      <c r="P266" t="s">
        <v>8277</v>
      </c>
      <c r="Q266">
        <f t="shared" si="12"/>
        <v>64.95</v>
      </c>
      <c r="R266" s="12">
        <f>(((K266/60)/60)/24)+DATE(1970,1,1)</f>
        <v>41010.620312500003</v>
      </c>
      <c r="S266" s="12">
        <f>(((J266/60)/60)/24)+DATE(1970,1,1)</f>
        <v>41040.620312500003</v>
      </c>
      <c r="T266">
        <f>YEAR(R266)</f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s="9">
        <f>ROUND((E267/D267)*100,0)</f>
        <v>111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8272</v>
      </c>
      <c r="P267" t="s">
        <v>8277</v>
      </c>
      <c r="Q267">
        <f t="shared" si="12"/>
        <v>95.78</v>
      </c>
      <c r="R267" s="12">
        <f>(((K267/60)/60)/24)+DATE(1970,1,1)</f>
        <v>40267.245717592588</v>
      </c>
      <c r="S267" s="12">
        <f>(((J267/60)/60)/24)+DATE(1970,1,1)</f>
        <v>40308.844444444447</v>
      </c>
      <c r="T267">
        <f>YEAR(R267)</f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s="9">
        <f>ROUND((E268/D268)*100,0)</f>
        <v>146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8272</v>
      </c>
      <c r="P268" t="s">
        <v>8277</v>
      </c>
      <c r="Q268">
        <f t="shared" si="12"/>
        <v>40.42</v>
      </c>
      <c r="R268" s="12">
        <f>(((K268/60)/60)/24)+DATE(1970,1,1)</f>
        <v>40205.174849537041</v>
      </c>
      <c r="S268" s="12">
        <f>(((J268/60)/60)/24)+DATE(1970,1,1)</f>
        <v>40291.160416666666</v>
      </c>
      <c r="T268">
        <f>YEAR(R268)</f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s="9">
        <f>ROUND((E269/D269)*100,0)</f>
        <v>132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8272</v>
      </c>
      <c r="P269" t="s">
        <v>8277</v>
      </c>
      <c r="Q269">
        <f t="shared" si="12"/>
        <v>78.58</v>
      </c>
      <c r="R269" s="12">
        <f>(((K269/60)/60)/24)+DATE(1970,1,1)</f>
        <v>41785.452534722222</v>
      </c>
      <c r="S269" s="12">
        <f>(((J269/60)/60)/24)+DATE(1970,1,1)</f>
        <v>41815.452534722222</v>
      </c>
      <c r="T269">
        <f>YEAR(R269)</f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s="9">
        <f>ROUND((E270/D270)*100,0)</f>
        <v>111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8272</v>
      </c>
      <c r="P270" t="s">
        <v>8277</v>
      </c>
      <c r="Q270">
        <f t="shared" si="12"/>
        <v>50.18</v>
      </c>
      <c r="R270" s="12">
        <f>(((K270/60)/60)/24)+DATE(1970,1,1)</f>
        <v>40809.15252314815</v>
      </c>
      <c r="S270" s="12">
        <f>(((J270/60)/60)/24)+DATE(1970,1,1)</f>
        <v>40854.194189814814</v>
      </c>
      <c r="T270">
        <f>YEAR(R270)</f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s="9">
        <f>ROUND((E271/D271)*100,0)</f>
        <v>147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8272</v>
      </c>
      <c r="P271" t="s">
        <v>8277</v>
      </c>
      <c r="Q271">
        <f t="shared" si="12"/>
        <v>92.25</v>
      </c>
      <c r="R271" s="12">
        <f>(((K271/60)/60)/24)+DATE(1970,1,1)</f>
        <v>42758.197013888886</v>
      </c>
      <c r="S271" s="12">
        <f>(((J271/60)/60)/24)+DATE(1970,1,1)</f>
        <v>42788.197013888886</v>
      </c>
      <c r="T271">
        <f>YEAR(R271)</f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s="9">
        <f>ROUND((E272/D272)*100,0)</f>
        <v>153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8272</v>
      </c>
      <c r="P272" t="s">
        <v>8277</v>
      </c>
      <c r="Q272">
        <f t="shared" si="12"/>
        <v>57.54</v>
      </c>
      <c r="R272" s="12">
        <f>(((K272/60)/60)/24)+DATE(1970,1,1)</f>
        <v>40637.866550925923</v>
      </c>
      <c r="S272" s="12">
        <f>(((J272/60)/60)/24)+DATE(1970,1,1)</f>
        <v>40688.166666666664</v>
      </c>
      <c r="T272">
        <f>YEAR(R272)</f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s="9">
        <f>ROUND((E273/D273)*100,0)</f>
        <v>105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8272</v>
      </c>
      <c r="P273" t="s">
        <v>8277</v>
      </c>
      <c r="Q273">
        <f t="shared" si="12"/>
        <v>109.42</v>
      </c>
      <c r="R273" s="12">
        <f>(((K273/60)/60)/24)+DATE(1970,1,1)</f>
        <v>41612.10024305556</v>
      </c>
      <c r="S273" s="12">
        <f>(((J273/60)/60)/24)+DATE(1970,1,1)</f>
        <v>41641.333333333336</v>
      </c>
      <c r="T273">
        <f>YEAR(R273)</f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s="9">
        <f>ROUND((E274/D274)*100,0)</f>
        <v>177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8272</v>
      </c>
      <c r="P274" t="s">
        <v>8277</v>
      </c>
      <c r="Q274">
        <f t="shared" si="12"/>
        <v>81.89</v>
      </c>
      <c r="R274" s="12">
        <f>(((K274/60)/60)/24)+DATE(1970,1,1)</f>
        <v>40235.900358796294</v>
      </c>
      <c r="S274" s="12">
        <f>(((J274/60)/60)/24)+DATE(1970,1,1)</f>
        <v>40296.78402777778</v>
      </c>
      <c r="T274">
        <f>YEAR(R274)</f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s="9">
        <f>ROUND((E275/D275)*100,0)</f>
        <v>108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8272</v>
      </c>
      <c r="P275" t="s">
        <v>8277</v>
      </c>
      <c r="Q275">
        <f t="shared" si="12"/>
        <v>45.67</v>
      </c>
      <c r="R275" s="12">
        <f>(((K275/60)/60)/24)+DATE(1970,1,1)</f>
        <v>40697.498449074075</v>
      </c>
      <c r="S275" s="12">
        <f>(((J275/60)/60)/24)+DATE(1970,1,1)</f>
        <v>40727.498449074075</v>
      </c>
      <c r="T275">
        <f>YEAR(R275)</f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s="9">
        <f>ROUND((E276/D276)*100,0)</f>
        <v>156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8272</v>
      </c>
      <c r="P276" t="s">
        <v>8277</v>
      </c>
      <c r="Q276">
        <f t="shared" si="12"/>
        <v>55.22</v>
      </c>
      <c r="R276" s="12">
        <f>(((K276/60)/60)/24)+DATE(1970,1,1)</f>
        <v>40969.912372685183</v>
      </c>
      <c r="S276" s="12">
        <f>(((J276/60)/60)/24)+DATE(1970,1,1)</f>
        <v>41004.290972222225</v>
      </c>
      <c r="T276">
        <f>YEAR(R276)</f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s="9">
        <f>ROUND((E277/D277)*100,0)</f>
        <v>108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8272</v>
      </c>
      <c r="P277" t="s">
        <v>8277</v>
      </c>
      <c r="Q277">
        <f t="shared" si="12"/>
        <v>65.3</v>
      </c>
      <c r="R277" s="12">
        <f>(((K277/60)/60)/24)+DATE(1970,1,1)</f>
        <v>41193.032013888893</v>
      </c>
      <c r="S277" s="12">
        <f>(((J277/60)/60)/24)+DATE(1970,1,1)</f>
        <v>41223.073680555557</v>
      </c>
      <c r="T277">
        <f>YEAR(R277)</f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s="9">
        <f>ROUND((E278/D278)*100,0)</f>
        <v>148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8272</v>
      </c>
      <c r="P278" t="s">
        <v>8277</v>
      </c>
      <c r="Q278">
        <f t="shared" si="12"/>
        <v>95.23</v>
      </c>
      <c r="R278" s="12">
        <f>(((K278/60)/60)/24)+DATE(1970,1,1)</f>
        <v>40967.081874999996</v>
      </c>
      <c r="S278" s="12">
        <f>(((J278/60)/60)/24)+DATE(1970,1,1)</f>
        <v>41027.040208333332</v>
      </c>
      <c r="T278">
        <f>YEAR(R278)</f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s="9">
        <f>ROUND((E279/D279)*100,0)</f>
        <v>110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8272</v>
      </c>
      <c r="P279" t="s">
        <v>8277</v>
      </c>
      <c r="Q279">
        <f t="shared" si="12"/>
        <v>75.44</v>
      </c>
      <c r="R279" s="12">
        <f>(((K279/60)/60)/24)+DATE(1970,1,1)</f>
        <v>42117.891423611116</v>
      </c>
      <c r="S279" s="12">
        <f>(((J279/60)/60)/24)+DATE(1970,1,1)</f>
        <v>42147.891423611116</v>
      </c>
      <c r="T279">
        <f>YEAR(R279)</f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s="9">
        <f>ROUND((E280/D280)*100,0)</f>
        <v>150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8272</v>
      </c>
      <c r="P280" t="s">
        <v>8277</v>
      </c>
      <c r="Q280">
        <f t="shared" si="12"/>
        <v>97.82</v>
      </c>
      <c r="R280" s="12">
        <f>(((K280/60)/60)/24)+DATE(1970,1,1)</f>
        <v>41164.040960648148</v>
      </c>
      <c r="S280" s="12">
        <f>(((J280/60)/60)/24)+DATE(1970,1,1)</f>
        <v>41194.040960648148</v>
      </c>
      <c r="T280">
        <f>YEAR(R280)</f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s="9">
        <f>ROUND((E281/D281)*100,0)</f>
        <v>157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8272</v>
      </c>
      <c r="P281" t="s">
        <v>8277</v>
      </c>
      <c r="Q281">
        <f t="shared" si="12"/>
        <v>87.69</v>
      </c>
      <c r="R281" s="12">
        <f>(((K281/60)/60)/24)+DATE(1970,1,1)</f>
        <v>42759.244166666671</v>
      </c>
      <c r="S281" s="12">
        <f>(((J281/60)/60)/24)+DATE(1970,1,1)</f>
        <v>42793.084027777775</v>
      </c>
      <c r="T281">
        <f>YEAR(R281)</f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s="9">
        <f>ROUND((E282/D282)*100,0)</f>
        <v>156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8272</v>
      </c>
      <c r="P282" t="s">
        <v>8277</v>
      </c>
      <c r="Q282">
        <f t="shared" si="12"/>
        <v>54.75</v>
      </c>
      <c r="R282" s="12">
        <f>(((K282/60)/60)/24)+DATE(1970,1,1)</f>
        <v>41744.590682870366</v>
      </c>
      <c r="S282" s="12">
        <f>(((J282/60)/60)/24)+DATE(1970,1,1)</f>
        <v>41789.590682870366</v>
      </c>
      <c r="T282">
        <f>YEAR(R282)</f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s="9">
        <f>ROUND((E283/D283)*100,0)</f>
        <v>121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8272</v>
      </c>
      <c r="P283" t="s">
        <v>8277</v>
      </c>
      <c r="Q283">
        <f t="shared" si="12"/>
        <v>83.95</v>
      </c>
      <c r="R283" s="12">
        <f>(((K283/60)/60)/24)+DATE(1970,1,1)</f>
        <v>39950.163344907407</v>
      </c>
      <c r="S283" s="12">
        <f>(((J283/60)/60)/24)+DATE(1970,1,1)</f>
        <v>40035.80972222222</v>
      </c>
      <c r="T283">
        <f>YEAR(R283)</f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s="9">
        <f>ROUND((E284/D284)*100,0)</f>
        <v>101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8272</v>
      </c>
      <c r="P284" t="s">
        <v>8277</v>
      </c>
      <c r="Q284">
        <f t="shared" si="12"/>
        <v>254.39</v>
      </c>
      <c r="R284" s="12">
        <f>(((K284/60)/60)/24)+DATE(1970,1,1)</f>
        <v>40194.920046296298</v>
      </c>
      <c r="S284" s="12">
        <f>(((J284/60)/60)/24)+DATE(1970,1,1)</f>
        <v>40231.916666666664</v>
      </c>
      <c r="T284">
        <f>YEAR(R284)</f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s="9">
        <f>ROUND((E285/D285)*100,0)</f>
        <v>114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8272</v>
      </c>
      <c r="P285" t="s">
        <v>8277</v>
      </c>
      <c r="Q285">
        <f t="shared" si="12"/>
        <v>101.83</v>
      </c>
      <c r="R285" s="12">
        <f>(((K285/60)/60)/24)+DATE(1970,1,1)</f>
        <v>40675.71</v>
      </c>
      <c r="S285" s="12">
        <f>(((J285/60)/60)/24)+DATE(1970,1,1)</f>
        <v>40695.207638888889</v>
      </c>
      <c r="T285">
        <f>YEAR(R285)</f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s="9">
        <f>ROUND((E286/D286)*100,0)</f>
        <v>105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8272</v>
      </c>
      <c r="P286" t="s">
        <v>8277</v>
      </c>
      <c r="Q286">
        <f t="shared" si="12"/>
        <v>55.07</v>
      </c>
      <c r="R286" s="12">
        <f>(((K286/60)/60)/24)+DATE(1970,1,1)</f>
        <v>40904.738194444442</v>
      </c>
      <c r="S286" s="12">
        <f>(((J286/60)/60)/24)+DATE(1970,1,1)</f>
        <v>40929.738194444442</v>
      </c>
      <c r="T286">
        <f>YEAR(R286)</f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s="9">
        <f>ROUND((E287/D287)*100,0)</f>
        <v>229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8272</v>
      </c>
      <c r="P287" t="s">
        <v>8277</v>
      </c>
      <c r="Q287">
        <f t="shared" si="12"/>
        <v>56.9</v>
      </c>
      <c r="R287" s="12">
        <f>(((K287/60)/60)/24)+DATE(1970,1,1)</f>
        <v>41506.756111111114</v>
      </c>
      <c r="S287" s="12">
        <f>(((J287/60)/60)/24)+DATE(1970,1,1)</f>
        <v>41536.756111111114</v>
      </c>
      <c r="T287">
        <f>YEAR(R287)</f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s="9">
        <f>ROUND((E288/D288)*100,0)</f>
        <v>109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8272</v>
      </c>
      <c r="P288" t="s">
        <v>8277</v>
      </c>
      <c r="Q288">
        <f t="shared" si="12"/>
        <v>121.28</v>
      </c>
      <c r="R288" s="12">
        <f>(((K288/60)/60)/24)+DATE(1970,1,1)</f>
        <v>41313.816249999996</v>
      </c>
      <c r="S288" s="12">
        <f>(((J288/60)/60)/24)+DATE(1970,1,1)</f>
        <v>41358.774583333332</v>
      </c>
      <c r="T288">
        <f>YEAR(R288)</f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s="9">
        <f>ROUND((E289/D289)*100,0)</f>
        <v>176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8272</v>
      </c>
      <c r="P289" t="s">
        <v>8277</v>
      </c>
      <c r="Q289">
        <f t="shared" si="12"/>
        <v>91.19</v>
      </c>
      <c r="R289" s="12">
        <f>(((K289/60)/60)/24)+DATE(1970,1,1)</f>
        <v>41184.277986111112</v>
      </c>
      <c r="S289" s="12">
        <f>(((J289/60)/60)/24)+DATE(1970,1,1)</f>
        <v>41215.166666666664</v>
      </c>
      <c r="T289">
        <f>YEAR(R289)</f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s="9">
        <f>ROUND((E290/D290)*100,0)</f>
        <v>103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8272</v>
      </c>
      <c r="P290" t="s">
        <v>8277</v>
      </c>
      <c r="Q290">
        <f t="shared" si="12"/>
        <v>115.45</v>
      </c>
      <c r="R290" s="12">
        <f>(((K290/60)/60)/24)+DATE(1970,1,1)</f>
        <v>41051.168900462959</v>
      </c>
      <c r="S290" s="12">
        <f>(((J290/60)/60)/24)+DATE(1970,1,1)</f>
        <v>41086.168900462959</v>
      </c>
      <c r="T290">
        <f>YEAR(R290)</f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s="9">
        <f>ROUND((E291/D291)*100,0)</f>
        <v>105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8272</v>
      </c>
      <c r="P291" t="s">
        <v>8277</v>
      </c>
      <c r="Q291">
        <f t="shared" si="12"/>
        <v>67.77</v>
      </c>
      <c r="R291" s="12">
        <f>(((K291/60)/60)/24)+DATE(1970,1,1)</f>
        <v>41550.456412037034</v>
      </c>
      <c r="S291" s="12">
        <f>(((J291/60)/60)/24)+DATE(1970,1,1)</f>
        <v>41580.456412037034</v>
      </c>
      <c r="T291">
        <f>YEAR(R291)</f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s="9">
        <f>ROUND((E292/D292)*100,0)</f>
        <v>107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8272</v>
      </c>
      <c r="P292" t="s">
        <v>8277</v>
      </c>
      <c r="Q292">
        <f t="shared" si="12"/>
        <v>28.58</v>
      </c>
      <c r="R292" s="12">
        <f>(((K292/60)/60)/24)+DATE(1970,1,1)</f>
        <v>40526.36917824074</v>
      </c>
      <c r="S292" s="12">
        <f>(((J292/60)/60)/24)+DATE(1970,1,1)</f>
        <v>40576.332638888889</v>
      </c>
      <c r="T292">
        <f>YEAR(R292)</f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s="9">
        <f>ROUND((E293/D293)*100,0)</f>
        <v>120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8272</v>
      </c>
      <c r="P293" t="s">
        <v>8277</v>
      </c>
      <c r="Q293">
        <f t="shared" si="12"/>
        <v>46.88</v>
      </c>
      <c r="R293" s="12">
        <f>(((K293/60)/60)/24)+DATE(1970,1,1)</f>
        <v>41376.769050925926</v>
      </c>
      <c r="S293" s="12">
        <f>(((J293/60)/60)/24)+DATE(1970,1,1)</f>
        <v>41395.000694444447</v>
      </c>
      <c r="T293">
        <f>YEAR(R293)</f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s="9">
        <f>ROUND((E294/D294)*100,0)</f>
        <v>102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8272</v>
      </c>
      <c r="P294" t="s">
        <v>8277</v>
      </c>
      <c r="Q294">
        <f t="shared" si="12"/>
        <v>154.41999999999999</v>
      </c>
      <c r="R294" s="12">
        <f>(((K294/60)/60)/24)+DATE(1970,1,1)</f>
        <v>40812.803229166668</v>
      </c>
      <c r="S294" s="12">
        <f>(((J294/60)/60)/24)+DATE(1970,1,1)</f>
        <v>40845.165972222225</v>
      </c>
      <c r="T294">
        <f>YEAR(R294)</f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s="9">
        <f>ROUND((E295/D295)*100,0)</f>
        <v>101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8272</v>
      </c>
      <c r="P295" t="s">
        <v>8277</v>
      </c>
      <c r="Q295">
        <f t="shared" si="12"/>
        <v>201.22</v>
      </c>
      <c r="R295" s="12">
        <f>(((K295/60)/60)/24)+DATE(1970,1,1)</f>
        <v>41719.667986111112</v>
      </c>
      <c r="S295" s="12">
        <f>(((J295/60)/60)/24)+DATE(1970,1,1)</f>
        <v>41749.667986111112</v>
      </c>
      <c r="T295">
        <f>YEAR(R295)</f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s="9">
        <f>ROUND((E296/D296)*100,0)</f>
        <v>100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8272</v>
      </c>
      <c r="P296" t="s">
        <v>8277</v>
      </c>
      <c r="Q296">
        <f t="shared" si="12"/>
        <v>100</v>
      </c>
      <c r="R296" s="12">
        <f>(((K296/60)/60)/24)+DATE(1970,1,1)</f>
        <v>40343.084421296298</v>
      </c>
      <c r="S296" s="12">
        <f>(((J296/60)/60)/24)+DATE(1970,1,1)</f>
        <v>40378.666666666664</v>
      </c>
      <c r="T296">
        <f>YEAR(R296)</f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s="9">
        <f>ROUND((E297/D297)*100,0)</f>
        <v>133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8272</v>
      </c>
      <c r="P297" t="s">
        <v>8277</v>
      </c>
      <c r="Q297">
        <f t="shared" si="12"/>
        <v>100.08</v>
      </c>
      <c r="R297" s="12">
        <f>(((K297/60)/60)/24)+DATE(1970,1,1)</f>
        <v>41519.004733796297</v>
      </c>
      <c r="S297" s="12">
        <f>(((J297/60)/60)/24)+DATE(1970,1,1)</f>
        <v>41579</v>
      </c>
      <c r="T297">
        <f>YEAR(R297)</f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s="9">
        <f>ROUND((E298/D298)*100,0)</f>
        <v>119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8272</v>
      </c>
      <c r="P298" t="s">
        <v>8277</v>
      </c>
      <c r="Q298">
        <f t="shared" si="12"/>
        <v>230.09</v>
      </c>
      <c r="R298" s="12">
        <f>(((K298/60)/60)/24)+DATE(1970,1,1)</f>
        <v>41134.475497685184</v>
      </c>
      <c r="S298" s="12">
        <f>(((J298/60)/60)/24)+DATE(1970,1,1)</f>
        <v>41159.475497685184</v>
      </c>
      <c r="T298">
        <f>YEAR(R298)</f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s="9">
        <f>ROUND((E299/D299)*100,0)</f>
        <v>101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8272</v>
      </c>
      <c r="P299" t="s">
        <v>8277</v>
      </c>
      <c r="Q299">
        <f t="shared" si="12"/>
        <v>141.75</v>
      </c>
      <c r="R299" s="12">
        <f>(((K299/60)/60)/24)+DATE(1970,1,1)</f>
        <v>42089.72802083334</v>
      </c>
      <c r="S299" s="12">
        <f>(((J299/60)/60)/24)+DATE(1970,1,1)</f>
        <v>42125.165972222225</v>
      </c>
      <c r="T299">
        <f>YEAR(R299)</f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s="9">
        <f>ROUND((E300/D300)*100,0)</f>
        <v>109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8272</v>
      </c>
      <c r="P300" t="s">
        <v>8277</v>
      </c>
      <c r="Q300">
        <f t="shared" si="12"/>
        <v>56.34</v>
      </c>
      <c r="R300" s="12">
        <f>(((K300/60)/60)/24)+DATE(1970,1,1)</f>
        <v>41709.463518518518</v>
      </c>
      <c r="S300" s="12">
        <f>(((J300/60)/60)/24)+DATE(1970,1,1)</f>
        <v>41768.875</v>
      </c>
      <c r="T300">
        <f>YEAR(R300)</f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s="9">
        <f>ROUND((E301/D301)*100,0)</f>
        <v>179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8272</v>
      </c>
      <c r="P301" t="s">
        <v>8277</v>
      </c>
      <c r="Q301">
        <f t="shared" si="12"/>
        <v>73.34</v>
      </c>
      <c r="R301" s="12">
        <f>(((K301/60)/60)/24)+DATE(1970,1,1)</f>
        <v>40469.225231481483</v>
      </c>
      <c r="S301" s="12">
        <f>(((J301/60)/60)/24)+DATE(1970,1,1)</f>
        <v>40499.266898148147</v>
      </c>
      <c r="T301">
        <f>YEAR(R301)</f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s="9">
        <f>ROUND((E302/D302)*100,0)</f>
        <v>102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8272</v>
      </c>
      <c r="P302" t="s">
        <v>8277</v>
      </c>
      <c r="Q302">
        <f t="shared" si="12"/>
        <v>85.34</v>
      </c>
      <c r="R302" s="12">
        <f>(((K302/60)/60)/24)+DATE(1970,1,1)</f>
        <v>40626.959930555553</v>
      </c>
      <c r="S302" s="12">
        <f>(((J302/60)/60)/24)+DATE(1970,1,1)</f>
        <v>40657.959930555553</v>
      </c>
      <c r="T302">
        <f>YEAR(R302)</f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s="9">
        <f>ROUND((E303/D303)*100,0)</f>
        <v>119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8272</v>
      </c>
      <c r="P303" t="s">
        <v>8277</v>
      </c>
      <c r="Q303">
        <f t="shared" si="12"/>
        <v>61.5</v>
      </c>
      <c r="R303" s="12">
        <f>(((K303/60)/60)/24)+DATE(1970,1,1)</f>
        <v>41312.737673611111</v>
      </c>
      <c r="S303" s="12">
        <f>(((J303/60)/60)/24)+DATE(1970,1,1)</f>
        <v>41352.696006944447</v>
      </c>
      <c r="T303">
        <f>YEAR(R303)</f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s="9">
        <f>ROUND((E304/D304)*100,0)</f>
        <v>100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8272</v>
      </c>
      <c r="P304" t="s">
        <v>8277</v>
      </c>
      <c r="Q304">
        <f t="shared" si="12"/>
        <v>93.02</v>
      </c>
      <c r="R304" s="12">
        <f>(((K304/60)/60)/24)+DATE(1970,1,1)</f>
        <v>40933.856921296298</v>
      </c>
      <c r="S304" s="12">
        <f>(((J304/60)/60)/24)+DATE(1970,1,1)</f>
        <v>40963.856921296298</v>
      </c>
      <c r="T304">
        <f>YEAR(R304)</f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s="9">
        <f>ROUND((E305/D305)*100,0)</f>
        <v>137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8272</v>
      </c>
      <c r="P305" t="s">
        <v>8277</v>
      </c>
      <c r="Q305">
        <f t="shared" si="12"/>
        <v>50.29</v>
      </c>
      <c r="R305" s="12">
        <f>(((K305/60)/60)/24)+DATE(1970,1,1)</f>
        <v>41032.071134259262</v>
      </c>
      <c r="S305" s="12">
        <f>(((J305/60)/60)/24)+DATE(1970,1,1)</f>
        <v>41062.071134259262</v>
      </c>
      <c r="T305">
        <f>YEAR(R305)</f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s="9">
        <f>ROUND((E306/D306)*100,0)</f>
        <v>232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8272</v>
      </c>
      <c r="P306" t="s">
        <v>8277</v>
      </c>
      <c r="Q306">
        <f t="shared" si="12"/>
        <v>106.43</v>
      </c>
      <c r="R306" s="12">
        <f>(((K306/60)/60)/24)+DATE(1970,1,1)</f>
        <v>41114.094872685186</v>
      </c>
      <c r="S306" s="12">
        <f>(((J306/60)/60)/24)+DATE(1970,1,1)</f>
        <v>41153.083333333336</v>
      </c>
      <c r="T306">
        <f>YEAR(R306)</f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s="9">
        <f>ROUND((E307/D307)*100,0)</f>
        <v>130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8272</v>
      </c>
      <c r="P307" t="s">
        <v>8277</v>
      </c>
      <c r="Q307">
        <f t="shared" si="12"/>
        <v>51.72</v>
      </c>
      <c r="R307" s="12">
        <f>(((K307/60)/60)/24)+DATE(1970,1,1)</f>
        <v>40948.630196759259</v>
      </c>
      <c r="S307" s="12">
        <f>(((J307/60)/60)/24)+DATE(1970,1,1)</f>
        <v>40978.630196759259</v>
      </c>
      <c r="T307">
        <f>YEAR(R307)</f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s="9">
        <f>ROUND((E308/D308)*100,0)</f>
        <v>293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8272</v>
      </c>
      <c r="P308" t="s">
        <v>8277</v>
      </c>
      <c r="Q308">
        <f t="shared" si="12"/>
        <v>36.61</v>
      </c>
      <c r="R308" s="12">
        <f>(((K308/60)/60)/24)+DATE(1970,1,1)</f>
        <v>41333.837187500001</v>
      </c>
      <c r="S308" s="12">
        <f>(((J308/60)/60)/24)+DATE(1970,1,1)</f>
        <v>41353.795520833337</v>
      </c>
      <c r="T308">
        <f>YEAR(R308)</f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s="9">
        <f>ROUND((E309/D309)*100,0)</f>
        <v>111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8272</v>
      </c>
      <c r="P309" t="s">
        <v>8277</v>
      </c>
      <c r="Q309">
        <f t="shared" si="12"/>
        <v>42.52</v>
      </c>
      <c r="R309" s="12">
        <f>(((K309/60)/60)/24)+DATE(1970,1,1)</f>
        <v>41282.944456018515</v>
      </c>
      <c r="S309" s="12">
        <f>(((J309/60)/60)/24)+DATE(1970,1,1)</f>
        <v>41312.944456018515</v>
      </c>
      <c r="T309">
        <f>YEAR(R309)</f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s="9">
        <f>ROUND((E310/D310)*100,0)</f>
        <v>106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8272</v>
      </c>
      <c r="P310" t="s">
        <v>8277</v>
      </c>
      <c r="Q310">
        <f t="shared" si="12"/>
        <v>62.71</v>
      </c>
      <c r="R310" s="12">
        <f>(((K310/60)/60)/24)+DATE(1970,1,1)</f>
        <v>40567.694560185184</v>
      </c>
      <c r="S310" s="12">
        <f>(((J310/60)/60)/24)+DATE(1970,1,1)</f>
        <v>40612.694560185184</v>
      </c>
      <c r="T310">
        <f>YEAR(R310)</f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s="9">
        <f>ROUND((E311/D311)*100,0)</f>
        <v>119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8272</v>
      </c>
      <c r="P311" t="s">
        <v>8277</v>
      </c>
      <c r="Q311">
        <f t="shared" si="12"/>
        <v>89.96</v>
      </c>
      <c r="R311" s="12">
        <f>(((K311/60)/60)/24)+DATE(1970,1,1)</f>
        <v>41134.751550925925</v>
      </c>
      <c r="S311" s="12">
        <f>(((J311/60)/60)/24)+DATE(1970,1,1)</f>
        <v>41155.751550925925</v>
      </c>
      <c r="T311">
        <f>YEAR(R311)</f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s="9">
        <f>ROUND((E312/D312)*100,0)</f>
        <v>104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8272</v>
      </c>
      <c r="P312" t="s">
        <v>8277</v>
      </c>
      <c r="Q312">
        <f t="shared" si="12"/>
        <v>28.92</v>
      </c>
      <c r="R312" s="12">
        <f>(((K312/60)/60)/24)+DATE(1970,1,1)</f>
        <v>40821.183136574073</v>
      </c>
      <c r="S312" s="12">
        <f>(((J312/60)/60)/24)+DATE(1970,1,1)</f>
        <v>40836.083333333336</v>
      </c>
      <c r="T312">
        <f>YEAR(R312)</f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s="9">
        <f>ROUND((E313/D313)*100,0)</f>
        <v>104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8272</v>
      </c>
      <c r="P313" t="s">
        <v>8277</v>
      </c>
      <c r="Q313">
        <f t="shared" si="12"/>
        <v>138.80000000000001</v>
      </c>
      <c r="R313" s="12">
        <f>(((K313/60)/60)/24)+DATE(1970,1,1)</f>
        <v>40868.219814814816</v>
      </c>
      <c r="S313" s="12">
        <f>(((J313/60)/60)/24)+DATE(1970,1,1)</f>
        <v>40909.332638888889</v>
      </c>
      <c r="T313">
        <f>YEAR(R313)</f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s="9">
        <f>ROUND((E314/D314)*100,0)</f>
        <v>112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8272</v>
      </c>
      <c r="P314" t="s">
        <v>8277</v>
      </c>
      <c r="Q314">
        <f t="shared" si="12"/>
        <v>61.3</v>
      </c>
      <c r="R314" s="12">
        <f>(((K314/60)/60)/24)+DATE(1970,1,1)</f>
        <v>41348.877685185187</v>
      </c>
      <c r="S314" s="12">
        <f>(((J314/60)/60)/24)+DATE(1970,1,1)</f>
        <v>41378.877685185187</v>
      </c>
      <c r="T314">
        <f>YEAR(R314)</f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s="9">
        <f>ROUND((E315/D315)*100,0)</f>
        <v>105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8272</v>
      </c>
      <c r="P315" t="s">
        <v>8277</v>
      </c>
      <c r="Q315">
        <f t="shared" si="12"/>
        <v>80.2</v>
      </c>
      <c r="R315" s="12">
        <f>(((K315/60)/60)/24)+DATE(1970,1,1)</f>
        <v>40357.227939814817</v>
      </c>
      <c r="S315" s="12">
        <f>(((J315/60)/60)/24)+DATE(1970,1,1)</f>
        <v>40401.665972222225</v>
      </c>
      <c r="T315">
        <f>YEAR(R315)</f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s="9">
        <f>ROUND((E316/D316)*100,0)</f>
        <v>385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8272</v>
      </c>
      <c r="P316" t="s">
        <v>8277</v>
      </c>
      <c r="Q316">
        <f t="shared" si="12"/>
        <v>32.1</v>
      </c>
      <c r="R316" s="12">
        <f>(((K316/60)/60)/24)+DATE(1970,1,1)</f>
        <v>41304.833194444444</v>
      </c>
      <c r="S316" s="12">
        <f>(((J316/60)/60)/24)+DATE(1970,1,1)</f>
        <v>41334.833194444444</v>
      </c>
      <c r="T316">
        <f>YEAR(R316)</f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s="9">
        <f>ROUND((E317/D317)*100,0)</f>
        <v>101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8272</v>
      </c>
      <c r="P317" t="s">
        <v>8277</v>
      </c>
      <c r="Q317">
        <f t="shared" si="12"/>
        <v>200.89</v>
      </c>
      <c r="R317" s="12">
        <f>(((K317/60)/60)/24)+DATE(1970,1,1)</f>
        <v>41113.77238425926</v>
      </c>
      <c r="S317" s="12">
        <f>(((J317/60)/60)/24)+DATE(1970,1,1)</f>
        <v>41143.77238425926</v>
      </c>
      <c r="T317">
        <f>YEAR(R317)</f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s="9">
        <f>ROUND((E318/D318)*100,0)</f>
        <v>114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8272</v>
      </c>
      <c r="P318" t="s">
        <v>8277</v>
      </c>
      <c r="Q318">
        <f t="shared" si="12"/>
        <v>108.01</v>
      </c>
      <c r="R318" s="12">
        <f>(((K318/60)/60)/24)+DATE(1970,1,1)</f>
        <v>41950.923576388886</v>
      </c>
      <c r="S318" s="12">
        <f>(((J318/60)/60)/24)+DATE(1970,1,1)</f>
        <v>41984.207638888889</v>
      </c>
      <c r="T318">
        <f>YEAR(R318)</f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s="9">
        <f>ROUND((E319/D319)*100,0)</f>
        <v>101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8272</v>
      </c>
      <c r="P319" t="s">
        <v>8277</v>
      </c>
      <c r="Q319">
        <f t="shared" si="12"/>
        <v>95.7</v>
      </c>
      <c r="R319" s="12">
        <f>(((K319/60)/60)/24)+DATE(1970,1,1)</f>
        <v>41589.676886574074</v>
      </c>
      <c r="S319" s="12">
        <f>(((J319/60)/60)/24)+DATE(1970,1,1)</f>
        <v>41619.676886574074</v>
      </c>
      <c r="T319">
        <f>YEAR(R319)</f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s="9">
        <f>ROUND((E320/D320)*100,0)</f>
        <v>283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8272</v>
      </c>
      <c r="P320" t="s">
        <v>8277</v>
      </c>
      <c r="Q320">
        <f t="shared" si="12"/>
        <v>49.88</v>
      </c>
      <c r="R320" s="12">
        <f>(((K320/60)/60)/24)+DATE(1970,1,1)</f>
        <v>41330.038784722223</v>
      </c>
      <c r="S320" s="12">
        <f>(((J320/60)/60)/24)+DATE(1970,1,1)</f>
        <v>41359.997118055559</v>
      </c>
      <c r="T320">
        <f>YEAR(R320)</f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s="9">
        <f>ROUND((E321/D321)*100,0)</f>
        <v>113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8272</v>
      </c>
      <c r="P321" t="s">
        <v>8277</v>
      </c>
      <c r="Q321">
        <f t="shared" si="12"/>
        <v>110.47</v>
      </c>
      <c r="R321" s="12">
        <f>(((K321/60)/60)/24)+DATE(1970,1,1)</f>
        <v>40123.83829861111</v>
      </c>
      <c r="S321" s="12">
        <f>(((J321/60)/60)/24)+DATE(1970,1,1)</f>
        <v>40211.332638888889</v>
      </c>
      <c r="T321">
        <f>YEAR(R321)</f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s="9">
        <f>ROUND((E322/D322)*100,0)</f>
        <v>107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8272</v>
      </c>
      <c r="P322" t="s">
        <v>8277</v>
      </c>
      <c r="Q322">
        <f t="shared" si="12"/>
        <v>134.91</v>
      </c>
      <c r="R322" s="12">
        <f>(((K322/60)/60)/24)+DATE(1970,1,1)</f>
        <v>42331.551307870366</v>
      </c>
      <c r="S322" s="12">
        <f>(((J322/60)/60)/24)+DATE(1970,1,1)</f>
        <v>42360.958333333328</v>
      </c>
      <c r="T322">
        <f>YEAR(R322)</f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s="9">
        <f>ROUND((E323/D323)*100,0)</f>
        <v>103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8272</v>
      </c>
      <c r="P323" t="s">
        <v>8277</v>
      </c>
      <c r="Q323">
        <f t="shared" ref="Q323:Q386" si="13">IFERROR(ROUND(E323/M323,2),0)</f>
        <v>106.62</v>
      </c>
      <c r="R323" s="12">
        <f>(((K323/60)/60)/24)+DATE(1970,1,1)</f>
        <v>42647.446597222224</v>
      </c>
      <c r="S323" s="12">
        <f>(((J323/60)/60)/24)+DATE(1970,1,1)</f>
        <v>42682.488263888896</v>
      </c>
      <c r="T323">
        <f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s="9">
        <f>ROUND((E324/D324)*100,0)</f>
        <v>108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8272</v>
      </c>
      <c r="P324" t="s">
        <v>8277</v>
      </c>
      <c r="Q324">
        <f t="shared" si="13"/>
        <v>145.04</v>
      </c>
      <c r="R324" s="12">
        <f>(((K324/60)/60)/24)+DATE(1970,1,1)</f>
        <v>42473.57</v>
      </c>
      <c r="S324" s="12">
        <f>(((J324/60)/60)/24)+DATE(1970,1,1)</f>
        <v>42503.57</v>
      </c>
      <c r="T324">
        <f>YEAR(R324)</f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s="9">
        <f>ROUND((E325/D325)*100,0)</f>
        <v>123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8272</v>
      </c>
      <c r="P325" t="s">
        <v>8277</v>
      </c>
      <c r="Q325">
        <f t="shared" si="13"/>
        <v>114.59</v>
      </c>
      <c r="R325" s="12">
        <f>(((K325/60)/60)/24)+DATE(1970,1,1)</f>
        <v>42697.32136574074</v>
      </c>
      <c r="S325" s="12">
        <f>(((J325/60)/60)/24)+DATE(1970,1,1)</f>
        <v>42725.332638888889</v>
      </c>
      <c r="T325">
        <f>YEAR(R325)</f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s="9">
        <f>ROUND((E326/D326)*100,0)</f>
        <v>102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8272</v>
      </c>
      <c r="P326" t="s">
        <v>8277</v>
      </c>
      <c r="Q326">
        <f t="shared" si="13"/>
        <v>105.32</v>
      </c>
      <c r="R326" s="12">
        <f>(((K326/60)/60)/24)+DATE(1970,1,1)</f>
        <v>42184.626250000001</v>
      </c>
      <c r="S326" s="12">
        <f>(((J326/60)/60)/24)+DATE(1970,1,1)</f>
        <v>42217.626250000001</v>
      </c>
      <c r="T326">
        <f>YEAR(R326)</f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s="9">
        <f>ROUND((E327/D327)*100,0)</f>
        <v>104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8272</v>
      </c>
      <c r="P327" t="s">
        <v>8277</v>
      </c>
      <c r="Q327">
        <f t="shared" si="13"/>
        <v>70.92</v>
      </c>
      <c r="R327" s="12">
        <f>(((K327/60)/60)/24)+DATE(1970,1,1)</f>
        <v>42689.187881944439</v>
      </c>
      <c r="S327" s="12">
        <f>(((J327/60)/60)/24)+DATE(1970,1,1)</f>
        <v>42724.187881944439</v>
      </c>
      <c r="T327">
        <f>YEAR(R327)</f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s="9">
        <f>ROUND((E328/D328)*100,0)</f>
        <v>113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8272</v>
      </c>
      <c r="P328" t="s">
        <v>8277</v>
      </c>
      <c r="Q328">
        <f t="shared" si="13"/>
        <v>147.16999999999999</v>
      </c>
      <c r="R328" s="12">
        <f>(((K328/60)/60)/24)+DATE(1970,1,1)</f>
        <v>42775.314884259264</v>
      </c>
      <c r="S328" s="12">
        <f>(((J328/60)/60)/24)+DATE(1970,1,1)</f>
        <v>42808.956250000003</v>
      </c>
      <c r="T328">
        <f>YEAR(R328)</f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s="9">
        <f>ROUND((E329/D329)*100,0)</f>
        <v>136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8272</v>
      </c>
      <c r="P329" t="s">
        <v>8277</v>
      </c>
      <c r="Q329">
        <f t="shared" si="13"/>
        <v>160.47</v>
      </c>
      <c r="R329" s="12">
        <f>(((K329/60)/60)/24)+DATE(1970,1,1)</f>
        <v>42058.235289351855</v>
      </c>
      <c r="S329" s="12">
        <f>(((J329/60)/60)/24)+DATE(1970,1,1)</f>
        <v>42085.333333333328</v>
      </c>
      <c r="T329">
        <f>YEAR(R329)</f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s="9">
        <f>ROUND((E330/D330)*100,0)</f>
        <v>104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8272</v>
      </c>
      <c r="P330" t="s">
        <v>8277</v>
      </c>
      <c r="Q330">
        <f t="shared" si="13"/>
        <v>156.05000000000001</v>
      </c>
      <c r="R330" s="12">
        <f>(((K330/60)/60)/24)+DATE(1970,1,1)</f>
        <v>42278.946620370371</v>
      </c>
      <c r="S330" s="12">
        <f>(((J330/60)/60)/24)+DATE(1970,1,1)</f>
        <v>42309.166666666672</v>
      </c>
      <c r="T330">
        <f>YEAR(R330)</f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s="9">
        <f>ROUND((E331/D331)*100,0)</f>
        <v>106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8272</v>
      </c>
      <c r="P331" t="s">
        <v>8277</v>
      </c>
      <c r="Q331">
        <f t="shared" si="13"/>
        <v>63.17</v>
      </c>
      <c r="R331" s="12">
        <f>(((K331/60)/60)/24)+DATE(1970,1,1)</f>
        <v>42291.46674768519</v>
      </c>
      <c r="S331" s="12">
        <f>(((J331/60)/60)/24)+DATE(1970,1,1)</f>
        <v>42315.166666666672</v>
      </c>
      <c r="T331">
        <f>YEAR(R331)</f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s="9">
        <f>ROUND((E332/D332)*100,0)</f>
        <v>102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8272</v>
      </c>
      <c r="P332" t="s">
        <v>8277</v>
      </c>
      <c r="Q332">
        <f t="shared" si="13"/>
        <v>104.82</v>
      </c>
      <c r="R332" s="12">
        <f>(((K332/60)/60)/24)+DATE(1970,1,1)</f>
        <v>41379.515775462962</v>
      </c>
      <c r="S332" s="12">
        <f>(((J332/60)/60)/24)+DATE(1970,1,1)</f>
        <v>41411.165972222225</v>
      </c>
      <c r="T332">
        <f>YEAR(R332)</f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s="9">
        <f>ROUND((E333/D333)*100,0)</f>
        <v>107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8272</v>
      </c>
      <c r="P333" t="s">
        <v>8277</v>
      </c>
      <c r="Q333">
        <f t="shared" si="13"/>
        <v>97.36</v>
      </c>
      <c r="R333" s="12">
        <f>(((K333/60)/60)/24)+DATE(1970,1,1)</f>
        <v>42507.581412037034</v>
      </c>
      <c r="S333" s="12">
        <f>(((J333/60)/60)/24)+DATE(1970,1,1)</f>
        <v>42538.581412037034</v>
      </c>
      <c r="T333">
        <f>YEAR(R333)</f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s="9">
        <f>ROUND((E334/D334)*100,0)</f>
        <v>113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8272</v>
      </c>
      <c r="P334" t="s">
        <v>8277</v>
      </c>
      <c r="Q334">
        <f t="shared" si="13"/>
        <v>203.63</v>
      </c>
      <c r="R334" s="12">
        <f>(((K334/60)/60)/24)+DATE(1970,1,1)</f>
        <v>42263.680289351847</v>
      </c>
      <c r="S334" s="12">
        <f>(((J334/60)/60)/24)+DATE(1970,1,1)</f>
        <v>42305.333333333328</v>
      </c>
      <c r="T334">
        <f>YEAR(R334)</f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s="9">
        <f>ROUND((E335/D335)*100,0)</f>
        <v>125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8272</v>
      </c>
      <c r="P335" t="s">
        <v>8277</v>
      </c>
      <c r="Q335">
        <f t="shared" si="13"/>
        <v>188.31</v>
      </c>
      <c r="R335" s="12">
        <f>(((K335/60)/60)/24)+DATE(1970,1,1)</f>
        <v>42437.636469907404</v>
      </c>
      <c r="S335" s="12">
        <f>(((J335/60)/60)/24)+DATE(1970,1,1)</f>
        <v>42467.59480324074</v>
      </c>
      <c r="T335">
        <f>YEAR(R335)</f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s="9">
        <f>ROUND((E336/D336)*100,0)</f>
        <v>101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8272</v>
      </c>
      <c r="P336" t="s">
        <v>8277</v>
      </c>
      <c r="Q336">
        <f t="shared" si="13"/>
        <v>146.65</v>
      </c>
      <c r="R336" s="12">
        <f>(((K336/60)/60)/24)+DATE(1970,1,1)</f>
        <v>42101.682372685187</v>
      </c>
      <c r="S336" s="12">
        <f>(((J336/60)/60)/24)+DATE(1970,1,1)</f>
        <v>42139.791666666672</v>
      </c>
      <c r="T336">
        <f>YEAR(R336)</f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s="9">
        <f>ROUND((E337/D337)*100,0)</f>
        <v>103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8272</v>
      </c>
      <c r="P337" t="s">
        <v>8277</v>
      </c>
      <c r="Q337">
        <f t="shared" si="13"/>
        <v>109.19</v>
      </c>
      <c r="R337" s="12">
        <f>(((K337/60)/60)/24)+DATE(1970,1,1)</f>
        <v>42101.737442129626</v>
      </c>
      <c r="S337" s="12">
        <f>(((J337/60)/60)/24)+DATE(1970,1,1)</f>
        <v>42132.916666666672</v>
      </c>
      <c r="T337">
        <f>YEAR(R337)</f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s="9">
        <f>ROUND((E338/D338)*100,0)</f>
        <v>117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8272</v>
      </c>
      <c r="P338" t="s">
        <v>8277</v>
      </c>
      <c r="Q338">
        <f t="shared" si="13"/>
        <v>59.25</v>
      </c>
      <c r="R338" s="12">
        <f>(((K338/60)/60)/24)+DATE(1970,1,1)</f>
        <v>42291.596273148149</v>
      </c>
      <c r="S338" s="12">
        <f>(((J338/60)/60)/24)+DATE(1970,1,1)</f>
        <v>42321.637939814813</v>
      </c>
      <c r="T338">
        <f>YEAR(R338)</f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s="9">
        <f>ROUND((E339/D339)*100,0)</f>
        <v>101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8272</v>
      </c>
      <c r="P339" t="s">
        <v>8277</v>
      </c>
      <c r="Q339">
        <f t="shared" si="13"/>
        <v>97.9</v>
      </c>
      <c r="R339" s="12">
        <f>(((K339/60)/60)/24)+DATE(1970,1,1)</f>
        <v>42047.128564814819</v>
      </c>
      <c r="S339" s="12">
        <f>(((J339/60)/60)/24)+DATE(1970,1,1)</f>
        <v>42077.086898148147</v>
      </c>
      <c r="T339">
        <f>YEAR(R339)</f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s="9">
        <f>ROUND((E340/D340)*100,0)</f>
        <v>110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8272</v>
      </c>
      <c r="P340" t="s">
        <v>8277</v>
      </c>
      <c r="Q340">
        <f t="shared" si="13"/>
        <v>70</v>
      </c>
      <c r="R340" s="12">
        <f>(((K340/60)/60)/24)+DATE(1970,1,1)</f>
        <v>42559.755671296298</v>
      </c>
      <c r="S340" s="12">
        <f>(((J340/60)/60)/24)+DATE(1970,1,1)</f>
        <v>42616.041666666672</v>
      </c>
      <c r="T340">
        <f>YEAR(R340)</f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s="9">
        <f>ROUND((E341/D341)*100,0)</f>
        <v>108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8272</v>
      </c>
      <c r="P341" t="s">
        <v>8277</v>
      </c>
      <c r="Q341">
        <f t="shared" si="13"/>
        <v>72.87</v>
      </c>
      <c r="R341" s="12">
        <f>(((K341/60)/60)/24)+DATE(1970,1,1)</f>
        <v>42093.760046296295</v>
      </c>
      <c r="S341" s="12">
        <f>(((J341/60)/60)/24)+DATE(1970,1,1)</f>
        <v>42123.760046296295</v>
      </c>
      <c r="T341">
        <f>YEAR(R341)</f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s="9">
        <f>ROUND((E342/D342)*100,0)</f>
        <v>125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8272</v>
      </c>
      <c r="P342" t="s">
        <v>8277</v>
      </c>
      <c r="Q342">
        <f t="shared" si="13"/>
        <v>146.35</v>
      </c>
      <c r="R342" s="12">
        <f>(((K342/60)/60)/24)+DATE(1970,1,1)</f>
        <v>42772.669062500005</v>
      </c>
      <c r="S342" s="12">
        <f>(((J342/60)/60)/24)+DATE(1970,1,1)</f>
        <v>42802.875</v>
      </c>
      <c r="T342">
        <f>YEAR(R342)</f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s="9">
        <f>ROUND((E343/D343)*100,0)</f>
        <v>107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8272</v>
      </c>
      <c r="P343" t="s">
        <v>8277</v>
      </c>
      <c r="Q343">
        <f t="shared" si="13"/>
        <v>67.91</v>
      </c>
      <c r="R343" s="12">
        <f>(((K343/60)/60)/24)+DATE(1970,1,1)</f>
        <v>41894.879606481481</v>
      </c>
      <c r="S343" s="12">
        <f>(((J343/60)/60)/24)+DATE(1970,1,1)</f>
        <v>41913.165972222225</v>
      </c>
      <c r="T343">
        <f>YEAR(R343)</f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s="9">
        <f>ROUND((E344/D344)*100,0)</f>
        <v>100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8272</v>
      </c>
      <c r="P344" t="s">
        <v>8277</v>
      </c>
      <c r="Q344">
        <f t="shared" si="13"/>
        <v>169.85</v>
      </c>
      <c r="R344" s="12">
        <f>(((K344/60)/60)/24)+DATE(1970,1,1)</f>
        <v>42459.780844907407</v>
      </c>
      <c r="S344" s="12">
        <f>(((J344/60)/60)/24)+DATE(1970,1,1)</f>
        <v>42489.780844907407</v>
      </c>
      <c r="T344">
        <f>YEAR(R344)</f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s="9">
        <f>ROUND((E345/D345)*100,0)</f>
        <v>102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8272</v>
      </c>
      <c r="P345" t="s">
        <v>8277</v>
      </c>
      <c r="Q345">
        <f t="shared" si="13"/>
        <v>58.41</v>
      </c>
      <c r="R345" s="12">
        <f>(((K345/60)/60)/24)+DATE(1970,1,1)</f>
        <v>41926.73778935185</v>
      </c>
      <c r="S345" s="12">
        <f>(((J345/60)/60)/24)+DATE(1970,1,1)</f>
        <v>41957.125</v>
      </c>
      <c r="T345">
        <f>YEAR(R345)</f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s="9">
        <f>ROUND((E346/D346)*100,0)</f>
        <v>102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8272</v>
      </c>
      <c r="P346" t="s">
        <v>8277</v>
      </c>
      <c r="Q346">
        <f t="shared" si="13"/>
        <v>119.99</v>
      </c>
      <c r="R346" s="12">
        <f>(((K346/60)/60)/24)+DATE(1970,1,1)</f>
        <v>42111.970995370371</v>
      </c>
      <c r="S346" s="12">
        <f>(((J346/60)/60)/24)+DATE(1970,1,1)</f>
        <v>42156.097222222219</v>
      </c>
      <c r="T346">
        <f>YEAR(R346)</f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s="9">
        <f>ROUND((E347/D347)*100,0)</f>
        <v>123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8272</v>
      </c>
      <c r="P347" t="s">
        <v>8277</v>
      </c>
      <c r="Q347">
        <f t="shared" si="13"/>
        <v>99.86</v>
      </c>
      <c r="R347" s="12">
        <f>(((K347/60)/60)/24)+DATE(1970,1,1)</f>
        <v>42114.944328703699</v>
      </c>
      <c r="S347" s="12">
        <f>(((J347/60)/60)/24)+DATE(1970,1,1)</f>
        <v>42144.944328703699</v>
      </c>
      <c r="T347">
        <f>YEAR(R347)</f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s="9">
        <f>ROUND((E348/D348)*100,0)</f>
        <v>170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8272</v>
      </c>
      <c r="P348" t="s">
        <v>8277</v>
      </c>
      <c r="Q348">
        <f t="shared" si="13"/>
        <v>90.58</v>
      </c>
      <c r="R348" s="12">
        <f>(((K348/60)/60)/24)+DATE(1970,1,1)</f>
        <v>42261.500243055561</v>
      </c>
      <c r="S348" s="12">
        <f>(((J348/60)/60)/24)+DATE(1970,1,1)</f>
        <v>42291.500243055561</v>
      </c>
      <c r="T348">
        <f>YEAR(R348)</f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s="9">
        <f>ROUND((E349/D349)*100,0)</f>
        <v>112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8272</v>
      </c>
      <c r="P349" t="s">
        <v>8277</v>
      </c>
      <c r="Q349">
        <f t="shared" si="13"/>
        <v>117.77</v>
      </c>
      <c r="R349" s="12">
        <f>(((K349/60)/60)/24)+DATE(1970,1,1)</f>
        <v>42292.495474537034</v>
      </c>
      <c r="S349" s="12">
        <f>(((J349/60)/60)/24)+DATE(1970,1,1)</f>
        <v>42322.537141203706</v>
      </c>
      <c r="T349">
        <f>YEAR(R349)</f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s="9">
        <f>ROUND((E350/D350)*100,0)</f>
        <v>103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8272</v>
      </c>
      <c r="P350" t="s">
        <v>8277</v>
      </c>
      <c r="Q350">
        <f t="shared" si="13"/>
        <v>86.55</v>
      </c>
      <c r="R350" s="12">
        <f>(((K350/60)/60)/24)+DATE(1970,1,1)</f>
        <v>42207.58699074074</v>
      </c>
      <c r="S350" s="12">
        <f>(((J350/60)/60)/24)+DATE(1970,1,1)</f>
        <v>42237.58699074074</v>
      </c>
      <c r="T350">
        <f>YEAR(R350)</f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s="9">
        <f>ROUND((E351/D351)*100,0)</f>
        <v>107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8272</v>
      </c>
      <c r="P351" t="s">
        <v>8277</v>
      </c>
      <c r="Q351">
        <f t="shared" si="13"/>
        <v>71.900000000000006</v>
      </c>
      <c r="R351" s="12">
        <f>(((K351/60)/60)/24)+DATE(1970,1,1)</f>
        <v>42760.498935185184</v>
      </c>
      <c r="S351" s="12">
        <f>(((J351/60)/60)/24)+DATE(1970,1,1)</f>
        <v>42790.498935185184</v>
      </c>
      <c r="T351">
        <f>YEAR(R351)</f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s="9">
        <f>ROUND((E352/D352)*100,0)</f>
        <v>115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8272</v>
      </c>
      <c r="P352" t="s">
        <v>8277</v>
      </c>
      <c r="Q352">
        <f t="shared" si="13"/>
        <v>129.82</v>
      </c>
      <c r="R352" s="12">
        <f>(((K352/60)/60)/24)+DATE(1970,1,1)</f>
        <v>42586.066076388888</v>
      </c>
      <c r="S352" s="12">
        <f>(((J352/60)/60)/24)+DATE(1970,1,1)</f>
        <v>42624.165972222225</v>
      </c>
      <c r="T352">
        <f>YEAR(R352)</f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s="9">
        <f>ROUND((E353/D353)*100,0)</f>
        <v>127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8272</v>
      </c>
      <c r="P353" t="s">
        <v>8277</v>
      </c>
      <c r="Q353">
        <f t="shared" si="13"/>
        <v>44.91</v>
      </c>
      <c r="R353" s="12">
        <f>(((K353/60)/60)/24)+DATE(1970,1,1)</f>
        <v>42427.964745370366</v>
      </c>
      <c r="S353" s="12">
        <f>(((J353/60)/60)/24)+DATE(1970,1,1)</f>
        <v>42467.923078703709</v>
      </c>
      <c r="T353">
        <f>YEAR(R353)</f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s="9">
        <f>ROUND((E354/D354)*100,0)</f>
        <v>117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8272</v>
      </c>
      <c r="P354" t="s">
        <v>8277</v>
      </c>
      <c r="Q354">
        <f t="shared" si="13"/>
        <v>40.76</v>
      </c>
      <c r="R354" s="12">
        <f>(((K354/60)/60)/24)+DATE(1970,1,1)</f>
        <v>41890.167453703703</v>
      </c>
      <c r="S354" s="12">
        <f>(((J354/60)/60)/24)+DATE(1970,1,1)</f>
        <v>41920.167453703703</v>
      </c>
      <c r="T354">
        <f>YEAR(R354)</f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s="9">
        <f>ROUND((E355/D355)*100,0)</f>
        <v>109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8272</v>
      </c>
      <c r="P355" t="s">
        <v>8277</v>
      </c>
      <c r="Q355">
        <f t="shared" si="13"/>
        <v>103.52</v>
      </c>
      <c r="R355" s="12">
        <f>(((K355/60)/60)/24)+DATE(1970,1,1)</f>
        <v>42297.791886574079</v>
      </c>
      <c r="S355" s="12">
        <f>(((J355/60)/60)/24)+DATE(1970,1,1)</f>
        <v>42327.833553240736</v>
      </c>
      <c r="T355">
        <f>YEAR(R355)</f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s="9">
        <f>ROUND((E356/D356)*100,0)</f>
        <v>104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8272</v>
      </c>
      <c r="P356" t="s">
        <v>8277</v>
      </c>
      <c r="Q356">
        <f t="shared" si="13"/>
        <v>125.45</v>
      </c>
      <c r="R356" s="12">
        <f>(((K356/60)/60)/24)+DATE(1970,1,1)</f>
        <v>42438.827789351853</v>
      </c>
      <c r="S356" s="12">
        <f>(((J356/60)/60)/24)+DATE(1970,1,1)</f>
        <v>42468.786122685182</v>
      </c>
      <c r="T356">
        <f>YEAR(R356)</f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s="9">
        <f>ROUND((E357/D357)*100,0)</f>
        <v>116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8272</v>
      </c>
      <c r="P357" t="s">
        <v>8277</v>
      </c>
      <c r="Q357">
        <f t="shared" si="13"/>
        <v>246.61</v>
      </c>
      <c r="R357" s="12">
        <f>(((K357/60)/60)/24)+DATE(1970,1,1)</f>
        <v>41943.293912037036</v>
      </c>
      <c r="S357" s="12">
        <f>(((J357/60)/60)/24)+DATE(1970,1,1)</f>
        <v>41974.3355787037</v>
      </c>
      <c r="T357">
        <f>YEAR(R357)</f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s="9">
        <f>ROUND((E358/D358)*100,0)</f>
        <v>103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8272</v>
      </c>
      <c r="P358" t="s">
        <v>8277</v>
      </c>
      <c r="Q358">
        <f t="shared" si="13"/>
        <v>79.400000000000006</v>
      </c>
      <c r="R358" s="12">
        <f>(((K358/60)/60)/24)+DATE(1970,1,1)</f>
        <v>42415.803159722222</v>
      </c>
      <c r="S358" s="12">
        <f>(((J358/60)/60)/24)+DATE(1970,1,1)</f>
        <v>42445.761493055557</v>
      </c>
      <c r="T358">
        <f>YEAR(R358)</f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s="9">
        <f>ROUND((E359/D359)*100,0)</f>
        <v>174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8272</v>
      </c>
      <c r="P359" t="s">
        <v>8277</v>
      </c>
      <c r="Q359">
        <f t="shared" si="13"/>
        <v>86.14</v>
      </c>
      <c r="R359" s="12">
        <f>(((K359/60)/60)/24)+DATE(1970,1,1)</f>
        <v>42078.222187499996</v>
      </c>
      <c r="S359" s="12">
        <f>(((J359/60)/60)/24)+DATE(1970,1,1)</f>
        <v>42118.222187499996</v>
      </c>
      <c r="T359">
        <f>YEAR(R359)</f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s="9">
        <f>ROUND((E360/D360)*100,0)</f>
        <v>103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8272</v>
      </c>
      <c r="P360" t="s">
        <v>8277</v>
      </c>
      <c r="Q360">
        <f t="shared" si="13"/>
        <v>193.05</v>
      </c>
      <c r="R360" s="12">
        <f>(((K360/60)/60)/24)+DATE(1970,1,1)</f>
        <v>42507.860196759255</v>
      </c>
      <c r="S360" s="12">
        <f>(((J360/60)/60)/24)+DATE(1970,1,1)</f>
        <v>42536.625</v>
      </c>
      <c r="T360">
        <f>YEAR(R360)</f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s="9">
        <f>ROUND((E361/D361)*100,0)</f>
        <v>105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8272</v>
      </c>
      <c r="P361" t="s">
        <v>8277</v>
      </c>
      <c r="Q361">
        <f t="shared" si="13"/>
        <v>84.02</v>
      </c>
      <c r="R361" s="12">
        <f>(((K361/60)/60)/24)+DATE(1970,1,1)</f>
        <v>41935.070486111108</v>
      </c>
      <c r="S361" s="12">
        <f>(((J361/60)/60)/24)+DATE(1970,1,1)</f>
        <v>41957.216666666667</v>
      </c>
      <c r="T361">
        <f>YEAR(R361)</f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s="9">
        <f>ROUND((E362/D362)*100,0)</f>
        <v>101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8272</v>
      </c>
      <c r="P362" t="s">
        <v>8277</v>
      </c>
      <c r="Q362">
        <f t="shared" si="13"/>
        <v>139.83000000000001</v>
      </c>
      <c r="R362" s="12">
        <f>(((K362/60)/60)/24)+DATE(1970,1,1)</f>
        <v>42163.897916666669</v>
      </c>
      <c r="S362" s="12">
        <f>(((J362/60)/60)/24)+DATE(1970,1,1)</f>
        <v>42208.132638888885</v>
      </c>
      <c r="T362">
        <f>YEAR(R362)</f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s="9">
        <f>ROUND((E363/D363)*100,0)</f>
        <v>111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8272</v>
      </c>
      <c r="P363" t="s">
        <v>8277</v>
      </c>
      <c r="Q363">
        <f t="shared" si="13"/>
        <v>109.82</v>
      </c>
      <c r="R363" s="12">
        <f>(((K363/60)/60)/24)+DATE(1970,1,1)</f>
        <v>41936.001226851848</v>
      </c>
      <c r="S363" s="12">
        <f>(((J363/60)/60)/24)+DATE(1970,1,1)</f>
        <v>41966.042893518519</v>
      </c>
      <c r="T363">
        <f>YEAR(R363)</f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s="9">
        <f>ROUND((E364/D364)*100,0)</f>
        <v>124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8272</v>
      </c>
      <c r="P364" t="s">
        <v>8277</v>
      </c>
      <c r="Q364">
        <f t="shared" si="13"/>
        <v>139.53</v>
      </c>
      <c r="R364" s="12">
        <f>(((K364/60)/60)/24)+DATE(1970,1,1)</f>
        <v>41837.210543981484</v>
      </c>
      <c r="S364" s="12">
        <f>(((J364/60)/60)/24)+DATE(1970,1,1)</f>
        <v>41859</v>
      </c>
      <c r="T364">
        <f>YEAR(R364)</f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s="9">
        <f>ROUND((E365/D365)*100,0)</f>
        <v>101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8272</v>
      </c>
      <c r="P365" t="s">
        <v>8277</v>
      </c>
      <c r="Q365">
        <f t="shared" si="13"/>
        <v>347.85</v>
      </c>
      <c r="R365" s="12">
        <f>(((K365/60)/60)/24)+DATE(1970,1,1)</f>
        <v>40255.744629629626</v>
      </c>
      <c r="S365" s="12">
        <f>(((J365/60)/60)/24)+DATE(1970,1,1)</f>
        <v>40300.806944444441</v>
      </c>
      <c r="T365">
        <f>YEAR(R365)</f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s="9">
        <f>ROUND((E366/D366)*100,0)</f>
        <v>110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8272</v>
      </c>
      <c r="P366" t="s">
        <v>8277</v>
      </c>
      <c r="Q366">
        <f t="shared" si="13"/>
        <v>68.239999999999995</v>
      </c>
      <c r="R366" s="12">
        <f>(((K366/60)/60)/24)+DATE(1970,1,1)</f>
        <v>41780.859629629631</v>
      </c>
      <c r="S366" s="12">
        <f>(((J366/60)/60)/24)+DATE(1970,1,1)</f>
        <v>41811.165972222225</v>
      </c>
      <c r="T366">
        <f>YEAR(R366)</f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s="9">
        <f>ROUND((E367/D367)*100,0)</f>
        <v>104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8272</v>
      </c>
      <c r="P367" t="s">
        <v>8277</v>
      </c>
      <c r="Q367">
        <f t="shared" si="13"/>
        <v>239.94</v>
      </c>
      <c r="R367" s="12">
        <f>(((K367/60)/60)/24)+DATE(1970,1,1)</f>
        <v>41668.606469907405</v>
      </c>
      <c r="S367" s="12">
        <f>(((J367/60)/60)/24)+DATE(1970,1,1)</f>
        <v>41698.606469907405</v>
      </c>
      <c r="T367">
        <f>YEAR(R367)</f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s="9">
        <f>ROUND((E368/D368)*100,0)</f>
        <v>101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8272</v>
      </c>
      <c r="P368" t="s">
        <v>8277</v>
      </c>
      <c r="Q368">
        <f t="shared" si="13"/>
        <v>287.31</v>
      </c>
      <c r="R368" s="12">
        <f>(((K368/60)/60)/24)+DATE(1970,1,1)</f>
        <v>41019.793032407404</v>
      </c>
      <c r="S368" s="12">
        <f>(((J368/60)/60)/24)+DATE(1970,1,1)</f>
        <v>41049.793032407404</v>
      </c>
      <c r="T368">
        <f>YEAR(R368)</f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s="9">
        <f>ROUND((E369/D369)*100,0)</f>
        <v>103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8272</v>
      </c>
      <c r="P369" t="s">
        <v>8277</v>
      </c>
      <c r="Q369">
        <f t="shared" si="13"/>
        <v>86.85</v>
      </c>
      <c r="R369" s="12">
        <f>(((K369/60)/60)/24)+DATE(1970,1,1)</f>
        <v>41355.577291666668</v>
      </c>
      <c r="S369" s="12">
        <f>(((J369/60)/60)/24)+DATE(1970,1,1)</f>
        <v>41395.207638888889</v>
      </c>
      <c r="T369">
        <f>YEAR(R369)</f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s="9">
        <f>ROUND((E370/D370)*100,0)</f>
        <v>104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8272</v>
      </c>
      <c r="P370" t="s">
        <v>8277</v>
      </c>
      <c r="Q370">
        <f t="shared" si="13"/>
        <v>81.849999999999994</v>
      </c>
      <c r="R370" s="12">
        <f>(((K370/60)/60)/24)+DATE(1970,1,1)</f>
        <v>42043.605578703704</v>
      </c>
      <c r="S370" s="12">
        <f>(((J370/60)/60)/24)+DATE(1970,1,1)</f>
        <v>42078.563912037032</v>
      </c>
      <c r="T370">
        <f>YEAR(R370)</f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s="9">
        <f>ROUND((E371/D371)*100,0)</f>
        <v>110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8272</v>
      </c>
      <c r="P371" t="s">
        <v>8277</v>
      </c>
      <c r="Q371">
        <f t="shared" si="13"/>
        <v>42.87</v>
      </c>
      <c r="R371" s="12">
        <f>(((K371/60)/60)/24)+DATE(1970,1,1)</f>
        <v>40893.551724537036</v>
      </c>
      <c r="S371" s="12">
        <f>(((J371/60)/60)/24)+DATE(1970,1,1)</f>
        <v>40923.551724537036</v>
      </c>
      <c r="T371">
        <f>YEAR(R371)</f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s="9">
        <f>ROUND((E372/D372)*100,0)</f>
        <v>122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8272</v>
      </c>
      <c r="P372" t="s">
        <v>8277</v>
      </c>
      <c r="Q372">
        <f t="shared" si="13"/>
        <v>709.42</v>
      </c>
      <c r="R372" s="12">
        <f>(((K372/60)/60)/24)+DATE(1970,1,1)</f>
        <v>42711.795138888891</v>
      </c>
      <c r="S372" s="12">
        <f>(((J372/60)/60)/24)+DATE(1970,1,1)</f>
        <v>42741.795138888891</v>
      </c>
      <c r="T372">
        <f>YEAR(R372)</f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s="9">
        <f>ROUND((E373/D373)*100,0)</f>
        <v>114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8272</v>
      </c>
      <c r="P373" t="s">
        <v>8277</v>
      </c>
      <c r="Q373">
        <f t="shared" si="13"/>
        <v>161.26</v>
      </c>
      <c r="R373" s="12">
        <f>(((K373/60)/60)/24)+DATE(1970,1,1)</f>
        <v>41261.767812500002</v>
      </c>
      <c r="S373" s="12">
        <f>(((J373/60)/60)/24)+DATE(1970,1,1)</f>
        <v>41306.767812500002</v>
      </c>
      <c r="T373">
        <f>YEAR(R373)</f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s="9">
        <f>ROUND((E374/D374)*100,0)</f>
        <v>125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8272</v>
      </c>
      <c r="P374" t="s">
        <v>8277</v>
      </c>
      <c r="Q374">
        <f t="shared" si="13"/>
        <v>41.78</v>
      </c>
      <c r="R374" s="12">
        <f>(((K374/60)/60)/24)+DATE(1970,1,1)</f>
        <v>42425.576898148152</v>
      </c>
      <c r="S374" s="12">
        <f>(((J374/60)/60)/24)+DATE(1970,1,1)</f>
        <v>42465.666666666672</v>
      </c>
      <c r="T374">
        <f>YEAR(R374)</f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s="9">
        <f>ROUND((E375/D375)*100,0)</f>
        <v>107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8272</v>
      </c>
      <c r="P375" t="s">
        <v>8277</v>
      </c>
      <c r="Q375">
        <f t="shared" si="13"/>
        <v>89.89</v>
      </c>
      <c r="R375" s="12">
        <f>(((K375/60)/60)/24)+DATE(1970,1,1)</f>
        <v>41078.91201388889</v>
      </c>
      <c r="S375" s="12">
        <f>(((J375/60)/60)/24)+DATE(1970,1,1)</f>
        <v>41108.91201388889</v>
      </c>
      <c r="T375">
        <f>YEAR(R375)</f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s="9">
        <f>ROUND((E376/D376)*100,0)</f>
        <v>131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8272</v>
      </c>
      <c r="P376" t="s">
        <v>8277</v>
      </c>
      <c r="Q376">
        <f t="shared" si="13"/>
        <v>45.05</v>
      </c>
      <c r="R376" s="12">
        <f>(((K376/60)/60)/24)+DATE(1970,1,1)</f>
        <v>40757.889247685183</v>
      </c>
      <c r="S376" s="12">
        <f>(((J376/60)/60)/24)+DATE(1970,1,1)</f>
        <v>40802.889247685183</v>
      </c>
      <c r="T376">
        <f>YEAR(R376)</f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s="9">
        <f>ROUND((E377/D377)*100,0)</f>
        <v>120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8272</v>
      </c>
      <c r="P377" t="s">
        <v>8277</v>
      </c>
      <c r="Q377">
        <f t="shared" si="13"/>
        <v>42.86</v>
      </c>
      <c r="R377" s="12">
        <f>(((K377/60)/60)/24)+DATE(1970,1,1)</f>
        <v>41657.985081018516</v>
      </c>
      <c r="S377" s="12">
        <f>(((J377/60)/60)/24)+DATE(1970,1,1)</f>
        <v>41699.720833333333</v>
      </c>
      <c r="T377">
        <f>YEAR(R377)</f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s="9">
        <f>ROUND((E378/D378)*100,0)</f>
        <v>106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8272</v>
      </c>
      <c r="P378" t="s">
        <v>8277</v>
      </c>
      <c r="Q378">
        <f t="shared" si="13"/>
        <v>54.08</v>
      </c>
      <c r="R378" s="12">
        <f>(((K378/60)/60)/24)+DATE(1970,1,1)</f>
        <v>42576.452731481477</v>
      </c>
      <c r="S378" s="12">
        <f>(((J378/60)/60)/24)+DATE(1970,1,1)</f>
        <v>42607.452731481477</v>
      </c>
      <c r="T378">
        <f>YEAR(R378)</f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s="9">
        <f>ROUND((E379/D379)*100,0)</f>
        <v>114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8272</v>
      </c>
      <c r="P379" t="s">
        <v>8277</v>
      </c>
      <c r="Q379">
        <f t="shared" si="13"/>
        <v>103.22</v>
      </c>
      <c r="R379" s="12">
        <f>(((K379/60)/60)/24)+DATE(1970,1,1)</f>
        <v>42292.250787037032</v>
      </c>
      <c r="S379" s="12">
        <f>(((J379/60)/60)/24)+DATE(1970,1,1)</f>
        <v>42322.292361111111</v>
      </c>
      <c r="T379">
        <f>YEAR(R379)</f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s="9">
        <f>ROUND((E380/D380)*100,0)</f>
        <v>112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8272</v>
      </c>
      <c r="P380" t="s">
        <v>8277</v>
      </c>
      <c r="Q380">
        <f t="shared" si="13"/>
        <v>40.4</v>
      </c>
      <c r="R380" s="12">
        <f>(((K380/60)/60)/24)+DATE(1970,1,1)</f>
        <v>42370.571851851855</v>
      </c>
      <c r="S380" s="12">
        <f>(((J380/60)/60)/24)+DATE(1970,1,1)</f>
        <v>42394.994444444441</v>
      </c>
      <c r="T380">
        <f>YEAR(R380)</f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s="9">
        <f>ROUND((E381/D381)*100,0)</f>
        <v>116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8272</v>
      </c>
      <c r="P381" t="s">
        <v>8277</v>
      </c>
      <c r="Q381">
        <f t="shared" si="13"/>
        <v>116.86</v>
      </c>
      <c r="R381" s="12">
        <f>(((K381/60)/60)/24)+DATE(1970,1,1)</f>
        <v>40987.688333333332</v>
      </c>
      <c r="S381" s="12">
        <f>(((J381/60)/60)/24)+DATE(1970,1,1)</f>
        <v>41032.688333333332</v>
      </c>
      <c r="T381">
        <f>YEAR(R381)</f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s="9">
        <f>ROUND((E382/D382)*100,0)</f>
        <v>142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8272</v>
      </c>
      <c r="P382" t="s">
        <v>8277</v>
      </c>
      <c r="Q382">
        <f t="shared" si="13"/>
        <v>115.51</v>
      </c>
      <c r="R382" s="12">
        <f>(((K382/60)/60)/24)+DATE(1970,1,1)</f>
        <v>42367.719814814816</v>
      </c>
      <c r="S382" s="12">
        <f>(((J382/60)/60)/24)+DATE(1970,1,1)</f>
        <v>42392.719814814816</v>
      </c>
      <c r="T382">
        <f>YEAR(R382)</f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s="9">
        <f>ROUND((E383/D383)*100,0)</f>
        <v>105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8272</v>
      </c>
      <c r="P383" t="s">
        <v>8277</v>
      </c>
      <c r="Q383">
        <f t="shared" si="13"/>
        <v>104.31</v>
      </c>
      <c r="R383" s="12">
        <f>(((K383/60)/60)/24)+DATE(1970,1,1)</f>
        <v>41085.698113425926</v>
      </c>
      <c r="S383" s="12">
        <f>(((J383/60)/60)/24)+DATE(1970,1,1)</f>
        <v>41120.208333333336</v>
      </c>
      <c r="T383">
        <f>YEAR(R383)</f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s="9">
        <f>ROUND((E384/D384)*100,0)</f>
        <v>256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8272</v>
      </c>
      <c r="P384" t="s">
        <v>8277</v>
      </c>
      <c r="Q384">
        <f t="shared" si="13"/>
        <v>69.77</v>
      </c>
      <c r="R384" s="12">
        <f>(((K384/60)/60)/24)+DATE(1970,1,1)</f>
        <v>41144.709490740745</v>
      </c>
      <c r="S384" s="12">
        <f>(((J384/60)/60)/24)+DATE(1970,1,1)</f>
        <v>41158.709490740745</v>
      </c>
      <c r="T384">
        <f>YEAR(R384)</f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s="9">
        <f>ROUND((E385/D385)*100,0)</f>
        <v>207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8272</v>
      </c>
      <c r="P385" t="s">
        <v>8277</v>
      </c>
      <c r="Q385">
        <f t="shared" si="13"/>
        <v>43.02</v>
      </c>
      <c r="R385" s="12">
        <f>(((K385/60)/60)/24)+DATE(1970,1,1)</f>
        <v>41755.117581018516</v>
      </c>
      <c r="S385" s="12">
        <f>(((J385/60)/60)/24)+DATE(1970,1,1)</f>
        <v>41778.117581018516</v>
      </c>
      <c r="T385">
        <f>YEAR(R385)</f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s="9">
        <f>ROUND((E386/D386)*100,0)</f>
        <v>112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8272</v>
      </c>
      <c r="P386" t="s">
        <v>8277</v>
      </c>
      <c r="Q386">
        <f t="shared" si="13"/>
        <v>58.54</v>
      </c>
      <c r="R386" s="12">
        <f>(((K386/60)/60)/24)+DATE(1970,1,1)</f>
        <v>41980.781793981485</v>
      </c>
      <c r="S386" s="12">
        <f>(((J386/60)/60)/24)+DATE(1970,1,1)</f>
        <v>42010.781793981485</v>
      </c>
      <c r="T386">
        <f>YEAR(R386)</f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s="9">
        <f>ROUND((E387/D387)*100,0)</f>
        <v>106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8272</v>
      </c>
      <c r="P387" t="s">
        <v>8277</v>
      </c>
      <c r="Q387">
        <f t="shared" ref="Q387:Q450" si="14">IFERROR(ROUND(E387/M387,2),0)</f>
        <v>111.8</v>
      </c>
      <c r="R387" s="12">
        <f>(((K387/60)/60)/24)+DATE(1970,1,1)</f>
        <v>41934.584502314814</v>
      </c>
      <c r="S387" s="12">
        <f>(((J387/60)/60)/24)+DATE(1970,1,1)</f>
        <v>41964.626168981486</v>
      </c>
      <c r="T387">
        <f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s="9">
        <f>ROUND((E388/D388)*100,0)</f>
        <v>100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8272</v>
      </c>
      <c r="P388" t="s">
        <v>8277</v>
      </c>
      <c r="Q388">
        <f t="shared" si="14"/>
        <v>46.23</v>
      </c>
      <c r="R388" s="12">
        <f>(((K388/60)/60)/24)+DATE(1970,1,1)</f>
        <v>42211.951284722221</v>
      </c>
      <c r="S388" s="12">
        <f>(((J388/60)/60)/24)+DATE(1970,1,1)</f>
        <v>42226.951284722221</v>
      </c>
      <c r="T388">
        <f>YEAR(R388)</f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s="9">
        <f>ROUND((E389/D389)*100,0)</f>
        <v>214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8272</v>
      </c>
      <c r="P389" t="s">
        <v>8277</v>
      </c>
      <c r="Q389">
        <f t="shared" si="14"/>
        <v>144.69</v>
      </c>
      <c r="R389" s="12">
        <f>(((K389/60)/60)/24)+DATE(1970,1,1)</f>
        <v>42200.67659722222</v>
      </c>
      <c r="S389" s="12">
        <f>(((J389/60)/60)/24)+DATE(1970,1,1)</f>
        <v>42231.25</v>
      </c>
      <c r="T389">
        <f>YEAR(R389)</f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s="9">
        <f>ROUND((E390/D390)*100,0)</f>
        <v>126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8272</v>
      </c>
      <c r="P390" t="s">
        <v>8277</v>
      </c>
      <c r="Q390">
        <f t="shared" si="14"/>
        <v>88.85</v>
      </c>
      <c r="R390" s="12">
        <f>(((K390/60)/60)/24)+DATE(1970,1,1)</f>
        <v>42549.076157407413</v>
      </c>
      <c r="S390" s="12">
        <f>(((J390/60)/60)/24)+DATE(1970,1,1)</f>
        <v>42579.076157407413</v>
      </c>
      <c r="T390">
        <f>YEAR(R390)</f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s="9">
        <f>ROUND((E391/D391)*100,0)</f>
        <v>182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8272</v>
      </c>
      <c r="P391" t="s">
        <v>8277</v>
      </c>
      <c r="Q391">
        <f t="shared" si="14"/>
        <v>81.75</v>
      </c>
      <c r="R391" s="12">
        <f>(((K391/60)/60)/24)+DATE(1970,1,1)</f>
        <v>41674.063078703701</v>
      </c>
      <c r="S391" s="12">
        <f>(((J391/60)/60)/24)+DATE(1970,1,1)</f>
        <v>41705.957638888889</v>
      </c>
      <c r="T391">
        <f>YEAR(R391)</f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s="9">
        <f>ROUND((E392/D392)*100,0)</f>
        <v>100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8272</v>
      </c>
      <c r="P392" t="s">
        <v>8277</v>
      </c>
      <c r="Q392">
        <f t="shared" si="14"/>
        <v>71.430000000000007</v>
      </c>
      <c r="R392" s="12">
        <f>(((K392/60)/60)/24)+DATE(1970,1,1)</f>
        <v>42112.036712962959</v>
      </c>
      <c r="S392" s="12">
        <f>(((J392/60)/60)/24)+DATE(1970,1,1)</f>
        <v>42132.036712962959</v>
      </c>
      <c r="T392">
        <f>YEAR(R392)</f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s="9">
        <f>ROUND((E393/D393)*100,0)</f>
        <v>101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8272</v>
      </c>
      <c r="P393" t="s">
        <v>8277</v>
      </c>
      <c r="Q393">
        <f t="shared" si="14"/>
        <v>104.26</v>
      </c>
      <c r="R393" s="12">
        <f>(((K393/60)/60)/24)+DATE(1970,1,1)</f>
        <v>40865.042256944449</v>
      </c>
      <c r="S393" s="12">
        <f>(((J393/60)/60)/24)+DATE(1970,1,1)</f>
        <v>40895.040972222225</v>
      </c>
      <c r="T393">
        <f>YEAR(R393)</f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s="9">
        <f>ROUND((E394/D394)*100,0)</f>
        <v>101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8272</v>
      </c>
      <c r="P394" t="s">
        <v>8277</v>
      </c>
      <c r="Q394">
        <f t="shared" si="14"/>
        <v>90.62</v>
      </c>
      <c r="R394" s="12">
        <f>(((K394/60)/60)/24)+DATE(1970,1,1)</f>
        <v>40763.717256944445</v>
      </c>
      <c r="S394" s="12">
        <f>(((J394/60)/60)/24)+DATE(1970,1,1)</f>
        <v>40794.125</v>
      </c>
      <c r="T394">
        <f>YEAR(R394)</f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s="9">
        <f>ROUND((E395/D395)*100,0)</f>
        <v>110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8272</v>
      </c>
      <c r="P395" t="s">
        <v>8277</v>
      </c>
      <c r="Q395">
        <f t="shared" si="14"/>
        <v>157.33000000000001</v>
      </c>
      <c r="R395" s="12">
        <f>(((K395/60)/60)/24)+DATE(1970,1,1)</f>
        <v>41526.708935185183</v>
      </c>
      <c r="S395" s="12">
        <f>(((J395/60)/60)/24)+DATE(1970,1,1)</f>
        <v>41557.708935185183</v>
      </c>
      <c r="T395">
        <f>YEAR(R395)</f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s="9">
        <f>ROUND((E396/D396)*100,0)</f>
        <v>112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8272</v>
      </c>
      <c r="P396" t="s">
        <v>8277</v>
      </c>
      <c r="Q396">
        <f t="shared" si="14"/>
        <v>105.18</v>
      </c>
      <c r="R396" s="12">
        <f>(((K396/60)/60)/24)+DATE(1970,1,1)</f>
        <v>42417.818078703705</v>
      </c>
      <c r="S396" s="12">
        <f>(((J396/60)/60)/24)+DATE(1970,1,1)</f>
        <v>42477.776412037041</v>
      </c>
      <c r="T396">
        <f>YEAR(R396)</f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s="9">
        <f>ROUND((E397/D397)*100,0)</f>
        <v>108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8272</v>
      </c>
      <c r="P397" t="s">
        <v>8277</v>
      </c>
      <c r="Q397">
        <f t="shared" si="14"/>
        <v>58.72</v>
      </c>
      <c r="R397" s="12">
        <f>(((K397/60)/60)/24)+DATE(1970,1,1)</f>
        <v>40990.909259259257</v>
      </c>
      <c r="S397" s="12">
        <f>(((J397/60)/60)/24)+DATE(1970,1,1)</f>
        <v>41026.897222222222</v>
      </c>
      <c r="T397">
        <f>YEAR(R397)</f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s="9">
        <f>ROUND((E398/D398)*100,0)</f>
        <v>107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8272</v>
      </c>
      <c r="P398" t="s">
        <v>8277</v>
      </c>
      <c r="Q398">
        <f t="shared" si="14"/>
        <v>81.63</v>
      </c>
      <c r="R398" s="12">
        <f>(((K398/60)/60)/24)+DATE(1970,1,1)</f>
        <v>41082.564884259256</v>
      </c>
      <c r="S398" s="12">
        <f>(((J398/60)/60)/24)+DATE(1970,1,1)</f>
        <v>41097.564884259256</v>
      </c>
      <c r="T398">
        <f>YEAR(R398)</f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s="9">
        <f>ROUND((E399/D399)*100,0)</f>
        <v>104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8272</v>
      </c>
      <c r="P399" t="s">
        <v>8277</v>
      </c>
      <c r="Q399">
        <f t="shared" si="14"/>
        <v>56.46</v>
      </c>
      <c r="R399" s="12">
        <f>(((K399/60)/60)/24)+DATE(1970,1,1)</f>
        <v>40379.776435185187</v>
      </c>
      <c r="S399" s="12">
        <f>(((J399/60)/60)/24)+DATE(1970,1,1)</f>
        <v>40422.155555555553</v>
      </c>
      <c r="T399">
        <f>YEAR(R399)</f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s="9">
        <f>ROUND((E400/D400)*100,0)</f>
        <v>125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8272</v>
      </c>
      <c r="P400" t="s">
        <v>8277</v>
      </c>
      <c r="Q400">
        <f t="shared" si="14"/>
        <v>140.1</v>
      </c>
      <c r="R400" s="12">
        <f>(((K400/60)/60)/24)+DATE(1970,1,1)</f>
        <v>42078.793124999997</v>
      </c>
      <c r="S400" s="12">
        <f>(((J400/60)/60)/24)+DATE(1970,1,1)</f>
        <v>42123.793124999997</v>
      </c>
      <c r="T400">
        <f>YEAR(R400)</f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s="9">
        <f>ROUND((E401/D401)*100,0)</f>
        <v>107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8272</v>
      </c>
      <c r="P401" t="s">
        <v>8277</v>
      </c>
      <c r="Q401">
        <f t="shared" si="14"/>
        <v>224.85</v>
      </c>
      <c r="R401" s="12">
        <f>(((K401/60)/60)/24)+DATE(1970,1,1)</f>
        <v>42687.875775462962</v>
      </c>
      <c r="S401" s="12">
        <f>(((J401/60)/60)/24)+DATE(1970,1,1)</f>
        <v>42718.5</v>
      </c>
      <c r="T401">
        <f>YEAR(R401)</f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s="9">
        <f>ROUND((E402/D402)*100,0)</f>
        <v>112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8272</v>
      </c>
      <c r="P402" t="s">
        <v>8277</v>
      </c>
      <c r="Q402">
        <f t="shared" si="14"/>
        <v>181.13</v>
      </c>
      <c r="R402" s="12">
        <f>(((K402/60)/60)/24)+DATE(1970,1,1)</f>
        <v>41745.635960648149</v>
      </c>
      <c r="S402" s="12">
        <f>(((J402/60)/60)/24)+DATE(1970,1,1)</f>
        <v>41776.145833333336</v>
      </c>
      <c r="T402">
        <f>YEAR(R402)</f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s="9">
        <f>ROUND((E403/D403)*100,0)</f>
        <v>104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8272</v>
      </c>
      <c r="P403" t="s">
        <v>8277</v>
      </c>
      <c r="Q403">
        <f t="shared" si="14"/>
        <v>711.04</v>
      </c>
      <c r="R403" s="12">
        <f>(((K403/60)/60)/24)+DATE(1970,1,1)</f>
        <v>40732.842245370368</v>
      </c>
      <c r="S403" s="12">
        <f>(((J403/60)/60)/24)+DATE(1970,1,1)</f>
        <v>40762.842245370368</v>
      </c>
      <c r="T403">
        <f>YEAR(R403)</f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s="9">
        <f>ROUND((E404/D404)*100,0)</f>
        <v>142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8272</v>
      </c>
      <c r="P404" t="s">
        <v>8277</v>
      </c>
      <c r="Q404">
        <f t="shared" si="14"/>
        <v>65.88</v>
      </c>
      <c r="R404" s="12">
        <f>(((K404/60)/60)/24)+DATE(1970,1,1)</f>
        <v>42292.539548611108</v>
      </c>
      <c r="S404" s="12">
        <f>(((J404/60)/60)/24)+DATE(1970,1,1)</f>
        <v>42313.58121527778</v>
      </c>
      <c r="T404">
        <f>YEAR(R404)</f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s="9">
        <f>ROUND((E405/D405)*100,0)</f>
        <v>105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8272</v>
      </c>
      <c r="P405" t="s">
        <v>8277</v>
      </c>
      <c r="Q405">
        <f t="shared" si="14"/>
        <v>75.19</v>
      </c>
      <c r="R405" s="12">
        <f>(((K405/60)/60)/24)+DATE(1970,1,1)</f>
        <v>40718.310659722221</v>
      </c>
      <c r="S405" s="12">
        <f>(((J405/60)/60)/24)+DATE(1970,1,1)</f>
        <v>40765.297222222223</v>
      </c>
      <c r="T405">
        <f>YEAR(R405)</f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s="9">
        <f>ROUND((E406/D406)*100,0)</f>
        <v>103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8272</v>
      </c>
      <c r="P406" t="s">
        <v>8277</v>
      </c>
      <c r="Q406">
        <f t="shared" si="14"/>
        <v>133.13999999999999</v>
      </c>
      <c r="R406" s="12">
        <f>(((K406/60)/60)/24)+DATE(1970,1,1)</f>
        <v>41646.628032407411</v>
      </c>
      <c r="S406" s="12">
        <f>(((J406/60)/60)/24)+DATE(1970,1,1)</f>
        <v>41675.961111111108</v>
      </c>
      <c r="T406">
        <f>YEAR(R406)</f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s="9">
        <f>ROUND((E407/D407)*100,0)</f>
        <v>108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8272</v>
      </c>
      <c r="P407" t="s">
        <v>8277</v>
      </c>
      <c r="Q407">
        <f t="shared" si="14"/>
        <v>55.2</v>
      </c>
      <c r="R407" s="12">
        <f>(((K407/60)/60)/24)+DATE(1970,1,1)</f>
        <v>41674.08494212963</v>
      </c>
      <c r="S407" s="12">
        <f>(((J407/60)/60)/24)+DATE(1970,1,1)</f>
        <v>41704.08494212963</v>
      </c>
      <c r="T407">
        <f>YEAR(R407)</f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s="9">
        <f>ROUND((E408/D408)*100,0)</f>
        <v>108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8272</v>
      </c>
      <c r="P408" t="s">
        <v>8277</v>
      </c>
      <c r="Q408">
        <f t="shared" si="14"/>
        <v>86.16</v>
      </c>
      <c r="R408" s="12">
        <f>(((K408/60)/60)/24)+DATE(1970,1,1)</f>
        <v>40638.162465277775</v>
      </c>
      <c r="S408" s="12">
        <f>(((J408/60)/60)/24)+DATE(1970,1,1)</f>
        <v>40672.249305555553</v>
      </c>
      <c r="T408">
        <f>YEAR(R408)</f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s="9">
        <f>ROUND((E409/D409)*100,0)</f>
        <v>102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8272</v>
      </c>
      <c r="P409" t="s">
        <v>8277</v>
      </c>
      <c r="Q409">
        <f t="shared" si="14"/>
        <v>92.32</v>
      </c>
      <c r="R409" s="12">
        <f>(((K409/60)/60)/24)+DATE(1970,1,1)</f>
        <v>40806.870949074073</v>
      </c>
      <c r="S409" s="12">
        <f>(((J409/60)/60)/24)+DATE(1970,1,1)</f>
        <v>40866.912615740745</v>
      </c>
      <c r="T409">
        <f>YEAR(R409)</f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s="9">
        <f>ROUND((E410/D410)*100,0)</f>
        <v>101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8272</v>
      </c>
      <c r="P410" t="s">
        <v>8277</v>
      </c>
      <c r="Q410">
        <f t="shared" si="14"/>
        <v>160.16</v>
      </c>
      <c r="R410" s="12">
        <f>(((K410/60)/60)/24)+DATE(1970,1,1)</f>
        <v>41543.735995370371</v>
      </c>
      <c r="S410" s="12">
        <f>(((J410/60)/60)/24)+DATE(1970,1,1)</f>
        <v>41583.777662037035</v>
      </c>
      <c r="T410">
        <f>YEAR(R410)</f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s="9">
        <f>ROUND((E411/D411)*100,0)</f>
        <v>137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8272</v>
      </c>
      <c r="P411" t="s">
        <v>8277</v>
      </c>
      <c r="Q411">
        <f t="shared" si="14"/>
        <v>45.6</v>
      </c>
      <c r="R411" s="12">
        <f>(((K411/60)/60)/24)+DATE(1970,1,1)</f>
        <v>42543.862777777773</v>
      </c>
      <c r="S411" s="12">
        <f>(((J411/60)/60)/24)+DATE(1970,1,1)</f>
        <v>42573.862777777773</v>
      </c>
      <c r="T411">
        <f>YEAR(R411)</f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s="9">
        <f>ROUND((E412/D412)*100,0)</f>
        <v>128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8272</v>
      </c>
      <c r="P412" t="s">
        <v>8277</v>
      </c>
      <c r="Q412">
        <f t="shared" si="14"/>
        <v>183.29</v>
      </c>
      <c r="R412" s="12">
        <f>(((K412/60)/60)/24)+DATE(1970,1,1)</f>
        <v>42113.981446759266</v>
      </c>
      <c r="S412" s="12">
        <f>(((J412/60)/60)/24)+DATE(1970,1,1)</f>
        <v>42173.981446759266</v>
      </c>
      <c r="T412">
        <f>YEAR(R412)</f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s="9">
        <f>ROUND((E413/D413)*100,0)</f>
        <v>101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8272</v>
      </c>
      <c r="P413" t="s">
        <v>8277</v>
      </c>
      <c r="Q413">
        <f t="shared" si="14"/>
        <v>125.79</v>
      </c>
      <c r="R413" s="12">
        <f>(((K413/60)/60)/24)+DATE(1970,1,1)</f>
        <v>41598.17597222222</v>
      </c>
      <c r="S413" s="12">
        <f>(((J413/60)/60)/24)+DATE(1970,1,1)</f>
        <v>41630.208333333336</v>
      </c>
      <c r="T413">
        <f>YEAR(R413)</f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s="9">
        <f>ROUND((E414/D414)*100,0)</f>
        <v>127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8272</v>
      </c>
      <c r="P414" t="s">
        <v>8277</v>
      </c>
      <c r="Q414">
        <f t="shared" si="14"/>
        <v>57.65</v>
      </c>
      <c r="R414" s="12">
        <f>(((K414/60)/60)/24)+DATE(1970,1,1)</f>
        <v>41099.742800925924</v>
      </c>
      <c r="S414" s="12">
        <f>(((J414/60)/60)/24)+DATE(1970,1,1)</f>
        <v>41115.742800925924</v>
      </c>
      <c r="T414">
        <f>YEAR(R414)</f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s="9">
        <f>ROUND((E415/D415)*100,0)</f>
        <v>105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8272</v>
      </c>
      <c r="P415" t="s">
        <v>8277</v>
      </c>
      <c r="Q415">
        <f t="shared" si="14"/>
        <v>78.66</v>
      </c>
      <c r="R415" s="12">
        <f>(((K415/60)/60)/24)+DATE(1970,1,1)</f>
        <v>41079.877442129626</v>
      </c>
      <c r="S415" s="12">
        <f>(((J415/60)/60)/24)+DATE(1970,1,1)</f>
        <v>41109.877442129626</v>
      </c>
      <c r="T415">
        <f>YEAR(R415)</f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s="9">
        <f>ROUND((E416/D416)*100,0)</f>
        <v>103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8272</v>
      </c>
      <c r="P416" t="s">
        <v>8277</v>
      </c>
      <c r="Q416">
        <f t="shared" si="14"/>
        <v>91.48</v>
      </c>
      <c r="R416" s="12">
        <f>(((K416/60)/60)/24)+DATE(1970,1,1)</f>
        <v>41529.063252314816</v>
      </c>
      <c r="S416" s="12">
        <f>(((J416/60)/60)/24)+DATE(1970,1,1)</f>
        <v>41559.063252314816</v>
      </c>
      <c r="T416">
        <f>YEAR(R416)</f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s="9">
        <f>ROUND((E417/D417)*100,0)</f>
        <v>102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8272</v>
      </c>
      <c r="P417" t="s">
        <v>8277</v>
      </c>
      <c r="Q417">
        <f t="shared" si="14"/>
        <v>68.099999999999994</v>
      </c>
      <c r="R417" s="12">
        <f>(((K417/60)/60)/24)+DATE(1970,1,1)</f>
        <v>41904.851875</v>
      </c>
      <c r="S417" s="12">
        <f>(((J417/60)/60)/24)+DATE(1970,1,1)</f>
        <v>41929.5</v>
      </c>
      <c r="T417">
        <f>YEAR(R417)</f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s="9">
        <f>ROUND((E418/D418)*100,0)</f>
        <v>120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8272</v>
      </c>
      <c r="P418" t="s">
        <v>8277</v>
      </c>
      <c r="Q418">
        <f t="shared" si="14"/>
        <v>48.09</v>
      </c>
      <c r="R418" s="12">
        <f>(((K418/60)/60)/24)+DATE(1970,1,1)</f>
        <v>41648.396192129629</v>
      </c>
      <c r="S418" s="12">
        <f>(((J418/60)/60)/24)+DATE(1970,1,1)</f>
        <v>41678.396192129629</v>
      </c>
      <c r="T418">
        <f>YEAR(R418)</f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s="9">
        <f>ROUND((E419/D419)*100,0)</f>
        <v>100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8272</v>
      </c>
      <c r="P419" t="s">
        <v>8277</v>
      </c>
      <c r="Q419">
        <f t="shared" si="14"/>
        <v>202.42</v>
      </c>
      <c r="R419" s="12">
        <f>(((K419/60)/60)/24)+DATE(1970,1,1)</f>
        <v>41360.970601851855</v>
      </c>
      <c r="S419" s="12">
        <f>(((J419/60)/60)/24)+DATE(1970,1,1)</f>
        <v>41372.189583333333</v>
      </c>
      <c r="T419">
        <f>YEAR(R419)</f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s="9">
        <f>ROUND((E420/D420)*100,0)</f>
        <v>101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8272</v>
      </c>
      <c r="P420" t="s">
        <v>8277</v>
      </c>
      <c r="Q420">
        <f t="shared" si="14"/>
        <v>216.75</v>
      </c>
      <c r="R420" s="12">
        <f>(((K420/60)/60)/24)+DATE(1970,1,1)</f>
        <v>42178.282372685186</v>
      </c>
      <c r="S420" s="12">
        <f>(((J420/60)/60)/24)+DATE(1970,1,1)</f>
        <v>42208.282372685186</v>
      </c>
      <c r="T420">
        <f>YEAR(R420)</f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s="9">
        <f>ROUND((E421/D421)*100,0)</f>
        <v>100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8272</v>
      </c>
      <c r="P421" t="s">
        <v>8277</v>
      </c>
      <c r="Q421">
        <f t="shared" si="14"/>
        <v>110.07</v>
      </c>
      <c r="R421" s="12">
        <f>(((K421/60)/60)/24)+DATE(1970,1,1)</f>
        <v>41394.842442129629</v>
      </c>
      <c r="S421" s="12">
        <f>(((J421/60)/60)/24)+DATE(1970,1,1)</f>
        <v>41454.842442129629</v>
      </c>
      <c r="T421">
        <f>YEAR(R421)</f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s="9">
        <f>ROUND((E422/D422)*100,0)</f>
        <v>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8272</v>
      </c>
      <c r="P422" t="s">
        <v>8278</v>
      </c>
      <c r="Q422">
        <f t="shared" si="14"/>
        <v>4.83</v>
      </c>
      <c r="R422" s="12">
        <f>(((K422/60)/60)/24)+DATE(1970,1,1)</f>
        <v>41682.23646990741</v>
      </c>
      <c r="S422" s="12">
        <f>(((J422/60)/60)/24)+DATE(1970,1,1)</f>
        <v>41712.194803240738</v>
      </c>
      <c r="T422">
        <f>YEAR(R422)</f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s="9">
        <f>ROUND((E423/D423)*100,0)</f>
        <v>2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8272</v>
      </c>
      <c r="P423" t="s">
        <v>8278</v>
      </c>
      <c r="Q423">
        <f t="shared" si="14"/>
        <v>50.17</v>
      </c>
      <c r="R423" s="12">
        <f>(((K423/60)/60)/24)+DATE(1970,1,1)</f>
        <v>42177.491388888884</v>
      </c>
      <c r="S423" s="12">
        <f>(((J423/60)/60)/24)+DATE(1970,1,1)</f>
        <v>42237.491388888884</v>
      </c>
      <c r="T423">
        <f>YEAR(R423)</f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s="9">
        <f>ROUND((E424/D424)*100,0)</f>
        <v>1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8272</v>
      </c>
      <c r="P424" t="s">
        <v>8278</v>
      </c>
      <c r="Q424">
        <f t="shared" si="14"/>
        <v>35.83</v>
      </c>
      <c r="R424" s="12">
        <f>(((K424/60)/60)/24)+DATE(1970,1,1)</f>
        <v>41863.260381944441</v>
      </c>
      <c r="S424" s="12">
        <f>(((J424/60)/60)/24)+DATE(1970,1,1)</f>
        <v>41893.260381944441</v>
      </c>
      <c r="T424">
        <f>YEAR(R424)</f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s="9">
        <f>ROUND((E425/D425)*100,0)</f>
        <v>1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8272</v>
      </c>
      <c r="P425" t="s">
        <v>8278</v>
      </c>
      <c r="Q425">
        <f t="shared" si="14"/>
        <v>11.77</v>
      </c>
      <c r="R425" s="12">
        <f>(((K425/60)/60)/24)+DATE(1970,1,1)</f>
        <v>41400.92627314815</v>
      </c>
      <c r="S425" s="12">
        <f>(((J425/60)/60)/24)+DATE(1970,1,1)</f>
        <v>41430.92627314815</v>
      </c>
      <c r="T425">
        <f>YEAR(R425)</f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s="9">
        <f>ROUND((E426/D426)*100,0)</f>
        <v>7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8272</v>
      </c>
      <c r="P426" t="s">
        <v>8278</v>
      </c>
      <c r="Q426">
        <f t="shared" si="14"/>
        <v>40.78</v>
      </c>
      <c r="R426" s="12">
        <f>(((K426/60)/60)/24)+DATE(1970,1,1)</f>
        <v>40934.376145833332</v>
      </c>
      <c r="S426" s="12">
        <f>(((J426/60)/60)/24)+DATE(1970,1,1)</f>
        <v>40994.334479166668</v>
      </c>
      <c r="T426">
        <f>YEAR(R426)</f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s="9">
        <f>ROUND((E427/D427)*100,0)</f>
        <v>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8272</v>
      </c>
      <c r="P427" t="s">
        <v>8278</v>
      </c>
      <c r="Q427">
        <f t="shared" si="14"/>
        <v>3</v>
      </c>
      <c r="R427" s="12">
        <f>(((K427/60)/60)/24)+DATE(1970,1,1)</f>
        <v>42275.861157407402</v>
      </c>
      <c r="S427" s="12">
        <f>(((J427/60)/60)/24)+DATE(1970,1,1)</f>
        <v>42335.902824074074</v>
      </c>
      <c r="T427">
        <f>YEAR(R427)</f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s="9">
        <f>ROUND((E428/D428)*100,0)</f>
        <v>1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8272</v>
      </c>
      <c r="P428" t="s">
        <v>8278</v>
      </c>
      <c r="Q428">
        <f t="shared" si="14"/>
        <v>16.63</v>
      </c>
      <c r="R428" s="12">
        <f>(((K428/60)/60)/24)+DATE(1970,1,1)</f>
        <v>42400.711967592593</v>
      </c>
      <c r="S428" s="12">
        <f>(((J428/60)/60)/24)+DATE(1970,1,1)</f>
        <v>42430.711967592593</v>
      </c>
      <c r="T428">
        <f>YEAR(R428)</f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s="9">
        <f>ROUND((E429/D429)*100,0)</f>
        <v>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8272</v>
      </c>
      <c r="P429" t="s">
        <v>8278</v>
      </c>
      <c r="Q429">
        <f t="shared" si="14"/>
        <v>0</v>
      </c>
      <c r="R429" s="12">
        <f>(((K429/60)/60)/24)+DATE(1970,1,1)</f>
        <v>42285.909027777772</v>
      </c>
      <c r="S429" s="12">
        <f>(((J429/60)/60)/24)+DATE(1970,1,1)</f>
        <v>42299.790972222225</v>
      </c>
      <c r="T429">
        <f>YEAR(R429)</f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s="9">
        <f>ROUND((E430/D430)*100,0)</f>
        <v>6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8272</v>
      </c>
      <c r="P430" t="s">
        <v>8278</v>
      </c>
      <c r="Q430">
        <f t="shared" si="14"/>
        <v>52</v>
      </c>
      <c r="R430" s="12">
        <f>(((K430/60)/60)/24)+DATE(1970,1,1)</f>
        <v>41778.766724537039</v>
      </c>
      <c r="S430" s="12">
        <f>(((J430/60)/60)/24)+DATE(1970,1,1)</f>
        <v>41806.916666666664</v>
      </c>
      <c r="T430">
        <f>YEAR(R430)</f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s="9">
        <f>ROUND((E431/D431)*100,0)</f>
        <v>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8272</v>
      </c>
      <c r="P431" t="s">
        <v>8278</v>
      </c>
      <c r="Q431">
        <f t="shared" si="14"/>
        <v>0</v>
      </c>
      <c r="R431" s="12">
        <f>(((K431/60)/60)/24)+DATE(1970,1,1)</f>
        <v>40070.901412037041</v>
      </c>
      <c r="S431" s="12">
        <f>(((J431/60)/60)/24)+DATE(1970,1,1)</f>
        <v>40144.207638888889</v>
      </c>
      <c r="T431">
        <f>YEAR(R431)</f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s="9">
        <f>ROUND((E432/D432)*100,0)</f>
        <v>2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8272</v>
      </c>
      <c r="P432" t="s">
        <v>8278</v>
      </c>
      <c r="Q432">
        <f t="shared" si="14"/>
        <v>4.8</v>
      </c>
      <c r="R432" s="12">
        <f>(((K432/60)/60)/24)+DATE(1970,1,1)</f>
        <v>41513.107256944444</v>
      </c>
      <c r="S432" s="12">
        <f>(((J432/60)/60)/24)+DATE(1970,1,1)</f>
        <v>41528.107256944444</v>
      </c>
      <c r="T432">
        <f>YEAR(R432)</f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s="9">
        <f>ROUND((E433/D433)*100,0)</f>
        <v>14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8272</v>
      </c>
      <c r="P433" t="s">
        <v>8278</v>
      </c>
      <c r="Q433">
        <f t="shared" si="14"/>
        <v>51.88</v>
      </c>
      <c r="R433" s="12">
        <f>(((K433/60)/60)/24)+DATE(1970,1,1)</f>
        <v>42526.871331018512</v>
      </c>
      <c r="S433" s="12">
        <f>(((J433/60)/60)/24)+DATE(1970,1,1)</f>
        <v>42556.871331018512</v>
      </c>
      <c r="T433">
        <f>YEAR(R433)</f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s="9">
        <f>ROUND((E434/D434)*100,0)</f>
        <v>10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8272</v>
      </c>
      <c r="P434" t="s">
        <v>8278</v>
      </c>
      <c r="Q434">
        <f t="shared" si="14"/>
        <v>71.25</v>
      </c>
      <c r="R434" s="12">
        <f>(((K434/60)/60)/24)+DATE(1970,1,1)</f>
        <v>42238.726631944446</v>
      </c>
      <c r="S434" s="12">
        <f>(((J434/60)/60)/24)+DATE(1970,1,1)</f>
        <v>42298.726631944446</v>
      </c>
      <c r="T434">
        <f>YEAR(R434)</f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s="9">
        <f>ROUND((E435/D435)*100,0)</f>
        <v>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8272</v>
      </c>
      <c r="P435" t="s">
        <v>8278</v>
      </c>
      <c r="Q435">
        <f t="shared" si="14"/>
        <v>0</v>
      </c>
      <c r="R435" s="12">
        <f>(((K435/60)/60)/24)+DATE(1970,1,1)</f>
        <v>42228.629884259266</v>
      </c>
      <c r="S435" s="12">
        <f>(((J435/60)/60)/24)+DATE(1970,1,1)</f>
        <v>42288.629884259266</v>
      </c>
      <c r="T435">
        <f>YEAR(R435)</f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s="9">
        <f>ROUND((E436/D436)*100,0)</f>
        <v>5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8272</v>
      </c>
      <c r="P436" t="s">
        <v>8278</v>
      </c>
      <c r="Q436">
        <f t="shared" si="14"/>
        <v>62.5</v>
      </c>
      <c r="R436" s="12">
        <f>(((K436/60)/60)/24)+DATE(1970,1,1)</f>
        <v>41576.834513888891</v>
      </c>
      <c r="S436" s="12">
        <f>(((J436/60)/60)/24)+DATE(1970,1,1)</f>
        <v>41609.876180555555</v>
      </c>
      <c r="T436">
        <f>YEAR(R436)</f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s="9">
        <f>ROUND((E437/D437)*100,0)</f>
        <v>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8272</v>
      </c>
      <c r="P437" t="s">
        <v>8278</v>
      </c>
      <c r="Q437">
        <f t="shared" si="14"/>
        <v>1</v>
      </c>
      <c r="R437" s="12">
        <f>(((K437/60)/60)/24)+DATE(1970,1,1)</f>
        <v>41500.747453703705</v>
      </c>
      <c r="S437" s="12">
        <f>(((J437/60)/60)/24)+DATE(1970,1,1)</f>
        <v>41530.747453703705</v>
      </c>
      <c r="T437">
        <f>YEAR(R437)</f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s="9">
        <f>ROUND((E438/D438)*100,0)</f>
        <v>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8272</v>
      </c>
      <c r="P438" t="s">
        <v>8278</v>
      </c>
      <c r="Q438">
        <f t="shared" si="14"/>
        <v>0</v>
      </c>
      <c r="R438" s="12">
        <f>(((K438/60)/60)/24)+DATE(1970,1,1)</f>
        <v>41456.36241898148</v>
      </c>
      <c r="S438" s="12">
        <f>(((J438/60)/60)/24)+DATE(1970,1,1)</f>
        <v>41486.36241898148</v>
      </c>
      <c r="T438">
        <f>YEAR(R438)</f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s="9">
        <f>ROUND((E439/D439)*100,0)</f>
        <v>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8272</v>
      </c>
      <c r="P439" t="s">
        <v>8278</v>
      </c>
      <c r="Q439">
        <f t="shared" si="14"/>
        <v>0</v>
      </c>
      <c r="R439" s="12">
        <f>(((K439/60)/60)/24)+DATE(1970,1,1)</f>
        <v>42591.31858796296</v>
      </c>
      <c r="S439" s="12">
        <f>(((J439/60)/60)/24)+DATE(1970,1,1)</f>
        <v>42651.31858796296</v>
      </c>
      <c r="T439">
        <f>YEAR(R439)</f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s="9">
        <f>ROUND((E440/D440)*100,0)</f>
        <v>9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8272</v>
      </c>
      <c r="P440" t="s">
        <v>8278</v>
      </c>
      <c r="Q440">
        <f t="shared" si="14"/>
        <v>170.55</v>
      </c>
      <c r="R440" s="12">
        <f>(((K440/60)/60)/24)+DATE(1970,1,1)</f>
        <v>42296.261087962965</v>
      </c>
      <c r="S440" s="12">
        <f>(((J440/60)/60)/24)+DATE(1970,1,1)</f>
        <v>42326.302754629629</v>
      </c>
      <c r="T440">
        <f>YEAR(R440)</f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s="9">
        <f>ROUND((E441/D441)*100,0)</f>
        <v>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8272</v>
      </c>
      <c r="P441" t="s">
        <v>8278</v>
      </c>
      <c r="Q441">
        <f t="shared" si="14"/>
        <v>0</v>
      </c>
      <c r="R441" s="12">
        <f>(((K441/60)/60)/24)+DATE(1970,1,1)</f>
        <v>41919.761782407404</v>
      </c>
      <c r="S441" s="12">
        <f>(((J441/60)/60)/24)+DATE(1970,1,1)</f>
        <v>41929.761782407404</v>
      </c>
      <c r="T441">
        <f>YEAR(R441)</f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s="9">
        <f>ROUND((E442/D442)*100,0)</f>
        <v>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8272</v>
      </c>
      <c r="P442" t="s">
        <v>8278</v>
      </c>
      <c r="Q442">
        <f t="shared" si="14"/>
        <v>5</v>
      </c>
      <c r="R442" s="12">
        <f>(((K442/60)/60)/24)+DATE(1970,1,1)</f>
        <v>42423.985567129625</v>
      </c>
      <c r="S442" s="12">
        <f>(((J442/60)/60)/24)+DATE(1970,1,1)</f>
        <v>42453.943900462968</v>
      </c>
      <c r="T442">
        <f>YEAR(R442)</f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s="9">
        <f>ROUND((E443/D443)*100,0)</f>
        <v>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8272</v>
      </c>
      <c r="P443" t="s">
        <v>8278</v>
      </c>
      <c r="Q443">
        <f t="shared" si="14"/>
        <v>0</v>
      </c>
      <c r="R443" s="12">
        <f>(((K443/60)/60)/24)+DATE(1970,1,1)</f>
        <v>41550.793935185182</v>
      </c>
      <c r="S443" s="12">
        <f>(((J443/60)/60)/24)+DATE(1970,1,1)</f>
        <v>41580.793935185182</v>
      </c>
      <c r="T443">
        <f>YEAR(R443)</f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s="9">
        <f>ROUND((E444/D444)*100,0)</f>
        <v>39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8272</v>
      </c>
      <c r="P444" t="s">
        <v>8278</v>
      </c>
      <c r="Q444">
        <f t="shared" si="14"/>
        <v>393.59</v>
      </c>
      <c r="R444" s="12">
        <f>(((K444/60)/60)/24)+DATE(1970,1,1)</f>
        <v>42024.888692129629</v>
      </c>
      <c r="S444" s="12">
        <f>(((J444/60)/60)/24)+DATE(1970,1,1)</f>
        <v>42054.888692129629</v>
      </c>
      <c r="T444">
        <f>YEAR(R444)</f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s="9">
        <f>ROUND((E445/D445)*100,0)</f>
        <v>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8272</v>
      </c>
      <c r="P445" t="s">
        <v>8278</v>
      </c>
      <c r="Q445">
        <f t="shared" si="14"/>
        <v>5</v>
      </c>
      <c r="R445" s="12">
        <f>(((K445/60)/60)/24)+DATE(1970,1,1)</f>
        <v>41650.015057870369</v>
      </c>
      <c r="S445" s="12">
        <f>(((J445/60)/60)/24)+DATE(1970,1,1)</f>
        <v>41680.015057870369</v>
      </c>
      <c r="T445">
        <f>YEAR(R445)</f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s="9">
        <f>ROUND((E446/D446)*100,0)</f>
        <v>5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8272</v>
      </c>
      <c r="P446" t="s">
        <v>8278</v>
      </c>
      <c r="Q446">
        <f t="shared" si="14"/>
        <v>50</v>
      </c>
      <c r="R446" s="12">
        <f>(((K446/60)/60)/24)+DATE(1970,1,1)</f>
        <v>40894.906956018516</v>
      </c>
      <c r="S446" s="12">
        <f>(((J446/60)/60)/24)+DATE(1970,1,1)</f>
        <v>40954.906956018516</v>
      </c>
      <c r="T446">
        <f>YEAR(R446)</f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s="9">
        <f>ROUND((E447/D447)*100,0)</f>
        <v>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8272</v>
      </c>
      <c r="P447" t="s">
        <v>8278</v>
      </c>
      <c r="Q447">
        <f t="shared" si="14"/>
        <v>1</v>
      </c>
      <c r="R447" s="12">
        <f>(((K447/60)/60)/24)+DATE(1970,1,1)</f>
        <v>42130.335358796292</v>
      </c>
      <c r="S447" s="12">
        <f>(((J447/60)/60)/24)+DATE(1970,1,1)</f>
        <v>42145.335358796292</v>
      </c>
      <c r="T447">
        <f>YEAR(R447)</f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s="9">
        <f>ROUND((E448/D448)*100,0)</f>
        <v>7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8272</v>
      </c>
      <c r="P448" t="s">
        <v>8278</v>
      </c>
      <c r="Q448">
        <f t="shared" si="14"/>
        <v>47.88</v>
      </c>
      <c r="R448" s="12">
        <f>(((K448/60)/60)/24)+DATE(1970,1,1)</f>
        <v>42037.083564814813</v>
      </c>
      <c r="S448" s="12">
        <f>(((J448/60)/60)/24)+DATE(1970,1,1)</f>
        <v>42067.083564814813</v>
      </c>
      <c r="T448">
        <f>YEAR(R448)</f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s="9">
        <f>ROUND((E449/D449)*100,0)</f>
        <v>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8272</v>
      </c>
      <c r="P449" t="s">
        <v>8278</v>
      </c>
      <c r="Q449">
        <f t="shared" si="14"/>
        <v>5</v>
      </c>
      <c r="R449" s="12">
        <f>(((K449/60)/60)/24)+DATE(1970,1,1)</f>
        <v>41331.555127314816</v>
      </c>
      <c r="S449" s="12">
        <f>(((J449/60)/60)/24)+DATE(1970,1,1)</f>
        <v>41356.513460648144</v>
      </c>
      <c r="T449">
        <f>YEAR(R449)</f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s="9">
        <f>ROUND((E450/D450)*100,0)</f>
        <v>3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8272</v>
      </c>
      <c r="P450" t="s">
        <v>8278</v>
      </c>
      <c r="Q450">
        <f t="shared" si="14"/>
        <v>20.5</v>
      </c>
      <c r="R450" s="12">
        <f>(((K450/60)/60)/24)+DATE(1970,1,1)</f>
        <v>41753.758043981477</v>
      </c>
      <c r="S450" s="12">
        <f>(((J450/60)/60)/24)+DATE(1970,1,1)</f>
        <v>41773.758043981477</v>
      </c>
      <c r="T450">
        <f>YEAR(R450)</f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s="9">
        <f>ROUND((E451/D451)*100,0)</f>
        <v>2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8272</v>
      </c>
      <c r="P451" t="s">
        <v>8278</v>
      </c>
      <c r="Q451">
        <f t="shared" ref="Q451:Q514" si="15">IFERROR(ROUND(E451/M451,2),0)</f>
        <v>9</v>
      </c>
      <c r="R451" s="12">
        <f>(((K451/60)/60)/24)+DATE(1970,1,1)</f>
        <v>41534.568113425928</v>
      </c>
      <c r="S451" s="12">
        <f>(((J451/60)/60)/24)+DATE(1970,1,1)</f>
        <v>41564.568113425928</v>
      </c>
      <c r="T451">
        <f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s="9">
        <f>ROUND((E452/D452)*100,0)</f>
        <v>1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8272</v>
      </c>
      <c r="P452" t="s">
        <v>8278</v>
      </c>
      <c r="Q452">
        <f t="shared" si="15"/>
        <v>56.57</v>
      </c>
      <c r="R452" s="12">
        <f>(((K452/60)/60)/24)+DATE(1970,1,1)</f>
        <v>41654.946759259255</v>
      </c>
      <c r="S452" s="12">
        <f>(((J452/60)/60)/24)+DATE(1970,1,1)</f>
        <v>41684.946759259255</v>
      </c>
      <c r="T452">
        <f>YEAR(R452)</f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s="9">
        <f>ROUND((E453/D453)*100,0)</f>
        <v>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8272</v>
      </c>
      <c r="P453" t="s">
        <v>8278</v>
      </c>
      <c r="Q453">
        <f t="shared" si="15"/>
        <v>0</v>
      </c>
      <c r="R453" s="12">
        <f>(((K453/60)/60)/24)+DATE(1970,1,1)</f>
        <v>41634.715173611112</v>
      </c>
      <c r="S453" s="12">
        <f>(((J453/60)/60)/24)+DATE(1970,1,1)</f>
        <v>41664.715173611112</v>
      </c>
      <c r="T453">
        <f>YEAR(R453)</f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s="9">
        <f>ROUND((E454/D454)*100,0)</f>
        <v>64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8272</v>
      </c>
      <c r="P454" t="s">
        <v>8278</v>
      </c>
      <c r="Q454">
        <f t="shared" si="15"/>
        <v>40</v>
      </c>
      <c r="R454" s="12">
        <f>(((K454/60)/60)/24)+DATE(1970,1,1)</f>
        <v>42107.703877314809</v>
      </c>
      <c r="S454" s="12">
        <f>(((J454/60)/60)/24)+DATE(1970,1,1)</f>
        <v>42137.703877314809</v>
      </c>
      <c r="T454">
        <f>YEAR(R454)</f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s="9">
        <f>ROUND((E455/D455)*100,0)</f>
        <v>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8272</v>
      </c>
      <c r="P455" t="s">
        <v>8278</v>
      </c>
      <c r="Q455">
        <f t="shared" si="15"/>
        <v>13</v>
      </c>
      <c r="R455" s="12">
        <f>(((K455/60)/60)/24)+DATE(1970,1,1)</f>
        <v>42038.824988425928</v>
      </c>
      <c r="S455" s="12">
        <f>(((J455/60)/60)/24)+DATE(1970,1,1)</f>
        <v>42054.824988425928</v>
      </c>
      <c r="T455">
        <f>YEAR(R455)</f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s="9">
        <f>ROUND((E456/D456)*100,0)</f>
        <v>1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8272</v>
      </c>
      <c r="P456" t="s">
        <v>8278</v>
      </c>
      <c r="Q456">
        <f t="shared" si="15"/>
        <v>16.399999999999999</v>
      </c>
      <c r="R456" s="12">
        <f>(((K456/60)/60)/24)+DATE(1970,1,1)</f>
        <v>41938.717256944445</v>
      </c>
      <c r="S456" s="12">
        <f>(((J456/60)/60)/24)+DATE(1970,1,1)</f>
        <v>41969.551388888889</v>
      </c>
      <c r="T456">
        <f>YEAR(R456)</f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s="9">
        <f>ROUND((E457/D457)*100,0)</f>
        <v>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8272</v>
      </c>
      <c r="P457" t="s">
        <v>8278</v>
      </c>
      <c r="Q457">
        <f t="shared" si="15"/>
        <v>22.5</v>
      </c>
      <c r="R457" s="12">
        <f>(((K457/60)/60)/24)+DATE(1970,1,1)</f>
        <v>40971.002569444441</v>
      </c>
      <c r="S457" s="12">
        <f>(((J457/60)/60)/24)+DATE(1970,1,1)</f>
        <v>41016.021527777775</v>
      </c>
      <c r="T457">
        <f>YEAR(R457)</f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s="9">
        <f>ROUND((E458/D458)*100,0)</f>
        <v>1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8272</v>
      </c>
      <c r="P458" t="s">
        <v>8278</v>
      </c>
      <c r="Q458">
        <f t="shared" si="15"/>
        <v>20.329999999999998</v>
      </c>
      <c r="R458" s="12">
        <f>(((K458/60)/60)/24)+DATE(1970,1,1)</f>
        <v>41547.694456018515</v>
      </c>
      <c r="S458" s="12">
        <f>(((J458/60)/60)/24)+DATE(1970,1,1)</f>
        <v>41569.165972222225</v>
      </c>
      <c r="T458">
        <f>YEAR(R458)</f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s="9">
        <f>ROUND((E459/D459)*100,0)</f>
        <v>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8272</v>
      </c>
      <c r="P459" t="s">
        <v>8278</v>
      </c>
      <c r="Q459">
        <f t="shared" si="15"/>
        <v>0</v>
      </c>
      <c r="R459" s="12">
        <f>(((K459/60)/60)/24)+DATE(1970,1,1)</f>
        <v>41837.767500000002</v>
      </c>
      <c r="S459" s="12">
        <f>(((J459/60)/60)/24)+DATE(1970,1,1)</f>
        <v>41867.767500000002</v>
      </c>
      <c r="T459">
        <f>YEAR(R459)</f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s="9">
        <f>ROUND((E460/D460)*100,0)</f>
        <v>8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8272</v>
      </c>
      <c r="P460" t="s">
        <v>8278</v>
      </c>
      <c r="Q460">
        <f t="shared" si="15"/>
        <v>16.760000000000002</v>
      </c>
      <c r="R460" s="12">
        <f>(((K460/60)/60)/24)+DATE(1970,1,1)</f>
        <v>41378.69976851852</v>
      </c>
      <c r="S460" s="12">
        <f>(((J460/60)/60)/24)+DATE(1970,1,1)</f>
        <v>41408.69976851852</v>
      </c>
      <c r="T460">
        <f>YEAR(R460)</f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s="9">
        <f>ROUND((E461/D461)*100,0)</f>
        <v>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8272</v>
      </c>
      <c r="P461" t="s">
        <v>8278</v>
      </c>
      <c r="Q461">
        <f t="shared" si="15"/>
        <v>25</v>
      </c>
      <c r="R461" s="12">
        <f>(((K461/60)/60)/24)+DATE(1970,1,1)</f>
        <v>40800.6403587963</v>
      </c>
      <c r="S461" s="12">
        <f>(((J461/60)/60)/24)+DATE(1970,1,1)</f>
        <v>40860.682025462964</v>
      </c>
      <c r="T461">
        <f>YEAR(R461)</f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s="9">
        <f>ROUND((E462/D462)*100,0)</f>
        <v>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8272</v>
      </c>
      <c r="P462" t="s">
        <v>8278</v>
      </c>
      <c r="Q462">
        <f t="shared" si="15"/>
        <v>12.5</v>
      </c>
      <c r="R462" s="12">
        <f>(((K462/60)/60)/24)+DATE(1970,1,1)</f>
        <v>41759.542534722219</v>
      </c>
      <c r="S462" s="12">
        <f>(((J462/60)/60)/24)+DATE(1970,1,1)</f>
        <v>41791.166666666664</v>
      </c>
      <c r="T462">
        <f>YEAR(R462)</f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s="9">
        <f>ROUND((E463/D463)*100,0)</f>
        <v>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8272</v>
      </c>
      <c r="P463" t="s">
        <v>8278</v>
      </c>
      <c r="Q463">
        <f t="shared" si="15"/>
        <v>0</v>
      </c>
      <c r="R463" s="12">
        <f>(((K463/60)/60)/24)+DATE(1970,1,1)</f>
        <v>41407.84684027778</v>
      </c>
      <c r="S463" s="12">
        <f>(((J463/60)/60)/24)+DATE(1970,1,1)</f>
        <v>41427.84684027778</v>
      </c>
      <c r="T463">
        <f>YEAR(R463)</f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s="9">
        <f>ROUND((E464/D464)*100,0)</f>
        <v>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8272</v>
      </c>
      <c r="P464" t="s">
        <v>8278</v>
      </c>
      <c r="Q464">
        <f t="shared" si="15"/>
        <v>0</v>
      </c>
      <c r="R464" s="12">
        <f>(((K464/60)/60)/24)+DATE(1970,1,1)</f>
        <v>40705.126631944448</v>
      </c>
      <c r="S464" s="12">
        <f>(((J464/60)/60)/24)+DATE(1970,1,1)</f>
        <v>40765.126631944448</v>
      </c>
      <c r="T464">
        <f>YEAR(R464)</f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s="9">
        <f>ROUND((E465/D465)*100,0)</f>
        <v>2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8272</v>
      </c>
      <c r="P465" t="s">
        <v>8278</v>
      </c>
      <c r="Q465">
        <f t="shared" si="15"/>
        <v>113.64</v>
      </c>
      <c r="R465" s="12">
        <f>(((K465/60)/60)/24)+DATE(1970,1,1)</f>
        <v>40750.710104166668</v>
      </c>
      <c r="S465" s="12">
        <f>(((J465/60)/60)/24)+DATE(1970,1,1)</f>
        <v>40810.710104166668</v>
      </c>
      <c r="T465">
        <f>YEAR(R465)</f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s="9">
        <f>ROUND((E466/D466)*100,0)</f>
        <v>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8272</v>
      </c>
      <c r="P466" t="s">
        <v>8278</v>
      </c>
      <c r="Q466">
        <f t="shared" si="15"/>
        <v>1</v>
      </c>
      <c r="R466" s="12">
        <f>(((K466/60)/60)/24)+DATE(1970,1,1)</f>
        <v>42488.848784722228</v>
      </c>
      <c r="S466" s="12">
        <f>(((J466/60)/60)/24)+DATE(1970,1,1)</f>
        <v>42508.848784722228</v>
      </c>
      <c r="T466">
        <f>YEAR(R466)</f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s="9">
        <f>ROUND((E467/D467)*100,0)</f>
        <v>27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8272</v>
      </c>
      <c r="P467" t="s">
        <v>8278</v>
      </c>
      <c r="Q467">
        <f t="shared" si="15"/>
        <v>17.25</v>
      </c>
      <c r="R467" s="12">
        <f>(((K467/60)/60)/24)+DATE(1970,1,1)</f>
        <v>41801.120069444441</v>
      </c>
      <c r="S467" s="12">
        <f>(((J467/60)/60)/24)+DATE(1970,1,1)</f>
        <v>41817.120069444441</v>
      </c>
      <c r="T467">
        <f>YEAR(R467)</f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s="9">
        <f>ROUND((E468/D468)*100,0)</f>
        <v>1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8272</v>
      </c>
      <c r="P468" t="s">
        <v>8278</v>
      </c>
      <c r="Q468">
        <f t="shared" si="15"/>
        <v>15.2</v>
      </c>
      <c r="R468" s="12">
        <f>(((K468/60)/60)/24)+DATE(1970,1,1)</f>
        <v>41129.942870370374</v>
      </c>
      <c r="S468" s="12">
        <f>(((J468/60)/60)/24)+DATE(1970,1,1)</f>
        <v>41159.942870370374</v>
      </c>
      <c r="T468">
        <f>YEAR(R468)</f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s="9">
        <f>ROUND((E469/D469)*100,0)</f>
        <v>22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8272</v>
      </c>
      <c r="P469" t="s">
        <v>8278</v>
      </c>
      <c r="Q469">
        <f t="shared" si="15"/>
        <v>110.64</v>
      </c>
      <c r="R469" s="12">
        <f>(((K469/60)/60)/24)+DATE(1970,1,1)</f>
        <v>41135.679791666669</v>
      </c>
      <c r="S469" s="12">
        <f>(((J469/60)/60)/24)+DATE(1970,1,1)</f>
        <v>41180.679791666669</v>
      </c>
      <c r="T469">
        <f>YEAR(R469)</f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s="9">
        <f>ROUND((E470/D470)*100,0)</f>
        <v>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8272</v>
      </c>
      <c r="P470" t="s">
        <v>8278</v>
      </c>
      <c r="Q470">
        <f t="shared" si="15"/>
        <v>0</v>
      </c>
      <c r="R470" s="12">
        <f>(((K470/60)/60)/24)+DATE(1970,1,1)</f>
        <v>41041.167627314811</v>
      </c>
      <c r="S470" s="12">
        <f>(((J470/60)/60)/24)+DATE(1970,1,1)</f>
        <v>41101.160474537035</v>
      </c>
      <c r="T470">
        <f>YEAR(R470)</f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s="9">
        <f>ROUND((E471/D471)*100,0)</f>
        <v>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8272</v>
      </c>
      <c r="P471" t="s">
        <v>8278</v>
      </c>
      <c r="Q471">
        <f t="shared" si="15"/>
        <v>0</v>
      </c>
      <c r="R471" s="12">
        <f>(((K471/60)/60)/24)+DATE(1970,1,1)</f>
        <v>41827.989861111113</v>
      </c>
      <c r="S471" s="12">
        <f>(((J471/60)/60)/24)+DATE(1970,1,1)</f>
        <v>41887.989861111113</v>
      </c>
      <c r="T471">
        <f>YEAR(R471)</f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s="9">
        <f>ROUND((E472/D472)*100,0)</f>
        <v>1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8272</v>
      </c>
      <c r="P472" t="s">
        <v>8278</v>
      </c>
      <c r="Q472">
        <f t="shared" si="15"/>
        <v>25.5</v>
      </c>
      <c r="R472" s="12">
        <f>(((K472/60)/60)/24)+DATE(1970,1,1)</f>
        <v>41605.167696759258</v>
      </c>
      <c r="S472" s="12">
        <f>(((J472/60)/60)/24)+DATE(1970,1,1)</f>
        <v>41655.166666666664</v>
      </c>
      <c r="T472">
        <f>YEAR(R472)</f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s="9">
        <f>ROUND((E473/D473)*100,0)</f>
        <v>12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8272</v>
      </c>
      <c r="P473" t="s">
        <v>8278</v>
      </c>
      <c r="Q473">
        <f t="shared" si="15"/>
        <v>38.479999999999997</v>
      </c>
      <c r="R473" s="12">
        <f>(((K473/60)/60)/24)+DATE(1970,1,1)</f>
        <v>41703.721979166665</v>
      </c>
      <c r="S473" s="12">
        <f>(((J473/60)/60)/24)+DATE(1970,1,1)</f>
        <v>41748.680312500001</v>
      </c>
      <c r="T473">
        <f>YEAR(R473)</f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s="9">
        <f>ROUND((E474/D474)*100,0)</f>
        <v>18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8272</v>
      </c>
      <c r="P474" t="s">
        <v>8278</v>
      </c>
      <c r="Q474">
        <f t="shared" si="15"/>
        <v>28.2</v>
      </c>
      <c r="R474" s="12">
        <f>(((K474/60)/60)/24)+DATE(1970,1,1)</f>
        <v>41844.922662037039</v>
      </c>
      <c r="S474" s="12">
        <f>(((J474/60)/60)/24)+DATE(1970,1,1)</f>
        <v>41874.922662037039</v>
      </c>
      <c r="T474">
        <f>YEAR(R474)</f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s="9">
        <f>ROUND((E475/D475)*100,0)</f>
        <v>3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8272</v>
      </c>
      <c r="P475" t="s">
        <v>8278</v>
      </c>
      <c r="Q475">
        <f t="shared" si="15"/>
        <v>61.5</v>
      </c>
      <c r="R475" s="12">
        <f>(((K475/60)/60)/24)+DATE(1970,1,1)</f>
        <v>41869.698136574072</v>
      </c>
      <c r="S475" s="12">
        <f>(((J475/60)/60)/24)+DATE(1970,1,1)</f>
        <v>41899.698136574072</v>
      </c>
      <c r="T475">
        <f>YEAR(R475)</f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s="9">
        <f>ROUND((E476/D476)*100,0)</f>
        <v>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8272</v>
      </c>
      <c r="P476" t="s">
        <v>8278</v>
      </c>
      <c r="Q476">
        <f t="shared" si="15"/>
        <v>1</v>
      </c>
      <c r="R476" s="12">
        <f>(((K476/60)/60)/24)+DATE(1970,1,1)</f>
        <v>42753.329039351855</v>
      </c>
      <c r="S476" s="12">
        <f>(((J476/60)/60)/24)+DATE(1970,1,1)</f>
        <v>42783.329039351855</v>
      </c>
      <c r="T476">
        <f>YEAR(R476)</f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s="9">
        <f>ROUND((E477/D477)*100,0)</f>
        <v>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8272</v>
      </c>
      <c r="P477" t="s">
        <v>8278</v>
      </c>
      <c r="Q477">
        <f t="shared" si="15"/>
        <v>0</v>
      </c>
      <c r="R477" s="12">
        <f>(((K477/60)/60)/24)+DATE(1970,1,1)</f>
        <v>42100.086145833338</v>
      </c>
      <c r="S477" s="12">
        <f>(((J477/60)/60)/24)+DATE(1970,1,1)</f>
        <v>42130.086145833338</v>
      </c>
      <c r="T477">
        <f>YEAR(R477)</f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s="9">
        <f>ROUND((E478/D478)*100,0)</f>
        <v>2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8272</v>
      </c>
      <c r="P478" t="s">
        <v>8278</v>
      </c>
      <c r="Q478">
        <f t="shared" si="15"/>
        <v>39.57</v>
      </c>
      <c r="R478" s="12">
        <f>(((K478/60)/60)/24)+DATE(1970,1,1)</f>
        <v>41757.975011574075</v>
      </c>
      <c r="S478" s="12">
        <f>(((J478/60)/60)/24)+DATE(1970,1,1)</f>
        <v>41793.165972222225</v>
      </c>
      <c r="T478">
        <f>YEAR(R478)</f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s="9">
        <f>ROUND((E479/D479)*100,0)</f>
        <v>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8272</v>
      </c>
      <c r="P479" t="s">
        <v>8278</v>
      </c>
      <c r="Q479">
        <f t="shared" si="15"/>
        <v>0</v>
      </c>
      <c r="R479" s="12">
        <f>(((K479/60)/60)/24)+DATE(1970,1,1)</f>
        <v>40987.83488425926</v>
      </c>
      <c r="S479" s="12">
        <f>(((J479/60)/60)/24)+DATE(1970,1,1)</f>
        <v>41047.83488425926</v>
      </c>
      <c r="T479">
        <f>YEAR(R479)</f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s="9">
        <f>ROUND((E480/D480)*100,0)</f>
        <v>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8272</v>
      </c>
      <c r="P480" t="s">
        <v>8278</v>
      </c>
      <c r="Q480">
        <f t="shared" si="15"/>
        <v>0</v>
      </c>
      <c r="R480" s="12">
        <f>(((K480/60)/60)/24)+DATE(1970,1,1)</f>
        <v>42065.910983796297</v>
      </c>
      <c r="S480" s="12">
        <f>(((J480/60)/60)/24)+DATE(1970,1,1)</f>
        <v>42095.869317129633</v>
      </c>
      <c r="T480">
        <f>YEAR(R480)</f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s="9">
        <f>ROUND((E481/D481)*100,0)</f>
        <v>33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8272</v>
      </c>
      <c r="P481" t="s">
        <v>8278</v>
      </c>
      <c r="Q481">
        <f t="shared" si="15"/>
        <v>88.8</v>
      </c>
      <c r="R481" s="12">
        <f>(((K481/60)/60)/24)+DATE(1970,1,1)</f>
        <v>41904.407812500001</v>
      </c>
      <c r="S481" s="12">
        <f>(((J481/60)/60)/24)+DATE(1970,1,1)</f>
        <v>41964.449479166666</v>
      </c>
      <c r="T481">
        <f>YEAR(R481)</f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s="9">
        <f>ROUND((E482/D482)*100,0)</f>
        <v>19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8272</v>
      </c>
      <c r="P482" t="s">
        <v>8278</v>
      </c>
      <c r="Q482">
        <f t="shared" si="15"/>
        <v>55.46</v>
      </c>
      <c r="R482" s="12">
        <f>(((K482/60)/60)/24)+DATE(1970,1,1)</f>
        <v>41465.500173611108</v>
      </c>
      <c r="S482" s="12">
        <f>(((J482/60)/60)/24)+DATE(1970,1,1)</f>
        <v>41495.500173611108</v>
      </c>
      <c r="T482">
        <f>YEAR(R482)</f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s="9">
        <f>ROUND((E483/D483)*100,0)</f>
        <v>6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8272</v>
      </c>
      <c r="P483" t="s">
        <v>8278</v>
      </c>
      <c r="Q483">
        <f t="shared" si="15"/>
        <v>87.14</v>
      </c>
      <c r="R483" s="12">
        <f>(((K483/60)/60)/24)+DATE(1970,1,1)</f>
        <v>41162.672326388885</v>
      </c>
      <c r="S483" s="12">
        <f>(((J483/60)/60)/24)+DATE(1970,1,1)</f>
        <v>41192.672326388885</v>
      </c>
      <c r="T483">
        <f>YEAR(R483)</f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s="9">
        <f>ROUND((E484/D484)*100,0)</f>
        <v>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8272</v>
      </c>
      <c r="P484" t="s">
        <v>8278</v>
      </c>
      <c r="Q484">
        <f t="shared" si="15"/>
        <v>10</v>
      </c>
      <c r="R484" s="12">
        <f>(((K484/60)/60)/24)+DATE(1970,1,1)</f>
        <v>42447.896875000006</v>
      </c>
      <c r="S484" s="12">
        <f>(((J484/60)/60)/24)+DATE(1970,1,1)</f>
        <v>42474.606944444444</v>
      </c>
      <c r="T484">
        <f>YEAR(R484)</f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s="9">
        <f>ROUND((E485/D485)*100,0)</f>
        <v>50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8272</v>
      </c>
      <c r="P485" t="s">
        <v>8278</v>
      </c>
      <c r="Q485">
        <f t="shared" si="15"/>
        <v>51.22</v>
      </c>
      <c r="R485" s="12">
        <f>(((K485/60)/60)/24)+DATE(1970,1,1)</f>
        <v>41243.197592592594</v>
      </c>
      <c r="S485" s="12">
        <f>(((J485/60)/60)/24)+DATE(1970,1,1)</f>
        <v>41303.197592592594</v>
      </c>
      <c r="T485">
        <f>YEAR(R485)</f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s="9">
        <f>ROUND((E486/D486)*100,0)</f>
        <v>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8272</v>
      </c>
      <c r="P486" t="s">
        <v>8278</v>
      </c>
      <c r="Q486">
        <f t="shared" si="15"/>
        <v>13.55</v>
      </c>
      <c r="R486" s="12">
        <f>(((K486/60)/60)/24)+DATE(1970,1,1)</f>
        <v>42272.93949074074</v>
      </c>
      <c r="S486" s="12">
        <f>(((J486/60)/60)/24)+DATE(1970,1,1)</f>
        <v>42313.981157407412</v>
      </c>
      <c r="T486">
        <f>YEAR(R486)</f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s="9">
        <f>ROUND((E487/D487)*100,0)</f>
        <v>22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8272</v>
      </c>
      <c r="P487" t="s">
        <v>8278</v>
      </c>
      <c r="Q487">
        <f t="shared" si="15"/>
        <v>66.52</v>
      </c>
      <c r="R487" s="12">
        <f>(((K487/60)/60)/24)+DATE(1970,1,1)</f>
        <v>41381.50577546296</v>
      </c>
      <c r="S487" s="12">
        <f>(((J487/60)/60)/24)+DATE(1970,1,1)</f>
        <v>41411.50577546296</v>
      </c>
      <c r="T487">
        <f>YEAR(R487)</f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s="9">
        <f>ROUND((E488/D488)*100,0)</f>
        <v>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8272</v>
      </c>
      <c r="P488" t="s">
        <v>8278</v>
      </c>
      <c r="Q488">
        <f t="shared" si="15"/>
        <v>50</v>
      </c>
      <c r="R488" s="12">
        <f>(((K488/60)/60)/24)+DATE(1970,1,1)</f>
        <v>41761.94258101852</v>
      </c>
      <c r="S488" s="12">
        <f>(((J488/60)/60)/24)+DATE(1970,1,1)</f>
        <v>41791.94258101852</v>
      </c>
      <c r="T488">
        <f>YEAR(R488)</f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s="9">
        <f>ROUND((E489/D489)*100,0)</f>
        <v>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8272</v>
      </c>
      <c r="P489" t="s">
        <v>8278</v>
      </c>
      <c r="Q489">
        <f t="shared" si="15"/>
        <v>0</v>
      </c>
      <c r="R489" s="12">
        <f>(((K489/60)/60)/24)+DATE(1970,1,1)</f>
        <v>42669.594837962963</v>
      </c>
      <c r="S489" s="12">
        <f>(((J489/60)/60)/24)+DATE(1970,1,1)</f>
        <v>42729.636504629627</v>
      </c>
      <c r="T489">
        <f>YEAR(R489)</f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s="9">
        <f>ROUND((E490/D490)*100,0)</f>
        <v>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8272</v>
      </c>
      <c r="P490" t="s">
        <v>8278</v>
      </c>
      <c r="Q490">
        <f t="shared" si="15"/>
        <v>0</v>
      </c>
      <c r="R490" s="12">
        <f>(((K490/60)/60)/24)+DATE(1970,1,1)</f>
        <v>42714.054398148146</v>
      </c>
      <c r="S490" s="12">
        <f>(((J490/60)/60)/24)+DATE(1970,1,1)</f>
        <v>42744.054398148146</v>
      </c>
      <c r="T490">
        <f>YEAR(R490)</f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s="9">
        <f>ROUND((E491/D491)*100,0)</f>
        <v>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8272</v>
      </c>
      <c r="P491" t="s">
        <v>8278</v>
      </c>
      <c r="Q491">
        <f t="shared" si="15"/>
        <v>71.67</v>
      </c>
      <c r="R491" s="12">
        <f>(((K491/60)/60)/24)+DATE(1970,1,1)</f>
        <v>40882.481666666667</v>
      </c>
      <c r="S491" s="12">
        <f>(((J491/60)/60)/24)+DATE(1970,1,1)</f>
        <v>40913.481249999997</v>
      </c>
      <c r="T491">
        <f>YEAR(R491)</f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s="9">
        <f>ROUND((E492/D492)*100,0)</f>
        <v>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8272</v>
      </c>
      <c r="P492" t="s">
        <v>8278</v>
      </c>
      <c r="Q492">
        <f t="shared" si="15"/>
        <v>0</v>
      </c>
      <c r="R492" s="12">
        <f>(((K492/60)/60)/24)+DATE(1970,1,1)</f>
        <v>41113.968576388892</v>
      </c>
      <c r="S492" s="12">
        <f>(((J492/60)/60)/24)+DATE(1970,1,1)</f>
        <v>41143.968576388892</v>
      </c>
      <c r="T492">
        <f>YEAR(R492)</f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s="9">
        <f>ROUND((E493/D493)*100,0)</f>
        <v>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8272</v>
      </c>
      <c r="P493" t="s">
        <v>8278</v>
      </c>
      <c r="Q493">
        <f t="shared" si="15"/>
        <v>0</v>
      </c>
      <c r="R493" s="12">
        <f>(((K493/60)/60)/24)+DATE(1970,1,1)</f>
        <v>42366.982627314821</v>
      </c>
      <c r="S493" s="12">
        <f>(((J493/60)/60)/24)+DATE(1970,1,1)</f>
        <v>42396.982627314821</v>
      </c>
      <c r="T493">
        <f>YEAR(R493)</f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s="9">
        <f>ROUND((E494/D494)*100,0)</f>
        <v>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8272</v>
      </c>
      <c r="P494" t="s">
        <v>8278</v>
      </c>
      <c r="Q494">
        <f t="shared" si="15"/>
        <v>0</v>
      </c>
      <c r="R494" s="12">
        <f>(((K494/60)/60)/24)+DATE(1970,1,1)</f>
        <v>42596.03506944445</v>
      </c>
      <c r="S494" s="12">
        <f>(((J494/60)/60)/24)+DATE(1970,1,1)</f>
        <v>42656.03506944445</v>
      </c>
      <c r="T494">
        <f>YEAR(R494)</f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s="9">
        <f>ROUND((E495/D495)*100,0)</f>
        <v>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8272</v>
      </c>
      <c r="P495" t="s">
        <v>8278</v>
      </c>
      <c r="Q495">
        <f t="shared" si="15"/>
        <v>0</v>
      </c>
      <c r="R495" s="12">
        <f>(((K495/60)/60)/24)+DATE(1970,1,1)</f>
        <v>42114.726134259254</v>
      </c>
      <c r="S495" s="12">
        <f>(((J495/60)/60)/24)+DATE(1970,1,1)</f>
        <v>42144.726134259254</v>
      </c>
      <c r="T495">
        <f>YEAR(R495)</f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s="9">
        <f>ROUND((E496/D496)*100,0)</f>
        <v>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8272</v>
      </c>
      <c r="P496" t="s">
        <v>8278</v>
      </c>
      <c r="Q496">
        <f t="shared" si="15"/>
        <v>10.33</v>
      </c>
      <c r="R496" s="12">
        <f>(((K496/60)/60)/24)+DATE(1970,1,1)</f>
        <v>41799.830613425926</v>
      </c>
      <c r="S496" s="12">
        <f>(((J496/60)/60)/24)+DATE(1970,1,1)</f>
        <v>41823.125</v>
      </c>
      <c r="T496">
        <f>YEAR(R496)</f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s="9">
        <f>ROUND((E497/D497)*100,0)</f>
        <v>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8272</v>
      </c>
      <c r="P497" t="s">
        <v>8278</v>
      </c>
      <c r="Q497">
        <f t="shared" si="15"/>
        <v>0</v>
      </c>
      <c r="R497" s="12">
        <f>(((K497/60)/60)/24)+DATE(1970,1,1)</f>
        <v>42171.827604166669</v>
      </c>
      <c r="S497" s="12">
        <f>(((J497/60)/60)/24)+DATE(1970,1,1)</f>
        <v>42201.827604166669</v>
      </c>
      <c r="T497">
        <f>YEAR(R497)</f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s="9">
        <f>ROUND((E498/D498)*100,0)</f>
        <v>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8272</v>
      </c>
      <c r="P498" t="s">
        <v>8278</v>
      </c>
      <c r="Q498">
        <f t="shared" si="15"/>
        <v>1</v>
      </c>
      <c r="R498" s="12">
        <f>(((K498/60)/60)/24)+DATE(1970,1,1)</f>
        <v>41620.93141203704</v>
      </c>
      <c r="S498" s="12">
        <f>(((J498/60)/60)/24)+DATE(1970,1,1)</f>
        <v>41680.93141203704</v>
      </c>
      <c r="T498">
        <f>YEAR(R498)</f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s="9">
        <f>ROUND((E499/D499)*100,0)</f>
        <v>1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8272</v>
      </c>
      <c r="P499" t="s">
        <v>8278</v>
      </c>
      <c r="Q499">
        <f t="shared" si="15"/>
        <v>10</v>
      </c>
      <c r="R499" s="12">
        <f>(((K499/60)/60)/24)+DATE(1970,1,1)</f>
        <v>41945.037789351853</v>
      </c>
      <c r="S499" s="12">
        <f>(((J499/60)/60)/24)+DATE(1970,1,1)</f>
        <v>41998.208333333328</v>
      </c>
      <c r="T499">
        <f>YEAR(R499)</f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s="9">
        <f>ROUND((E500/D500)*100,0)</f>
        <v>5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8272</v>
      </c>
      <c r="P500" t="s">
        <v>8278</v>
      </c>
      <c r="Q500">
        <f t="shared" si="15"/>
        <v>136.09</v>
      </c>
      <c r="R500" s="12">
        <f>(((K500/60)/60)/24)+DATE(1970,1,1)</f>
        <v>40858.762141203704</v>
      </c>
      <c r="S500" s="12">
        <f>(((J500/60)/60)/24)+DATE(1970,1,1)</f>
        <v>40900.762141203704</v>
      </c>
      <c r="T500">
        <f>YEAR(R500)</f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s="9">
        <f>ROUND((E501/D501)*100,0)</f>
        <v>10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8272</v>
      </c>
      <c r="P501" t="s">
        <v>8278</v>
      </c>
      <c r="Q501">
        <f t="shared" si="15"/>
        <v>73.459999999999994</v>
      </c>
      <c r="R501" s="12">
        <f>(((K501/60)/60)/24)+DATE(1970,1,1)</f>
        <v>40043.895462962959</v>
      </c>
      <c r="S501" s="12">
        <f>(((J501/60)/60)/24)+DATE(1970,1,1)</f>
        <v>40098.874305555553</v>
      </c>
      <c r="T501">
        <f>YEAR(R501)</f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s="9">
        <f>ROUND((E502/D502)*100,0)</f>
        <v>3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8272</v>
      </c>
      <c r="P502" t="s">
        <v>8278</v>
      </c>
      <c r="Q502">
        <f t="shared" si="15"/>
        <v>53.75</v>
      </c>
      <c r="R502" s="12">
        <f>(((K502/60)/60)/24)+DATE(1970,1,1)</f>
        <v>40247.886006944449</v>
      </c>
      <c r="S502" s="12">
        <f>(((J502/60)/60)/24)+DATE(1970,1,1)</f>
        <v>40306.927777777775</v>
      </c>
      <c r="T502">
        <f>YEAR(R502)</f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s="9">
        <f>ROUND((E503/D503)*100,0)</f>
        <v>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8272</v>
      </c>
      <c r="P503" t="s">
        <v>8278</v>
      </c>
      <c r="Q503">
        <f t="shared" si="15"/>
        <v>0</v>
      </c>
      <c r="R503" s="12">
        <f>(((K503/60)/60)/24)+DATE(1970,1,1)</f>
        <v>40703.234386574077</v>
      </c>
      <c r="S503" s="12">
        <f>(((J503/60)/60)/24)+DATE(1970,1,1)</f>
        <v>40733.234386574077</v>
      </c>
      <c r="T503">
        <f>YEAR(R503)</f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s="9">
        <f>ROUND((E504/D504)*100,0)</f>
        <v>1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8272</v>
      </c>
      <c r="P504" t="s">
        <v>8278</v>
      </c>
      <c r="Q504">
        <f t="shared" si="15"/>
        <v>57.5</v>
      </c>
      <c r="R504" s="12">
        <f>(((K504/60)/60)/24)+DATE(1970,1,1)</f>
        <v>40956.553530092591</v>
      </c>
      <c r="S504" s="12">
        <f>(((J504/60)/60)/24)+DATE(1970,1,1)</f>
        <v>40986.511863425927</v>
      </c>
      <c r="T504">
        <f>YEAR(R504)</f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s="9">
        <f>ROUND((E505/D505)*100,0)</f>
        <v>2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8272</v>
      </c>
      <c r="P505" t="s">
        <v>8278</v>
      </c>
      <c r="Q505">
        <f t="shared" si="15"/>
        <v>12.67</v>
      </c>
      <c r="R505" s="12">
        <f>(((K505/60)/60)/24)+DATE(1970,1,1)</f>
        <v>41991.526655092588</v>
      </c>
      <c r="S505" s="12">
        <f>(((J505/60)/60)/24)+DATE(1970,1,1)</f>
        <v>42021.526655092588</v>
      </c>
      <c r="T505">
        <f>YEAR(R505)</f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s="9">
        <f>ROUND((E506/D506)*100,0)</f>
        <v>1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8272</v>
      </c>
      <c r="P506" t="s">
        <v>8278</v>
      </c>
      <c r="Q506">
        <f t="shared" si="15"/>
        <v>67</v>
      </c>
      <c r="R506" s="12">
        <f>(((K506/60)/60)/24)+DATE(1970,1,1)</f>
        <v>40949.98364583333</v>
      </c>
      <c r="S506" s="12">
        <f>(((J506/60)/60)/24)+DATE(1970,1,1)</f>
        <v>41009.941979166666</v>
      </c>
      <c r="T506">
        <f>YEAR(R506)</f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s="9">
        <f>ROUND((E507/D507)*100,0)</f>
        <v>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8272</v>
      </c>
      <c r="P507" t="s">
        <v>8278</v>
      </c>
      <c r="Q507">
        <f t="shared" si="15"/>
        <v>3.71</v>
      </c>
      <c r="R507" s="12">
        <f>(((K507/60)/60)/24)+DATE(1970,1,1)</f>
        <v>42318.098217592589</v>
      </c>
      <c r="S507" s="12">
        <f>(((J507/60)/60)/24)+DATE(1970,1,1)</f>
        <v>42363.098217592589</v>
      </c>
      <c r="T507">
        <f>YEAR(R507)</f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s="9">
        <f>ROUND((E508/D508)*100,0)</f>
        <v>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8272</v>
      </c>
      <c r="P508" t="s">
        <v>8278</v>
      </c>
      <c r="Q508">
        <f t="shared" si="15"/>
        <v>250</v>
      </c>
      <c r="R508" s="12">
        <f>(((K508/60)/60)/24)+DATE(1970,1,1)</f>
        <v>41466.552314814813</v>
      </c>
      <c r="S508" s="12">
        <f>(((J508/60)/60)/24)+DATE(1970,1,1)</f>
        <v>41496.552314814813</v>
      </c>
      <c r="T508">
        <f>YEAR(R508)</f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s="9">
        <f>ROUND((E509/D509)*100,0)</f>
        <v>3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8272</v>
      </c>
      <c r="P509" t="s">
        <v>8278</v>
      </c>
      <c r="Q509">
        <f t="shared" si="15"/>
        <v>64</v>
      </c>
      <c r="R509" s="12">
        <f>(((K509/60)/60)/24)+DATE(1970,1,1)</f>
        <v>41156.958993055552</v>
      </c>
      <c r="S509" s="12">
        <f>(((J509/60)/60)/24)+DATE(1970,1,1)</f>
        <v>41201.958993055552</v>
      </c>
      <c r="T509">
        <f>YEAR(R509)</f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s="9">
        <f>ROUND((E510/D510)*100,0)</f>
        <v>1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8272</v>
      </c>
      <c r="P510" t="s">
        <v>8278</v>
      </c>
      <c r="Q510">
        <f t="shared" si="15"/>
        <v>133.33000000000001</v>
      </c>
      <c r="R510" s="12">
        <f>(((K510/60)/60)/24)+DATE(1970,1,1)</f>
        <v>40995.024317129632</v>
      </c>
      <c r="S510" s="12">
        <f>(((J510/60)/60)/24)+DATE(1970,1,1)</f>
        <v>41054.593055555553</v>
      </c>
      <c r="T510">
        <f>YEAR(R510)</f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s="9">
        <f>ROUND((E511/D511)*100,0)</f>
        <v>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8272</v>
      </c>
      <c r="P511" t="s">
        <v>8278</v>
      </c>
      <c r="Q511">
        <f t="shared" si="15"/>
        <v>10</v>
      </c>
      <c r="R511" s="12">
        <f>(((K511/60)/60)/24)+DATE(1970,1,1)</f>
        <v>42153.631597222222</v>
      </c>
      <c r="S511" s="12">
        <f>(((J511/60)/60)/24)+DATE(1970,1,1)</f>
        <v>42183.631597222222</v>
      </c>
      <c r="T511">
        <f>YEAR(R511)</f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s="9">
        <f>ROUND((E512/D512)*100,0)</f>
        <v>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8272</v>
      </c>
      <c r="P512" t="s">
        <v>8278</v>
      </c>
      <c r="Q512">
        <f t="shared" si="15"/>
        <v>0</v>
      </c>
      <c r="R512" s="12">
        <f>(((K512/60)/60)/24)+DATE(1970,1,1)</f>
        <v>42400.176377314812</v>
      </c>
      <c r="S512" s="12">
        <f>(((J512/60)/60)/24)+DATE(1970,1,1)</f>
        <v>42430.176377314812</v>
      </c>
      <c r="T512">
        <f>YEAR(R512)</f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s="9">
        <f>ROUND((E513/D513)*100,0)</f>
        <v>3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8272</v>
      </c>
      <c r="P513" t="s">
        <v>8278</v>
      </c>
      <c r="Q513">
        <f t="shared" si="15"/>
        <v>30</v>
      </c>
      <c r="R513" s="12">
        <f>(((K513/60)/60)/24)+DATE(1970,1,1)</f>
        <v>41340.303032407406</v>
      </c>
      <c r="S513" s="12">
        <f>(((J513/60)/60)/24)+DATE(1970,1,1)</f>
        <v>41370.261365740742</v>
      </c>
      <c r="T513">
        <f>YEAR(R513)</f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s="9">
        <f>ROUND((E514/D514)*100,0)</f>
        <v>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8272</v>
      </c>
      <c r="P514" t="s">
        <v>8278</v>
      </c>
      <c r="Q514">
        <f t="shared" si="15"/>
        <v>5.5</v>
      </c>
      <c r="R514" s="12">
        <f>(((K514/60)/60)/24)+DATE(1970,1,1)</f>
        <v>42649.742210648154</v>
      </c>
      <c r="S514" s="12">
        <f>(((J514/60)/60)/24)+DATE(1970,1,1)</f>
        <v>42694.783877314811</v>
      </c>
      <c r="T514">
        <f>YEAR(R514)</f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s="9">
        <f>ROUND((E515/D515)*100,0)</f>
        <v>14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8272</v>
      </c>
      <c r="P515" t="s">
        <v>8278</v>
      </c>
      <c r="Q515">
        <f t="shared" ref="Q515:Q578" si="16">IFERROR(ROUND(E515/M515,2),0)</f>
        <v>102.38</v>
      </c>
      <c r="R515" s="12">
        <f>(((K515/60)/60)/24)+DATE(1970,1,1)</f>
        <v>42552.653993055559</v>
      </c>
      <c r="S515" s="12">
        <f>(((J515/60)/60)/24)+DATE(1970,1,1)</f>
        <v>42597.291666666672</v>
      </c>
      <c r="T515">
        <f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s="9">
        <f>ROUND((E516/D516)*100,0)</f>
        <v>3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8272</v>
      </c>
      <c r="P516" t="s">
        <v>8278</v>
      </c>
      <c r="Q516">
        <f t="shared" si="16"/>
        <v>16.670000000000002</v>
      </c>
      <c r="R516" s="12">
        <f>(((K516/60)/60)/24)+DATE(1970,1,1)</f>
        <v>41830.613969907405</v>
      </c>
      <c r="S516" s="12">
        <f>(((J516/60)/60)/24)+DATE(1970,1,1)</f>
        <v>41860.613969907405</v>
      </c>
      <c r="T516">
        <f>YEAR(R516)</f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s="9">
        <f>ROUND((E517/D517)*100,0)</f>
        <v>25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8272</v>
      </c>
      <c r="P517" t="s">
        <v>8278</v>
      </c>
      <c r="Q517">
        <f t="shared" si="16"/>
        <v>725.03</v>
      </c>
      <c r="R517" s="12">
        <f>(((K517/60)/60)/24)+DATE(1970,1,1)</f>
        <v>42327.490752314814</v>
      </c>
      <c r="S517" s="12">
        <f>(((J517/60)/60)/24)+DATE(1970,1,1)</f>
        <v>42367.490752314814</v>
      </c>
      <c r="T517">
        <f>YEAR(R517)</f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s="9">
        <f>ROUND((E518/D518)*100,0)</f>
        <v>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8272</v>
      </c>
      <c r="P518" t="s">
        <v>8278</v>
      </c>
      <c r="Q518">
        <f t="shared" si="16"/>
        <v>0</v>
      </c>
      <c r="R518" s="12">
        <f>(((K518/60)/60)/24)+DATE(1970,1,1)</f>
        <v>42091.778703703705</v>
      </c>
      <c r="S518" s="12">
        <f>(((J518/60)/60)/24)+DATE(1970,1,1)</f>
        <v>42151.778703703705</v>
      </c>
      <c r="T518">
        <f>YEAR(R518)</f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s="9">
        <f>ROUND((E519/D519)*100,0)</f>
        <v>1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8272</v>
      </c>
      <c r="P519" t="s">
        <v>8278</v>
      </c>
      <c r="Q519">
        <f t="shared" si="16"/>
        <v>68.33</v>
      </c>
      <c r="R519" s="12">
        <f>(((K519/60)/60)/24)+DATE(1970,1,1)</f>
        <v>42738.615289351852</v>
      </c>
      <c r="S519" s="12">
        <f>(((J519/60)/60)/24)+DATE(1970,1,1)</f>
        <v>42768.615289351852</v>
      </c>
      <c r="T519">
        <f>YEAR(R519)</f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s="9">
        <f>ROUND((E520/D520)*100,0)</f>
        <v>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8272</v>
      </c>
      <c r="P520" t="s">
        <v>8278</v>
      </c>
      <c r="Q520">
        <f t="shared" si="16"/>
        <v>0</v>
      </c>
      <c r="R520" s="12">
        <f>(((K520/60)/60)/24)+DATE(1970,1,1)</f>
        <v>42223.616018518514</v>
      </c>
      <c r="S520" s="12">
        <f>(((J520/60)/60)/24)+DATE(1970,1,1)</f>
        <v>42253.615277777775</v>
      </c>
      <c r="T520">
        <f>YEAR(R520)</f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s="9">
        <f>ROUND((E521/D521)*100,0)</f>
        <v>23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8272</v>
      </c>
      <c r="P521" t="s">
        <v>8278</v>
      </c>
      <c r="Q521">
        <f t="shared" si="16"/>
        <v>39.229999999999997</v>
      </c>
      <c r="R521" s="12">
        <f>(((K521/60)/60)/24)+DATE(1970,1,1)</f>
        <v>41218.391446759262</v>
      </c>
      <c r="S521" s="12">
        <f>(((J521/60)/60)/24)+DATE(1970,1,1)</f>
        <v>41248.391446759262</v>
      </c>
      <c r="T521">
        <f>YEAR(R521)</f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s="9">
        <f>ROUND((E522/D522)*100,0)</f>
        <v>102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8266</v>
      </c>
      <c r="P522" t="s">
        <v>8267</v>
      </c>
      <c r="Q522">
        <f t="shared" si="16"/>
        <v>150.15</v>
      </c>
      <c r="R522" s="12">
        <f>(((K522/60)/60)/24)+DATE(1970,1,1)</f>
        <v>42318.702094907407</v>
      </c>
      <c r="S522" s="12">
        <f>(((J522/60)/60)/24)+DATE(1970,1,1)</f>
        <v>42348.702094907407</v>
      </c>
      <c r="T522">
        <f>YEAR(R522)</f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s="9">
        <f>ROUND((E523/D523)*100,0)</f>
        <v>105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8266</v>
      </c>
      <c r="P523" t="s">
        <v>8267</v>
      </c>
      <c r="Q523">
        <f t="shared" si="16"/>
        <v>93.43</v>
      </c>
      <c r="R523" s="12">
        <f>(((K523/60)/60)/24)+DATE(1970,1,1)</f>
        <v>42646.092812499999</v>
      </c>
      <c r="S523" s="12">
        <f>(((J523/60)/60)/24)+DATE(1970,1,1)</f>
        <v>42675.207638888889</v>
      </c>
      <c r="T523">
        <f>YEAR(R523)</f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s="9">
        <f>ROUND((E524/D524)*100,0)</f>
        <v>115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8266</v>
      </c>
      <c r="P524" t="s">
        <v>8267</v>
      </c>
      <c r="Q524">
        <f t="shared" si="16"/>
        <v>110.97</v>
      </c>
      <c r="R524" s="12">
        <f>(((K524/60)/60)/24)+DATE(1970,1,1)</f>
        <v>42430.040798611109</v>
      </c>
      <c r="S524" s="12">
        <f>(((J524/60)/60)/24)+DATE(1970,1,1)</f>
        <v>42449.999131944445</v>
      </c>
      <c r="T524">
        <f>YEAR(R524)</f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s="9">
        <f>ROUND((E525/D525)*100,0)</f>
        <v>121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8266</v>
      </c>
      <c r="P525" t="s">
        <v>8267</v>
      </c>
      <c r="Q525">
        <f t="shared" si="16"/>
        <v>71.790000000000006</v>
      </c>
      <c r="R525" s="12">
        <f>(((K525/60)/60)/24)+DATE(1970,1,1)</f>
        <v>42238.13282407407</v>
      </c>
      <c r="S525" s="12">
        <f>(((J525/60)/60)/24)+DATE(1970,1,1)</f>
        <v>42268.13282407407</v>
      </c>
      <c r="T525">
        <f>YEAR(R525)</f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s="9">
        <f>ROUND((E526/D526)*100,0)</f>
        <v>109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8266</v>
      </c>
      <c r="P526" t="s">
        <v>8267</v>
      </c>
      <c r="Q526">
        <f t="shared" si="16"/>
        <v>29.26</v>
      </c>
      <c r="R526" s="12">
        <f>(((K526/60)/60)/24)+DATE(1970,1,1)</f>
        <v>42492.717233796298</v>
      </c>
      <c r="S526" s="12">
        <f>(((J526/60)/60)/24)+DATE(1970,1,1)</f>
        <v>42522.717233796298</v>
      </c>
      <c r="T526">
        <f>YEAR(R526)</f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s="9">
        <f>ROUND((E527/D527)*100,0)</f>
        <v>100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8266</v>
      </c>
      <c r="P527" t="s">
        <v>8267</v>
      </c>
      <c r="Q527">
        <f t="shared" si="16"/>
        <v>1000</v>
      </c>
      <c r="R527" s="12">
        <f>(((K527/60)/60)/24)+DATE(1970,1,1)</f>
        <v>41850.400937500002</v>
      </c>
      <c r="S527" s="12">
        <f>(((J527/60)/60)/24)+DATE(1970,1,1)</f>
        <v>41895.400937500002</v>
      </c>
      <c r="T527">
        <f>YEAR(R527)</f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s="9">
        <f>ROUND((E528/D528)*100,0)</f>
        <v>114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8266</v>
      </c>
      <c r="P528" t="s">
        <v>8267</v>
      </c>
      <c r="Q528">
        <f t="shared" si="16"/>
        <v>74.349999999999994</v>
      </c>
      <c r="R528" s="12">
        <f>(((K528/60)/60)/24)+DATE(1970,1,1)</f>
        <v>42192.591944444444</v>
      </c>
      <c r="S528" s="12">
        <f>(((J528/60)/60)/24)+DATE(1970,1,1)</f>
        <v>42223.708333333328</v>
      </c>
      <c r="T528">
        <f>YEAR(R528)</f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s="9">
        <f>ROUND((E529/D529)*100,0)</f>
        <v>101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8266</v>
      </c>
      <c r="P529" t="s">
        <v>8267</v>
      </c>
      <c r="Q529">
        <f t="shared" si="16"/>
        <v>63.83</v>
      </c>
      <c r="R529" s="12">
        <f>(((K529/60)/60)/24)+DATE(1970,1,1)</f>
        <v>42753.205625000002</v>
      </c>
      <c r="S529" s="12">
        <f>(((J529/60)/60)/24)+DATE(1970,1,1)</f>
        <v>42783.670138888891</v>
      </c>
      <c r="T529">
        <f>YEAR(R529)</f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s="9">
        <f>ROUND((E530/D530)*100,0)</f>
        <v>116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8266</v>
      </c>
      <c r="P530" t="s">
        <v>8267</v>
      </c>
      <c r="Q530">
        <f t="shared" si="16"/>
        <v>44.33</v>
      </c>
      <c r="R530" s="12">
        <f>(((K530/60)/60)/24)+DATE(1970,1,1)</f>
        <v>42155.920219907406</v>
      </c>
      <c r="S530" s="12">
        <f>(((J530/60)/60)/24)+DATE(1970,1,1)</f>
        <v>42176.888888888891</v>
      </c>
      <c r="T530">
        <f>YEAR(R530)</f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s="9">
        <f>ROUND((E531/D531)*100,0)</f>
        <v>130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8266</v>
      </c>
      <c r="P531" t="s">
        <v>8267</v>
      </c>
      <c r="Q531">
        <f t="shared" si="16"/>
        <v>86.94</v>
      </c>
      <c r="R531" s="12">
        <f>(((K531/60)/60)/24)+DATE(1970,1,1)</f>
        <v>42725.031180555554</v>
      </c>
      <c r="S531" s="12">
        <f>(((J531/60)/60)/24)+DATE(1970,1,1)</f>
        <v>42746.208333333328</v>
      </c>
      <c r="T531">
        <f>YEAR(R531)</f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s="9">
        <f>ROUND((E532/D532)*100,0)</f>
        <v>108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8266</v>
      </c>
      <c r="P532" t="s">
        <v>8267</v>
      </c>
      <c r="Q532">
        <f t="shared" si="16"/>
        <v>126.55</v>
      </c>
      <c r="R532" s="12">
        <f>(((K532/60)/60)/24)+DATE(1970,1,1)</f>
        <v>42157.591064814813</v>
      </c>
      <c r="S532" s="12">
        <f>(((J532/60)/60)/24)+DATE(1970,1,1)</f>
        <v>42179.083333333328</v>
      </c>
      <c r="T532">
        <f>YEAR(R532)</f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s="9">
        <f>ROUND((E533/D533)*100,0)</f>
        <v>100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8266</v>
      </c>
      <c r="P533" t="s">
        <v>8267</v>
      </c>
      <c r="Q533">
        <f t="shared" si="16"/>
        <v>129.03</v>
      </c>
      <c r="R533" s="12">
        <f>(((K533/60)/60)/24)+DATE(1970,1,1)</f>
        <v>42676.065150462964</v>
      </c>
      <c r="S533" s="12">
        <f>(((J533/60)/60)/24)+DATE(1970,1,1)</f>
        <v>42721.290972222225</v>
      </c>
      <c r="T533">
        <f>YEAR(R533)</f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s="9">
        <f>ROUND((E534/D534)*100,0)</f>
        <v>123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8266</v>
      </c>
      <c r="P534" t="s">
        <v>8267</v>
      </c>
      <c r="Q534">
        <f t="shared" si="16"/>
        <v>71.239999999999995</v>
      </c>
      <c r="R534" s="12">
        <f>(((K534/60)/60)/24)+DATE(1970,1,1)</f>
        <v>42473.007037037038</v>
      </c>
      <c r="S534" s="12">
        <f>(((J534/60)/60)/24)+DATE(1970,1,1)</f>
        <v>42503.007037037038</v>
      </c>
      <c r="T534">
        <f>YEAR(R534)</f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s="9">
        <f>ROUND((E535/D535)*100,0)</f>
        <v>100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8266</v>
      </c>
      <c r="P535" t="s">
        <v>8267</v>
      </c>
      <c r="Q535">
        <f t="shared" si="16"/>
        <v>117.88</v>
      </c>
      <c r="R535" s="12">
        <f>(((K535/60)/60)/24)+DATE(1970,1,1)</f>
        <v>42482.43478009259</v>
      </c>
      <c r="S535" s="12">
        <f>(((J535/60)/60)/24)+DATE(1970,1,1)</f>
        <v>42506.43478009259</v>
      </c>
      <c r="T535">
        <f>YEAR(R535)</f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s="9">
        <f>ROUND((E536/D536)*100,0)</f>
        <v>105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8266</v>
      </c>
      <c r="P536" t="s">
        <v>8267</v>
      </c>
      <c r="Q536">
        <f t="shared" si="16"/>
        <v>327.08</v>
      </c>
      <c r="R536" s="12">
        <f>(((K536/60)/60)/24)+DATE(1970,1,1)</f>
        <v>42270.810995370368</v>
      </c>
      <c r="S536" s="12">
        <f>(((J536/60)/60)/24)+DATE(1970,1,1)</f>
        <v>42309.958333333328</v>
      </c>
      <c r="T536">
        <f>YEAR(R536)</f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s="9">
        <f>ROUND((E537/D537)*100,0)</f>
        <v>103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8266</v>
      </c>
      <c r="P537" t="s">
        <v>8267</v>
      </c>
      <c r="Q537">
        <f t="shared" si="16"/>
        <v>34.75</v>
      </c>
      <c r="R537" s="12">
        <f>(((K537/60)/60)/24)+DATE(1970,1,1)</f>
        <v>42711.545196759253</v>
      </c>
      <c r="S537" s="12">
        <f>(((J537/60)/60)/24)+DATE(1970,1,1)</f>
        <v>42741.545196759253</v>
      </c>
      <c r="T537">
        <f>YEAR(R537)</f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s="9">
        <f>ROUND((E538/D538)*100,0)</f>
        <v>118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8266</v>
      </c>
      <c r="P538" t="s">
        <v>8267</v>
      </c>
      <c r="Q538">
        <f t="shared" si="16"/>
        <v>100.06</v>
      </c>
      <c r="R538" s="12">
        <f>(((K538/60)/60)/24)+DATE(1970,1,1)</f>
        <v>42179.344988425932</v>
      </c>
      <c r="S538" s="12">
        <f>(((J538/60)/60)/24)+DATE(1970,1,1)</f>
        <v>42219.75</v>
      </c>
      <c r="T538">
        <f>YEAR(R538)</f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s="9">
        <f>ROUND((E539/D539)*100,0)</f>
        <v>121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8266</v>
      </c>
      <c r="P539" t="s">
        <v>8267</v>
      </c>
      <c r="Q539">
        <f t="shared" si="16"/>
        <v>40.85</v>
      </c>
      <c r="R539" s="12">
        <f>(((K539/60)/60)/24)+DATE(1970,1,1)</f>
        <v>42282.768414351856</v>
      </c>
      <c r="S539" s="12">
        <f>(((J539/60)/60)/24)+DATE(1970,1,1)</f>
        <v>42312.810081018513</v>
      </c>
      <c r="T539">
        <f>YEAR(R539)</f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s="9">
        <f>ROUND((E540/D540)*100,0)</f>
        <v>302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8266</v>
      </c>
      <c r="P540" t="s">
        <v>8267</v>
      </c>
      <c r="Q540">
        <f t="shared" si="16"/>
        <v>252.02</v>
      </c>
      <c r="R540" s="12">
        <f>(((K540/60)/60)/24)+DATE(1970,1,1)</f>
        <v>42473.794710648144</v>
      </c>
      <c r="S540" s="12">
        <f>(((J540/60)/60)/24)+DATE(1970,1,1)</f>
        <v>42503.794710648144</v>
      </c>
      <c r="T540">
        <f>YEAR(R540)</f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s="9">
        <f>ROUND((E541/D541)*100,0)</f>
        <v>101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8266</v>
      </c>
      <c r="P541" t="s">
        <v>8267</v>
      </c>
      <c r="Q541">
        <f t="shared" si="16"/>
        <v>25.16</v>
      </c>
      <c r="R541" s="12">
        <f>(((K541/60)/60)/24)+DATE(1970,1,1)</f>
        <v>42535.049849537041</v>
      </c>
      <c r="S541" s="12">
        <f>(((J541/60)/60)/24)+DATE(1970,1,1)</f>
        <v>42556.049849537041</v>
      </c>
      <c r="T541">
        <f>YEAR(R541)</f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s="9">
        <f>ROUND((E542/D542)*100,0)</f>
        <v>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8279</v>
      </c>
      <c r="P542" t="s">
        <v>8280</v>
      </c>
      <c r="Q542">
        <f t="shared" si="16"/>
        <v>1</v>
      </c>
      <c r="R542" s="12">
        <f>(((K542/60)/60)/24)+DATE(1970,1,1)</f>
        <v>42009.817199074074</v>
      </c>
      <c r="S542" s="12">
        <f>(((J542/60)/60)/24)+DATE(1970,1,1)</f>
        <v>42039.817199074074</v>
      </c>
      <c r="T542">
        <f>YEAR(R542)</f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s="9">
        <f>ROUND((E543/D543)*100,0)</f>
        <v>1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8279</v>
      </c>
      <c r="P543" t="s">
        <v>8280</v>
      </c>
      <c r="Q543">
        <f t="shared" si="16"/>
        <v>25</v>
      </c>
      <c r="R543" s="12">
        <f>(((K543/60)/60)/24)+DATE(1970,1,1)</f>
        <v>42276.046689814815</v>
      </c>
      <c r="S543" s="12">
        <f>(((J543/60)/60)/24)+DATE(1970,1,1)</f>
        <v>42306.046689814815</v>
      </c>
      <c r="T543">
        <f>YEAR(R543)</f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s="9">
        <f>ROUND((E544/D544)*100,0)</f>
        <v>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8279</v>
      </c>
      <c r="P544" t="s">
        <v>8280</v>
      </c>
      <c r="Q544">
        <f t="shared" si="16"/>
        <v>1</v>
      </c>
      <c r="R544" s="12">
        <f>(((K544/60)/60)/24)+DATE(1970,1,1)</f>
        <v>42433.737453703703</v>
      </c>
      <c r="S544" s="12">
        <f>(((J544/60)/60)/24)+DATE(1970,1,1)</f>
        <v>42493.695787037039</v>
      </c>
      <c r="T544">
        <f>YEAR(R544)</f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s="9">
        <f>ROUND((E545/D545)*100,0)</f>
        <v>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8279</v>
      </c>
      <c r="P545" t="s">
        <v>8280</v>
      </c>
      <c r="Q545">
        <f t="shared" si="16"/>
        <v>35</v>
      </c>
      <c r="R545" s="12">
        <f>(((K545/60)/60)/24)+DATE(1970,1,1)</f>
        <v>41914.092152777775</v>
      </c>
      <c r="S545" s="12">
        <f>(((J545/60)/60)/24)+DATE(1970,1,1)</f>
        <v>41944.092152777775</v>
      </c>
      <c r="T545">
        <f>YEAR(R545)</f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s="9">
        <f>ROUND((E546/D546)*100,0)</f>
        <v>1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8279</v>
      </c>
      <c r="P546" t="s">
        <v>8280</v>
      </c>
      <c r="Q546">
        <f t="shared" si="16"/>
        <v>3</v>
      </c>
      <c r="R546" s="12">
        <f>(((K546/60)/60)/24)+DATE(1970,1,1)</f>
        <v>42525.656944444447</v>
      </c>
      <c r="S546" s="12">
        <f>(((J546/60)/60)/24)+DATE(1970,1,1)</f>
        <v>42555.656944444447</v>
      </c>
      <c r="T546">
        <f>YEAR(R546)</f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s="9">
        <f>ROUND((E547/D547)*100,0)</f>
        <v>27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8279</v>
      </c>
      <c r="P547" t="s">
        <v>8280</v>
      </c>
      <c r="Q547">
        <f t="shared" si="16"/>
        <v>402.71</v>
      </c>
      <c r="R547" s="12">
        <f>(((K547/60)/60)/24)+DATE(1970,1,1)</f>
        <v>42283.592465277776</v>
      </c>
      <c r="S547" s="12">
        <f>(((J547/60)/60)/24)+DATE(1970,1,1)</f>
        <v>42323.634131944447</v>
      </c>
      <c r="T547">
        <f>YEAR(R547)</f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s="9">
        <f>ROUND((E548/D548)*100,0)</f>
        <v>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8279</v>
      </c>
      <c r="P548" t="s">
        <v>8280</v>
      </c>
      <c r="Q548">
        <f t="shared" si="16"/>
        <v>26</v>
      </c>
      <c r="R548" s="12">
        <f>(((K548/60)/60)/24)+DATE(1970,1,1)</f>
        <v>42249.667997685188</v>
      </c>
      <c r="S548" s="12">
        <f>(((J548/60)/60)/24)+DATE(1970,1,1)</f>
        <v>42294.667997685188</v>
      </c>
      <c r="T548">
        <f>YEAR(R548)</f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s="9">
        <f>ROUND((E549/D549)*100,0)</f>
        <v>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8279</v>
      </c>
      <c r="P549" t="s">
        <v>8280</v>
      </c>
      <c r="Q549">
        <f t="shared" si="16"/>
        <v>0</v>
      </c>
      <c r="R549" s="12">
        <f>(((K549/60)/60)/24)+DATE(1970,1,1)</f>
        <v>42380.696342592593</v>
      </c>
      <c r="S549" s="12">
        <f>(((J549/60)/60)/24)+DATE(1970,1,1)</f>
        <v>42410.696342592593</v>
      </c>
      <c r="T549">
        <f>YEAR(R549)</f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s="9">
        <f>ROUND((E550/D550)*100,0)</f>
        <v>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8279</v>
      </c>
      <c r="P550" t="s">
        <v>8280</v>
      </c>
      <c r="Q550">
        <f t="shared" si="16"/>
        <v>9</v>
      </c>
      <c r="R550" s="12">
        <f>(((K550/60)/60)/24)+DATE(1970,1,1)</f>
        <v>42276.903333333335</v>
      </c>
      <c r="S550" s="12">
        <f>(((J550/60)/60)/24)+DATE(1970,1,1)</f>
        <v>42306.903333333335</v>
      </c>
      <c r="T550">
        <f>YEAR(R550)</f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s="9">
        <f>ROUND((E551/D551)*100,0)</f>
        <v>3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8279</v>
      </c>
      <c r="P551" t="s">
        <v>8280</v>
      </c>
      <c r="Q551">
        <f t="shared" si="16"/>
        <v>8.5</v>
      </c>
      <c r="R551" s="12">
        <f>(((K551/60)/60)/24)+DATE(1970,1,1)</f>
        <v>42163.636828703704</v>
      </c>
      <c r="S551" s="12">
        <f>(((J551/60)/60)/24)+DATE(1970,1,1)</f>
        <v>42193.636828703704</v>
      </c>
      <c r="T551">
        <f>YEAR(R551)</f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s="9">
        <f>ROUND((E552/D552)*100,0)</f>
        <v>1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8279</v>
      </c>
      <c r="P552" t="s">
        <v>8280</v>
      </c>
      <c r="Q552">
        <f t="shared" si="16"/>
        <v>8.75</v>
      </c>
      <c r="R552" s="12">
        <f>(((K552/60)/60)/24)+DATE(1970,1,1)</f>
        <v>42753.678761574076</v>
      </c>
      <c r="S552" s="12">
        <f>(((J552/60)/60)/24)+DATE(1970,1,1)</f>
        <v>42766.208333333328</v>
      </c>
      <c r="T552">
        <f>YEAR(R552)</f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s="9">
        <f>ROUND((E553/D553)*100,0)</f>
        <v>5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8279</v>
      </c>
      <c r="P553" t="s">
        <v>8280</v>
      </c>
      <c r="Q553">
        <f t="shared" si="16"/>
        <v>135.04</v>
      </c>
      <c r="R553" s="12">
        <f>(((K553/60)/60)/24)+DATE(1970,1,1)</f>
        <v>42173.275740740741</v>
      </c>
      <c r="S553" s="12">
        <f>(((J553/60)/60)/24)+DATE(1970,1,1)</f>
        <v>42217.745138888888</v>
      </c>
      <c r="T553">
        <f>YEAR(R553)</f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s="9">
        <f>ROUND((E554/D554)*100,0)</f>
        <v>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8279</v>
      </c>
      <c r="P554" t="s">
        <v>8280</v>
      </c>
      <c r="Q554">
        <f t="shared" si="16"/>
        <v>0</v>
      </c>
      <c r="R554" s="12">
        <f>(((K554/60)/60)/24)+DATE(1970,1,1)</f>
        <v>42318.616851851853</v>
      </c>
      <c r="S554" s="12">
        <f>(((J554/60)/60)/24)+DATE(1970,1,1)</f>
        <v>42378.616851851853</v>
      </c>
      <c r="T554">
        <f>YEAR(R554)</f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s="9">
        <f>ROUND((E555/D555)*100,0)</f>
        <v>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8279</v>
      </c>
      <c r="P555" t="s">
        <v>8280</v>
      </c>
      <c r="Q555">
        <f t="shared" si="16"/>
        <v>20.5</v>
      </c>
      <c r="R555" s="12">
        <f>(((K555/60)/60)/24)+DATE(1970,1,1)</f>
        <v>41927.71980324074</v>
      </c>
      <c r="S555" s="12">
        <f>(((J555/60)/60)/24)+DATE(1970,1,1)</f>
        <v>41957.761469907404</v>
      </c>
      <c r="T555">
        <f>YEAR(R555)</f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s="9">
        <f>ROUND((E556/D556)*100,0)</f>
        <v>37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8279</v>
      </c>
      <c r="P556" t="s">
        <v>8280</v>
      </c>
      <c r="Q556">
        <f t="shared" si="16"/>
        <v>64.36</v>
      </c>
      <c r="R556" s="12">
        <f>(((K556/60)/60)/24)+DATE(1970,1,1)</f>
        <v>41901.684861111113</v>
      </c>
      <c r="S556" s="12">
        <f>(((J556/60)/60)/24)+DATE(1970,1,1)</f>
        <v>41931.684861111113</v>
      </c>
      <c r="T556">
        <f>YEAR(R556)</f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s="9">
        <f>ROUND((E557/D557)*100,0)</f>
        <v>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8279</v>
      </c>
      <c r="P557" t="s">
        <v>8280</v>
      </c>
      <c r="Q557">
        <f t="shared" si="16"/>
        <v>0</v>
      </c>
      <c r="R557" s="12">
        <f>(((K557/60)/60)/24)+DATE(1970,1,1)</f>
        <v>42503.353506944448</v>
      </c>
      <c r="S557" s="12">
        <f>(((J557/60)/60)/24)+DATE(1970,1,1)</f>
        <v>42533.353506944448</v>
      </c>
      <c r="T557">
        <f>YEAR(R557)</f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s="9">
        <f>ROUND((E558/D558)*100,0)</f>
        <v>3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8279</v>
      </c>
      <c r="P558" t="s">
        <v>8280</v>
      </c>
      <c r="Q558">
        <f t="shared" si="16"/>
        <v>200</v>
      </c>
      <c r="R558" s="12">
        <f>(((K558/60)/60)/24)+DATE(1970,1,1)</f>
        <v>42345.860150462962</v>
      </c>
      <c r="S558" s="12">
        <f>(((J558/60)/60)/24)+DATE(1970,1,1)</f>
        <v>42375.860150462962</v>
      </c>
      <c r="T558">
        <f>YEAR(R558)</f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s="9">
        <f>ROUND((E559/D559)*100,0)</f>
        <v>1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8279</v>
      </c>
      <c r="P559" t="s">
        <v>8280</v>
      </c>
      <c r="Q559">
        <f t="shared" si="16"/>
        <v>68.3</v>
      </c>
      <c r="R559" s="12">
        <f>(((K559/60)/60)/24)+DATE(1970,1,1)</f>
        <v>42676.942164351851</v>
      </c>
      <c r="S559" s="12">
        <f>(((J559/60)/60)/24)+DATE(1970,1,1)</f>
        <v>42706.983831018515</v>
      </c>
      <c r="T559">
        <f>YEAR(R559)</f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s="9">
        <f>ROUND((E560/D560)*100,0)</f>
        <v>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8279</v>
      </c>
      <c r="P560" t="s">
        <v>8280</v>
      </c>
      <c r="Q560">
        <f t="shared" si="16"/>
        <v>0</v>
      </c>
      <c r="R560" s="12">
        <f>(((K560/60)/60)/24)+DATE(1970,1,1)</f>
        <v>42057.883159722223</v>
      </c>
      <c r="S560" s="12">
        <f>(((J560/60)/60)/24)+DATE(1970,1,1)</f>
        <v>42087.841493055559</v>
      </c>
      <c r="T560">
        <f>YEAR(R560)</f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s="9">
        <f>ROUND((E561/D561)*100,0)</f>
        <v>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8279</v>
      </c>
      <c r="P561" t="s">
        <v>8280</v>
      </c>
      <c r="Q561">
        <f t="shared" si="16"/>
        <v>50</v>
      </c>
      <c r="R561" s="12">
        <f>(((K561/60)/60)/24)+DATE(1970,1,1)</f>
        <v>42321.283101851848</v>
      </c>
      <c r="S561" s="12">
        <f>(((J561/60)/60)/24)+DATE(1970,1,1)</f>
        <v>42351.283101851848</v>
      </c>
      <c r="T561">
        <f>YEAR(R561)</f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s="9">
        <f>ROUND((E562/D562)*100,0)</f>
        <v>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8279</v>
      </c>
      <c r="P562" t="s">
        <v>8280</v>
      </c>
      <c r="Q562">
        <f t="shared" si="16"/>
        <v>4</v>
      </c>
      <c r="R562" s="12">
        <f>(((K562/60)/60)/24)+DATE(1970,1,1)</f>
        <v>41960.771354166667</v>
      </c>
      <c r="S562" s="12">
        <f>(((J562/60)/60)/24)+DATE(1970,1,1)</f>
        <v>41990.771354166667</v>
      </c>
      <c r="T562">
        <f>YEAR(R562)</f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s="9">
        <f>ROUND((E563/D563)*100,0)</f>
        <v>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8279</v>
      </c>
      <c r="P563" t="s">
        <v>8280</v>
      </c>
      <c r="Q563">
        <f t="shared" si="16"/>
        <v>27.5</v>
      </c>
      <c r="R563" s="12">
        <f>(((K563/60)/60)/24)+DATE(1970,1,1)</f>
        <v>42268.658715277779</v>
      </c>
      <c r="S563" s="12">
        <f>(((J563/60)/60)/24)+DATE(1970,1,1)</f>
        <v>42303.658715277779</v>
      </c>
      <c r="T563">
        <f>YEAR(R563)</f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s="9">
        <f>ROUND((E564/D564)*100,0)</f>
        <v>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8279</v>
      </c>
      <c r="P564" t="s">
        <v>8280</v>
      </c>
      <c r="Q564">
        <f t="shared" si="16"/>
        <v>0</v>
      </c>
      <c r="R564" s="12">
        <f>(((K564/60)/60)/24)+DATE(1970,1,1)</f>
        <v>42692.389062500006</v>
      </c>
      <c r="S564" s="12">
        <f>(((J564/60)/60)/24)+DATE(1970,1,1)</f>
        <v>42722.389062500006</v>
      </c>
      <c r="T564">
        <f>YEAR(R564)</f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s="9">
        <f>ROUND((E565/D565)*100,0)</f>
        <v>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8279</v>
      </c>
      <c r="P565" t="s">
        <v>8280</v>
      </c>
      <c r="Q565">
        <f t="shared" si="16"/>
        <v>34</v>
      </c>
      <c r="R565" s="12">
        <f>(((K565/60)/60)/24)+DATE(1970,1,1)</f>
        <v>42022.069988425923</v>
      </c>
      <c r="S565" s="12">
        <f>(((J565/60)/60)/24)+DATE(1970,1,1)</f>
        <v>42052.069988425923</v>
      </c>
      <c r="T565">
        <f>YEAR(R565)</f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s="9">
        <f>ROUND((E566/D566)*100,0)</f>
        <v>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8279</v>
      </c>
      <c r="P566" t="s">
        <v>8280</v>
      </c>
      <c r="Q566">
        <f t="shared" si="16"/>
        <v>1</v>
      </c>
      <c r="R566" s="12">
        <f>(((K566/60)/60)/24)+DATE(1970,1,1)</f>
        <v>42411.942997685182</v>
      </c>
      <c r="S566" s="12">
        <f>(((J566/60)/60)/24)+DATE(1970,1,1)</f>
        <v>42441.942997685182</v>
      </c>
      <c r="T566">
        <f>YEAR(R566)</f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s="9">
        <f>ROUND((E567/D567)*100,0)</f>
        <v>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8279</v>
      </c>
      <c r="P567" t="s">
        <v>8280</v>
      </c>
      <c r="Q567">
        <f t="shared" si="16"/>
        <v>0</v>
      </c>
      <c r="R567" s="12">
        <f>(((K567/60)/60)/24)+DATE(1970,1,1)</f>
        <v>42165.785289351858</v>
      </c>
      <c r="S567" s="12">
        <f>(((J567/60)/60)/24)+DATE(1970,1,1)</f>
        <v>42195.785289351858</v>
      </c>
      <c r="T567">
        <f>YEAR(R567)</f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s="9">
        <f>ROUND((E568/D568)*100,0)</f>
        <v>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8279</v>
      </c>
      <c r="P568" t="s">
        <v>8280</v>
      </c>
      <c r="Q568">
        <f t="shared" si="16"/>
        <v>1</v>
      </c>
      <c r="R568" s="12">
        <f>(((K568/60)/60)/24)+DATE(1970,1,1)</f>
        <v>42535.68440972222</v>
      </c>
      <c r="S568" s="12">
        <f>(((J568/60)/60)/24)+DATE(1970,1,1)</f>
        <v>42565.68440972222</v>
      </c>
      <c r="T568">
        <f>YEAR(R568)</f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s="9">
        <f>ROUND((E569/D569)*100,0)</f>
        <v>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8279</v>
      </c>
      <c r="P569" t="s">
        <v>8280</v>
      </c>
      <c r="Q569">
        <f t="shared" si="16"/>
        <v>0</v>
      </c>
      <c r="R569" s="12">
        <f>(((K569/60)/60)/24)+DATE(1970,1,1)</f>
        <v>41975.842523148152</v>
      </c>
      <c r="S569" s="12">
        <f>(((J569/60)/60)/24)+DATE(1970,1,1)</f>
        <v>42005.842523148152</v>
      </c>
      <c r="T569">
        <f>YEAR(R569)</f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s="9">
        <f>ROUND((E570/D570)*100,0)</f>
        <v>1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8279</v>
      </c>
      <c r="P570" t="s">
        <v>8280</v>
      </c>
      <c r="Q570">
        <f t="shared" si="16"/>
        <v>49</v>
      </c>
      <c r="R570" s="12">
        <f>(((K570/60)/60)/24)+DATE(1970,1,1)</f>
        <v>42348.9215625</v>
      </c>
      <c r="S570" s="12">
        <f>(((J570/60)/60)/24)+DATE(1970,1,1)</f>
        <v>42385.458333333328</v>
      </c>
      <c r="T570">
        <f>YEAR(R570)</f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s="9">
        <f>ROUND((E571/D571)*100,0)</f>
        <v>1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8279</v>
      </c>
      <c r="P571" t="s">
        <v>8280</v>
      </c>
      <c r="Q571">
        <f t="shared" si="16"/>
        <v>20</v>
      </c>
      <c r="R571" s="12">
        <f>(((K571/60)/60)/24)+DATE(1970,1,1)</f>
        <v>42340.847361111111</v>
      </c>
      <c r="S571" s="12">
        <f>(((J571/60)/60)/24)+DATE(1970,1,1)</f>
        <v>42370.847361111111</v>
      </c>
      <c r="T571">
        <f>YEAR(R571)</f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s="9">
        <f>ROUND((E572/D572)*100,0)</f>
        <v>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8279</v>
      </c>
      <c r="P572" t="s">
        <v>8280</v>
      </c>
      <c r="Q572">
        <f t="shared" si="16"/>
        <v>142</v>
      </c>
      <c r="R572" s="12">
        <f>(((K572/60)/60)/24)+DATE(1970,1,1)</f>
        <v>42388.798252314817</v>
      </c>
      <c r="S572" s="12">
        <f>(((J572/60)/60)/24)+DATE(1970,1,1)</f>
        <v>42418.798252314817</v>
      </c>
      <c r="T572">
        <f>YEAR(R572)</f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s="9">
        <f>ROUND((E573/D573)*100,0)</f>
        <v>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8279</v>
      </c>
      <c r="P573" t="s">
        <v>8280</v>
      </c>
      <c r="Q573">
        <f t="shared" si="16"/>
        <v>53</v>
      </c>
      <c r="R573" s="12">
        <f>(((K573/60)/60)/24)+DATE(1970,1,1)</f>
        <v>42192.816238425927</v>
      </c>
      <c r="S573" s="12">
        <f>(((J573/60)/60)/24)+DATE(1970,1,1)</f>
        <v>42212.165972222225</v>
      </c>
      <c r="T573">
        <f>YEAR(R573)</f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s="9">
        <f>ROUND((E574/D574)*100,0)</f>
        <v>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8279</v>
      </c>
      <c r="P574" t="s">
        <v>8280</v>
      </c>
      <c r="Q574">
        <f t="shared" si="16"/>
        <v>0</v>
      </c>
      <c r="R574" s="12">
        <f>(((K574/60)/60)/24)+DATE(1970,1,1)</f>
        <v>42282.71629629629</v>
      </c>
      <c r="S574" s="12">
        <f>(((J574/60)/60)/24)+DATE(1970,1,1)</f>
        <v>42312.757962962962</v>
      </c>
      <c r="T574">
        <f>YEAR(R574)</f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s="9">
        <f>ROUND((E575/D575)*100,0)</f>
        <v>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8279</v>
      </c>
      <c r="P575" t="s">
        <v>8280</v>
      </c>
      <c r="Q575">
        <f t="shared" si="16"/>
        <v>38.44</v>
      </c>
      <c r="R575" s="12">
        <f>(((K575/60)/60)/24)+DATE(1970,1,1)</f>
        <v>41963.050127314811</v>
      </c>
      <c r="S575" s="12">
        <f>(((J575/60)/60)/24)+DATE(1970,1,1)</f>
        <v>42022.05</v>
      </c>
      <c r="T575">
        <f>YEAR(R575)</f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s="9">
        <f>ROUND((E576/D576)*100,0)</f>
        <v>1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8279</v>
      </c>
      <c r="P576" t="s">
        <v>8280</v>
      </c>
      <c r="Q576">
        <f t="shared" si="16"/>
        <v>20</v>
      </c>
      <c r="R576" s="12">
        <f>(((K576/60)/60)/24)+DATE(1970,1,1)</f>
        <v>42632.443368055552</v>
      </c>
      <c r="S576" s="12">
        <f>(((J576/60)/60)/24)+DATE(1970,1,1)</f>
        <v>42662.443368055552</v>
      </c>
      <c r="T576">
        <f>YEAR(R576)</f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s="9">
        <f>ROUND((E577/D577)*100,0)</f>
        <v>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8279</v>
      </c>
      <c r="P577" t="s">
        <v>8280</v>
      </c>
      <c r="Q577">
        <f t="shared" si="16"/>
        <v>64.75</v>
      </c>
      <c r="R577" s="12">
        <f>(((K577/60)/60)/24)+DATE(1970,1,1)</f>
        <v>42138.692627314813</v>
      </c>
      <c r="S577" s="12">
        <f>(((J577/60)/60)/24)+DATE(1970,1,1)</f>
        <v>42168.692627314813</v>
      </c>
      <c r="T577">
        <f>YEAR(R577)</f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s="9">
        <f>ROUND((E578/D578)*100,0)</f>
        <v>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8279</v>
      </c>
      <c r="P578" t="s">
        <v>8280</v>
      </c>
      <c r="Q578">
        <f t="shared" si="16"/>
        <v>1</v>
      </c>
      <c r="R578" s="12">
        <f>(((K578/60)/60)/24)+DATE(1970,1,1)</f>
        <v>42031.471666666665</v>
      </c>
      <c r="S578" s="12">
        <f>(((J578/60)/60)/24)+DATE(1970,1,1)</f>
        <v>42091.43</v>
      </c>
      <c r="T578">
        <f>YEAR(R578)</f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s="9">
        <f>ROUND((E579/D579)*100,0)</f>
        <v>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8279</v>
      </c>
      <c r="P579" t="s">
        <v>8280</v>
      </c>
      <c r="Q579">
        <f t="shared" ref="Q579:Q642" si="17">IFERROR(ROUND(E579/M579,2),0)</f>
        <v>10</v>
      </c>
      <c r="R579" s="12">
        <f>(((K579/60)/60)/24)+DATE(1970,1,1)</f>
        <v>42450.589143518519</v>
      </c>
      <c r="S579" s="12">
        <f>(((J579/60)/60)/24)+DATE(1970,1,1)</f>
        <v>42510.589143518519</v>
      </c>
      <c r="T579">
        <f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s="9">
        <f>ROUND((E580/D580)*100,0)</f>
        <v>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8279</v>
      </c>
      <c r="P580" t="s">
        <v>8280</v>
      </c>
      <c r="Q580">
        <f t="shared" si="17"/>
        <v>2</v>
      </c>
      <c r="R580" s="12">
        <f>(((K580/60)/60)/24)+DATE(1970,1,1)</f>
        <v>42230.578622685185</v>
      </c>
      <c r="S580" s="12">
        <f>(((J580/60)/60)/24)+DATE(1970,1,1)</f>
        <v>42254.578622685185</v>
      </c>
      <c r="T580">
        <f>YEAR(R580)</f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s="9">
        <f>ROUND((E581/D581)*100,0)</f>
        <v>1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8279</v>
      </c>
      <c r="P581" t="s">
        <v>8280</v>
      </c>
      <c r="Q581">
        <f t="shared" si="17"/>
        <v>35</v>
      </c>
      <c r="R581" s="12">
        <f>(((K581/60)/60)/24)+DATE(1970,1,1)</f>
        <v>41968.852118055554</v>
      </c>
      <c r="S581" s="12">
        <f>(((J581/60)/60)/24)+DATE(1970,1,1)</f>
        <v>41998.852118055554</v>
      </c>
      <c r="T581">
        <f>YEAR(R581)</f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s="9">
        <f>ROUND((E582/D582)*100,0)</f>
        <v>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8279</v>
      </c>
      <c r="P582" t="s">
        <v>8280</v>
      </c>
      <c r="Q582">
        <f t="shared" si="17"/>
        <v>1</v>
      </c>
      <c r="R582" s="12">
        <f>(((K582/60)/60)/24)+DATE(1970,1,1)</f>
        <v>42605.908182870371</v>
      </c>
      <c r="S582" s="12">
        <f>(((J582/60)/60)/24)+DATE(1970,1,1)</f>
        <v>42635.908182870371</v>
      </c>
      <c r="T582">
        <f>YEAR(R582)</f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s="9">
        <f>ROUND((E583/D583)*100,0)</f>
        <v>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8279</v>
      </c>
      <c r="P583" t="s">
        <v>8280</v>
      </c>
      <c r="Q583">
        <f t="shared" si="17"/>
        <v>0</v>
      </c>
      <c r="R583" s="12">
        <f>(((K583/60)/60)/24)+DATE(1970,1,1)</f>
        <v>42188.012777777782</v>
      </c>
      <c r="S583" s="12">
        <f>(((J583/60)/60)/24)+DATE(1970,1,1)</f>
        <v>42218.012777777782</v>
      </c>
      <c r="T583">
        <f>YEAR(R583)</f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s="9">
        <f>ROUND((E584/D584)*100,0)</f>
        <v>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8279</v>
      </c>
      <c r="P584" t="s">
        <v>8280</v>
      </c>
      <c r="Q584">
        <f t="shared" si="17"/>
        <v>0</v>
      </c>
      <c r="R584" s="12">
        <f>(((K584/60)/60)/24)+DATE(1970,1,1)</f>
        <v>42055.739803240736</v>
      </c>
      <c r="S584" s="12">
        <f>(((J584/60)/60)/24)+DATE(1970,1,1)</f>
        <v>42078.75</v>
      </c>
      <c r="T584">
        <f>YEAR(R584)</f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s="9">
        <f>ROUND((E585/D585)*100,0)</f>
        <v>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8279</v>
      </c>
      <c r="P585" t="s">
        <v>8280</v>
      </c>
      <c r="Q585">
        <f t="shared" si="17"/>
        <v>1</v>
      </c>
      <c r="R585" s="12">
        <f>(((K585/60)/60)/24)+DATE(1970,1,1)</f>
        <v>42052.93850694444</v>
      </c>
      <c r="S585" s="12">
        <f>(((J585/60)/60)/24)+DATE(1970,1,1)</f>
        <v>42082.896840277783</v>
      </c>
      <c r="T585">
        <f>YEAR(R585)</f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s="9">
        <f>ROUND((E586/D586)*100,0)</f>
        <v>1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8279</v>
      </c>
      <c r="P586" t="s">
        <v>8280</v>
      </c>
      <c r="Q586">
        <f t="shared" si="17"/>
        <v>5</v>
      </c>
      <c r="R586" s="12">
        <f>(((K586/60)/60)/24)+DATE(1970,1,1)</f>
        <v>42049.716620370367</v>
      </c>
      <c r="S586" s="12">
        <f>(((J586/60)/60)/24)+DATE(1970,1,1)</f>
        <v>42079.674953703703</v>
      </c>
      <c r="T586">
        <f>YEAR(R586)</f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s="9">
        <f>ROUND((E587/D587)*100,0)</f>
        <v>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8279</v>
      </c>
      <c r="P587" t="s">
        <v>8280</v>
      </c>
      <c r="Q587">
        <f t="shared" si="17"/>
        <v>0</v>
      </c>
      <c r="R587" s="12">
        <f>(((K587/60)/60)/24)+DATE(1970,1,1)</f>
        <v>42283.3909375</v>
      </c>
      <c r="S587" s="12">
        <f>(((J587/60)/60)/24)+DATE(1970,1,1)</f>
        <v>42339</v>
      </c>
      <c r="T587">
        <f>YEAR(R587)</f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s="9">
        <f>ROUND((E588/D588)*100,0)</f>
        <v>1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8279</v>
      </c>
      <c r="P588" t="s">
        <v>8280</v>
      </c>
      <c r="Q588">
        <f t="shared" si="17"/>
        <v>14</v>
      </c>
      <c r="R588" s="12">
        <f>(((K588/60)/60)/24)+DATE(1970,1,1)</f>
        <v>42020.854247685187</v>
      </c>
      <c r="S588" s="12">
        <f>(((J588/60)/60)/24)+DATE(1970,1,1)</f>
        <v>42050.854247685187</v>
      </c>
      <c r="T588">
        <f>YEAR(R588)</f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s="9">
        <f>ROUND((E589/D589)*100,0)</f>
        <v>9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8279</v>
      </c>
      <c r="P589" t="s">
        <v>8280</v>
      </c>
      <c r="Q589">
        <f t="shared" si="17"/>
        <v>389.29</v>
      </c>
      <c r="R589" s="12">
        <f>(((K589/60)/60)/24)+DATE(1970,1,1)</f>
        <v>42080.757326388892</v>
      </c>
      <c r="S589" s="12">
        <f>(((J589/60)/60)/24)+DATE(1970,1,1)</f>
        <v>42110.757326388892</v>
      </c>
      <c r="T589">
        <f>YEAR(R589)</f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s="9">
        <f>ROUND((E590/D590)*100,0)</f>
        <v>3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8279</v>
      </c>
      <c r="P590" t="s">
        <v>8280</v>
      </c>
      <c r="Q590">
        <f t="shared" si="17"/>
        <v>150.5</v>
      </c>
      <c r="R590" s="12">
        <f>(((K590/60)/60)/24)+DATE(1970,1,1)</f>
        <v>42631.769513888896</v>
      </c>
      <c r="S590" s="12">
        <f>(((J590/60)/60)/24)+DATE(1970,1,1)</f>
        <v>42691.811180555553</v>
      </c>
      <c r="T590">
        <f>YEAR(R590)</f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s="9">
        <f>ROUND((E591/D591)*100,0)</f>
        <v>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8279</v>
      </c>
      <c r="P591" t="s">
        <v>8280</v>
      </c>
      <c r="Q591">
        <f t="shared" si="17"/>
        <v>1</v>
      </c>
      <c r="R591" s="12">
        <f>(((K591/60)/60)/24)+DATE(1970,1,1)</f>
        <v>42178.614571759259</v>
      </c>
      <c r="S591" s="12">
        <f>(((J591/60)/60)/24)+DATE(1970,1,1)</f>
        <v>42193.614571759259</v>
      </c>
      <c r="T591">
        <f>YEAR(R591)</f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s="9">
        <f>ROUND((E592/D592)*100,0)</f>
        <v>4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8279</v>
      </c>
      <c r="P592" t="s">
        <v>8280</v>
      </c>
      <c r="Q592">
        <f t="shared" si="17"/>
        <v>24.78</v>
      </c>
      <c r="R592" s="12">
        <f>(((K592/60)/60)/24)+DATE(1970,1,1)</f>
        <v>42377.554756944446</v>
      </c>
      <c r="S592" s="12">
        <f>(((J592/60)/60)/24)+DATE(1970,1,1)</f>
        <v>42408.542361111111</v>
      </c>
      <c r="T592">
        <f>YEAR(R592)</f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s="9">
        <f>ROUND((E593/D593)*100,0)</f>
        <v>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8279</v>
      </c>
      <c r="P593" t="s">
        <v>8280</v>
      </c>
      <c r="Q593">
        <f t="shared" si="17"/>
        <v>30.5</v>
      </c>
      <c r="R593" s="12">
        <f>(((K593/60)/60)/24)+DATE(1970,1,1)</f>
        <v>42177.543171296296</v>
      </c>
      <c r="S593" s="12">
        <f>(((J593/60)/60)/24)+DATE(1970,1,1)</f>
        <v>42207.543171296296</v>
      </c>
      <c r="T593">
        <f>YEAR(R593)</f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s="9">
        <f>ROUND((E594/D594)*100,0)</f>
        <v>3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8279</v>
      </c>
      <c r="P594" t="s">
        <v>8280</v>
      </c>
      <c r="Q594">
        <f t="shared" si="17"/>
        <v>250</v>
      </c>
      <c r="R594" s="12">
        <f>(((K594/60)/60)/24)+DATE(1970,1,1)</f>
        <v>41946.232175925928</v>
      </c>
      <c r="S594" s="12">
        <f>(((J594/60)/60)/24)+DATE(1970,1,1)</f>
        <v>41976.232175925921</v>
      </c>
      <c r="T594">
        <f>YEAR(R594)</f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s="9">
        <f>ROUND((E595/D595)*100,0)</f>
        <v>23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8279</v>
      </c>
      <c r="P595" t="s">
        <v>8280</v>
      </c>
      <c r="Q595">
        <f t="shared" si="17"/>
        <v>16.43</v>
      </c>
      <c r="R595" s="12">
        <f>(((K595/60)/60)/24)+DATE(1970,1,1)</f>
        <v>42070.677604166667</v>
      </c>
      <c r="S595" s="12">
        <f>(((J595/60)/60)/24)+DATE(1970,1,1)</f>
        <v>42100.635937500003</v>
      </c>
      <c r="T595">
        <f>YEAR(R595)</f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s="9">
        <f>ROUND((E596/D596)*100,0)</f>
        <v>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8279</v>
      </c>
      <c r="P596" t="s">
        <v>8280</v>
      </c>
      <c r="Q596">
        <f t="shared" si="17"/>
        <v>13</v>
      </c>
      <c r="R596" s="12">
        <f>(((K596/60)/60)/24)+DATE(1970,1,1)</f>
        <v>42446.780162037037</v>
      </c>
      <c r="S596" s="12">
        <f>(((J596/60)/60)/24)+DATE(1970,1,1)</f>
        <v>42476.780162037037</v>
      </c>
      <c r="T596">
        <f>YEAR(R596)</f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s="9">
        <f>ROUND((E597/D597)*100,0)</f>
        <v>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8279</v>
      </c>
      <c r="P597" t="s">
        <v>8280</v>
      </c>
      <c r="Q597">
        <f t="shared" si="17"/>
        <v>53.25</v>
      </c>
      <c r="R597" s="12">
        <f>(((K597/60)/60)/24)+DATE(1970,1,1)</f>
        <v>42083.069884259254</v>
      </c>
      <c r="S597" s="12">
        <f>(((J597/60)/60)/24)+DATE(1970,1,1)</f>
        <v>42128.069884259254</v>
      </c>
      <c r="T597">
        <f>YEAR(R597)</f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s="9">
        <f>ROUND((E598/D598)*100,0)</f>
        <v>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8279</v>
      </c>
      <c r="P598" t="s">
        <v>8280</v>
      </c>
      <c r="Q598">
        <f t="shared" si="17"/>
        <v>3</v>
      </c>
      <c r="R598" s="12">
        <f>(((K598/60)/60)/24)+DATE(1970,1,1)</f>
        <v>42646.896898148145</v>
      </c>
      <c r="S598" s="12">
        <f>(((J598/60)/60)/24)+DATE(1970,1,1)</f>
        <v>42676.896898148145</v>
      </c>
      <c r="T598">
        <f>YEAR(R598)</f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s="9">
        <f>ROUND((E599/D599)*100,0)</f>
        <v>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8279</v>
      </c>
      <c r="P599" t="s">
        <v>8280</v>
      </c>
      <c r="Q599">
        <f t="shared" si="17"/>
        <v>10</v>
      </c>
      <c r="R599" s="12">
        <f>(((K599/60)/60)/24)+DATE(1970,1,1)</f>
        <v>42545.705266203702</v>
      </c>
      <c r="S599" s="12">
        <f>(((J599/60)/60)/24)+DATE(1970,1,1)</f>
        <v>42582.666666666672</v>
      </c>
      <c r="T599">
        <f>YEAR(R599)</f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s="9">
        <f>ROUND((E600/D600)*100,0)</f>
        <v>34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8279</v>
      </c>
      <c r="P600" t="s">
        <v>8280</v>
      </c>
      <c r="Q600">
        <f t="shared" si="17"/>
        <v>121.43</v>
      </c>
      <c r="R600" s="12">
        <f>(((K600/60)/60)/24)+DATE(1970,1,1)</f>
        <v>41948.00209490741</v>
      </c>
      <c r="S600" s="12">
        <f>(((J600/60)/60)/24)+DATE(1970,1,1)</f>
        <v>41978.00209490741</v>
      </c>
      <c r="T600">
        <f>YEAR(R600)</f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s="9">
        <f>ROUND((E601/D601)*100,0)</f>
        <v>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8279</v>
      </c>
      <c r="P601" t="s">
        <v>8280</v>
      </c>
      <c r="Q601">
        <f t="shared" si="17"/>
        <v>15.5</v>
      </c>
      <c r="R601" s="12">
        <f>(((K601/60)/60)/24)+DATE(1970,1,1)</f>
        <v>42047.812523148154</v>
      </c>
      <c r="S601" s="12">
        <f>(((J601/60)/60)/24)+DATE(1970,1,1)</f>
        <v>42071.636111111111</v>
      </c>
      <c r="T601">
        <f>YEAR(R601)</f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s="9">
        <f>ROUND((E602/D602)*100,0)</f>
        <v>2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8279</v>
      </c>
      <c r="P602" t="s">
        <v>8280</v>
      </c>
      <c r="Q602">
        <f t="shared" si="17"/>
        <v>100</v>
      </c>
      <c r="R602" s="12">
        <f>(((K602/60)/60)/24)+DATE(1970,1,1)</f>
        <v>42073.798171296294</v>
      </c>
      <c r="S602" s="12">
        <f>(((J602/60)/60)/24)+DATE(1970,1,1)</f>
        <v>42133.798171296294</v>
      </c>
      <c r="T602">
        <f>YEAR(R602)</f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s="9">
        <f>ROUND((E603/D603)*100,0)</f>
        <v>1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8279</v>
      </c>
      <c r="P603" t="s">
        <v>8280</v>
      </c>
      <c r="Q603">
        <f t="shared" si="17"/>
        <v>23.33</v>
      </c>
      <c r="R603" s="12">
        <f>(((K603/60)/60)/24)+DATE(1970,1,1)</f>
        <v>41969.858090277776</v>
      </c>
      <c r="S603" s="12">
        <f>(((J603/60)/60)/24)+DATE(1970,1,1)</f>
        <v>41999.858090277776</v>
      </c>
      <c r="T603">
        <f>YEAR(R603)</f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s="9">
        <f>ROUND((E604/D604)*100,0)</f>
        <v>0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8279</v>
      </c>
      <c r="P604" t="s">
        <v>8280</v>
      </c>
      <c r="Q604">
        <f t="shared" si="17"/>
        <v>0</v>
      </c>
      <c r="R604" s="12">
        <f>(((K604/60)/60)/24)+DATE(1970,1,1)</f>
        <v>42143.79415509259</v>
      </c>
      <c r="S604" s="12">
        <f>(((J604/60)/60)/24)+DATE(1970,1,1)</f>
        <v>42173.79415509259</v>
      </c>
      <c r="T604">
        <f>YEAR(R604)</f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s="9">
        <f>ROUND((E605/D605)*100,0)</f>
        <v>4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8279</v>
      </c>
      <c r="P605" t="s">
        <v>8280</v>
      </c>
      <c r="Q605">
        <f t="shared" si="17"/>
        <v>45.39</v>
      </c>
      <c r="R605" s="12">
        <f>(((K605/60)/60)/24)+DATE(1970,1,1)</f>
        <v>41835.639155092591</v>
      </c>
      <c r="S605" s="12">
        <f>(((J605/60)/60)/24)+DATE(1970,1,1)</f>
        <v>41865.639155092591</v>
      </c>
      <c r="T605">
        <f>YEAR(R605)</f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s="9">
        <f>ROUND((E606/D606)*100,0)</f>
        <v>0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8279</v>
      </c>
      <c r="P606" t="s">
        <v>8280</v>
      </c>
      <c r="Q606">
        <f t="shared" si="17"/>
        <v>0</v>
      </c>
      <c r="R606" s="12">
        <f>(((K606/60)/60)/24)+DATE(1970,1,1)</f>
        <v>41849.035370370373</v>
      </c>
      <c r="S606" s="12">
        <f>(((J606/60)/60)/24)+DATE(1970,1,1)</f>
        <v>41879.035370370373</v>
      </c>
      <c r="T606">
        <f>YEAR(R606)</f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s="9">
        <f>ROUND((E607/D607)*100,0)</f>
        <v>3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8279</v>
      </c>
      <c r="P607" t="s">
        <v>8280</v>
      </c>
      <c r="Q607">
        <f t="shared" si="17"/>
        <v>16.38</v>
      </c>
      <c r="R607" s="12">
        <f>(((K607/60)/60)/24)+DATE(1970,1,1)</f>
        <v>42194.357731481476</v>
      </c>
      <c r="S607" s="12">
        <f>(((J607/60)/60)/24)+DATE(1970,1,1)</f>
        <v>42239.357731481476</v>
      </c>
      <c r="T607">
        <f>YEAR(R607)</f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s="9">
        <f>ROUND((E608/D608)*100,0)</f>
        <v>0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8279</v>
      </c>
      <c r="P608" t="s">
        <v>8280</v>
      </c>
      <c r="Q608">
        <f t="shared" si="17"/>
        <v>10</v>
      </c>
      <c r="R608" s="12">
        <f>(((K608/60)/60)/24)+DATE(1970,1,1)</f>
        <v>42102.650567129633</v>
      </c>
      <c r="S608" s="12">
        <f>(((J608/60)/60)/24)+DATE(1970,1,1)</f>
        <v>42148.625</v>
      </c>
      <c r="T608">
        <f>YEAR(R608)</f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s="9">
        <f>ROUND((E609/D609)*100,0)</f>
        <v>0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8279</v>
      </c>
      <c r="P609" t="s">
        <v>8280</v>
      </c>
      <c r="Q609">
        <f t="shared" si="17"/>
        <v>0</v>
      </c>
      <c r="R609" s="12">
        <f>(((K609/60)/60)/24)+DATE(1970,1,1)</f>
        <v>42300.825648148151</v>
      </c>
      <c r="S609" s="12">
        <f>(((J609/60)/60)/24)+DATE(1970,1,1)</f>
        <v>42330.867314814815</v>
      </c>
      <c r="T609">
        <f>YEAR(R609)</f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s="9">
        <f>ROUND((E610/D610)*100,0)</f>
        <v>1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8279</v>
      </c>
      <c r="P610" t="s">
        <v>8280</v>
      </c>
      <c r="Q610">
        <f t="shared" si="17"/>
        <v>292.2</v>
      </c>
      <c r="R610" s="12">
        <f>(((K610/60)/60)/24)+DATE(1970,1,1)</f>
        <v>42140.921064814815</v>
      </c>
      <c r="S610" s="12">
        <f>(((J610/60)/60)/24)+DATE(1970,1,1)</f>
        <v>42170.921064814815</v>
      </c>
      <c r="T610">
        <f>YEAR(R610)</f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s="9">
        <f>ROUND((E611/D611)*100,0)</f>
        <v>1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8279</v>
      </c>
      <c r="P611" t="s">
        <v>8280</v>
      </c>
      <c r="Q611">
        <f t="shared" si="17"/>
        <v>5</v>
      </c>
      <c r="R611" s="12">
        <f>(((K611/60)/60)/24)+DATE(1970,1,1)</f>
        <v>42307.034074074079</v>
      </c>
      <c r="S611" s="12">
        <f>(((J611/60)/60)/24)+DATE(1970,1,1)</f>
        <v>42337.075740740736</v>
      </c>
      <c r="T611">
        <f>YEAR(R611)</f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s="9">
        <f>ROUND((E612/D612)*100,0)</f>
        <v>0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8279</v>
      </c>
      <c r="P612" t="s">
        <v>8280</v>
      </c>
      <c r="Q612">
        <f t="shared" si="17"/>
        <v>0</v>
      </c>
      <c r="R612" s="12">
        <f>(((K612/60)/60)/24)+DATE(1970,1,1)</f>
        <v>42086.83085648148</v>
      </c>
      <c r="S612" s="12">
        <f>(((J612/60)/60)/24)+DATE(1970,1,1)</f>
        <v>42116.83085648148</v>
      </c>
      <c r="T612">
        <f>YEAR(R612)</f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s="9">
        <f>ROUND((E613/D613)*100,0)</f>
        <v>0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8279</v>
      </c>
      <c r="P613" t="s">
        <v>8280</v>
      </c>
      <c r="Q613">
        <f t="shared" si="17"/>
        <v>0</v>
      </c>
      <c r="R613" s="12">
        <f>(((K613/60)/60)/24)+DATE(1970,1,1)</f>
        <v>42328.560613425929</v>
      </c>
      <c r="S613" s="12">
        <f>(((J613/60)/60)/24)+DATE(1970,1,1)</f>
        <v>42388.560613425929</v>
      </c>
      <c r="T613">
        <f>YEAR(R613)</f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s="9">
        <f>ROUND((E614/D614)*100,0)</f>
        <v>0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8279</v>
      </c>
      <c r="P614" t="s">
        <v>8280</v>
      </c>
      <c r="Q614">
        <f t="shared" si="17"/>
        <v>0</v>
      </c>
      <c r="R614" s="12">
        <f>(((K614/60)/60)/24)+DATE(1970,1,1)</f>
        <v>42585.031782407401</v>
      </c>
      <c r="S614" s="12">
        <f>(((J614/60)/60)/24)+DATE(1970,1,1)</f>
        <v>42615.031782407401</v>
      </c>
      <c r="T614">
        <f>YEAR(R614)</f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s="9">
        <f>ROUND((E615/D615)*100,0)</f>
        <v>21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8279</v>
      </c>
      <c r="P615" t="s">
        <v>8280</v>
      </c>
      <c r="Q615">
        <f t="shared" si="17"/>
        <v>105.93</v>
      </c>
      <c r="R615" s="12">
        <f>(((K615/60)/60)/24)+DATE(1970,1,1)</f>
        <v>42247.496759259258</v>
      </c>
      <c r="S615" s="12">
        <f>(((J615/60)/60)/24)+DATE(1970,1,1)</f>
        <v>42278.207638888889</v>
      </c>
      <c r="T615">
        <f>YEAR(R615)</f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s="9">
        <f>ROUND((E616/D616)*100,0)</f>
        <v>0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8279</v>
      </c>
      <c r="P616" t="s">
        <v>8280</v>
      </c>
      <c r="Q616">
        <f t="shared" si="17"/>
        <v>0</v>
      </c>
      <c r="R616" s="12">
        <f>(((K616/60)/60)/24)+DATE(1970,1,1)</f>
        <v>42515.061805555553</v>
      </c>
      <c r="S616" s="12">
        <f>(((J616/60)/60)/24)+DATE(1970,1,1)</f>
        <v>42545.061805555553</v>
      </c>
      <c r="T616">
        <f>YEAR(R616)</f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s="9">
        <f>ROUND((E617/D617)*100,0)</f>
        <v>0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8279</v>
      </c>
      <c r="P617" t="s">
        <v>8280</v>
      </c>
      <c r="Q617">
        <f t="shared" si="17"/>
        <v>0</v>
      </c>
      <c r="R617" s="12">
        <f>(((K617/60)/60)/24)+DATE(1970,1,1)</f>
        <v>42242.122210648144</v>
      </c>
      <c r="S617" s="12">
        <f>(((J617/60)/60)/24)+DATE(1970,1,1)</f>
        <v>42272.122210648144</v>
      </c>
      <c r="T617">
        <f>YEAR(R617)</f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s="9">
        <f>ROUND((E618/D618)*100,0)</f>
        <v>0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8279</v>
      </c>
      <c r="P618" t="s">
        <v>8280</v>
      </c>
      <c r="Q618">
        <f t="shared" si="17"/>
        <v>0</v>
      </c>
      <c r="R618" s="12">
        <f>(((K618/60)/60)/24)+DATE(1970,1,1)</f>
        <v>42761.376238425932</v>
      </c>
      <c r="S618" s="12">
        <f>(((J618/60)/60)/24)+DATE(1970,1,1)</f>
        <v>42791.376238425932</v>
      </c>
      <c r="T618">
        <f>YEAR(R618)</f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s="9">
        <f>ROUND((E619/D619)*100,0)</f>
        <v>3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8279</v>
      </c>
      <c r="P619" t="s">
        <v>8280</v>
      </c>
      <c r="Q619">
        <f t="shared" si="17"/>
        <v>20</v>
      </c>
      <c r="R619" s="12">
        <f>(((K619/60)/60)/24)+DATE(1970,1,1)</f>
        <v>42087.343090277776</v>
      </c>
      <c r="S619" s="12">
        <f>(((J619/60)/60)/24)+DATE(1970,1,1)</f>
        <v>42132.343090277776</v>
      </c>
      <c r="T619">
        <f>YEAR(R619)</f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s="9">
        <f>ROUND((E620/D620)*100,0)</f>
        <v>0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8279</v>
      </c>
      <c r="P620" t="s">
        <v>8280</v>
      </c>
      <c r="Q620">
        <f t="shared" si="17"/>
        <v>0</v>
      </c>
      <c r="R620" s="12">
        <f>(((K620/60)/60)/24)+DATE(1970,1,1)</f>
        <v>42317.810219907406</v>
      </c>
      <c r="S620" s="12">
        <f>(((J620/60)/60)/24)+DATE(1970,1,1)</f>
        <v>42347.810219907406</v>
      </c>
      <c r="T620">
        <f>YEAR(R620)</f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s="9">
        <f>ROUND((E621/D621)*100,0)</f>
        <v>0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8279</v>
      </c>
      <c r="P621" t="s">
        <v>8280</v>
      </c>
      <c r="Q621">
        <f t="shared" si="17"/>
        <v>1</v>
      </c>
      <c r="R621" s="12">
        <f>(((K621/60)/60)/24)+DATE(1970,1,1)</f>
        <v>41908.650347222225</v>
      </c>
      <c r="S621" s="12">
        <f>(((J621/60)/60)/24)+DATE(1970,1,1)</f>
        <v>41968.692013888889</v>
      </c>
      <c r="T621">
        <f>YEAR(R621)</f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s="9">
        <f>ROUND((E622/D622)*100,0)</f>
        <v>1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8279</v>
      </c>
      <c r="P622" t="s">
        <v>8280</v>
      </c>
      <c r="Q622">
        <f t="shared" si="17"/>
        <v>300</v>
      </c>
      <c r="R622" s="12">
        <f>(((K622/60)/60)/24)+DATE(1970,1,1)</f>
        <v>41831.716874999998</v>
      </c>
      <c r="S622" s="12">
        <f>(((J622/60)/60)/24)+DATE(1970,1,1)</f>
        <v>41876.716874999998</v>
      </c>
      <c r="T622">
        <f>YEAR(R622)</f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s="9">
        <f>ROUND((E623/D623)*100,0)</f>
        <v>1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8279</v>
      </c>
      <c r="P623" t="s">
        <v>8280</v>
      </c>
      <c r="Q623">
        <f t="shared" si="17"/>
        <v>87</v>
      </c>
      <c r="R623" s="12">
        <f>(((K623/60)/60)/24)+DATE(1970,1,1)</f>
        <v>42528.987696759257</v>
      </c>
      <c r="S623" s="12">
        <f>(((J623/60)/60)/24)+DATE(1970,1,1)</f>
        <v>42558.987696759257</v>
      </c>
      <c r="T623">
        <f>YEAR(R623)</f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s="9">
        <f>ROUND((E624/D624)*100,0)</f>
        <v>6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8279</v>
      </c>
      <c r="P624" t="s">
        <v>8280</v>
      </c>
      <c r="Q624">
        <f t="shared" si="17"/>
        <v>37.89</v>
      </c>
      <c r="R624" s="12">
        <f>(((K624/60)/60)/24)+DATE(1970,1,1)</f>
        <v>42532.774745370371</v>
      </c>
      <c r="S624" s="12">
        <f>(((J624/60)/60)/24)+DATE(1970,1,1)</f>
        <v>42552.774745370371</v>
      </c>
      <c r="T624">
        <f>YEAR(R624)</f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s="9">
        <f>ROUND((E625/D625)*100,0)</f>
        <v>0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8279</v>
      </c>
      <c r="P625" t="s">
        <v>8280</v>
      </c>
      <c r="Q625">
        <f t="shared" si="17"/>
        <v>0</v>
      </c>
      <c r="R625" s="12">
        <f>(((K625/60)/60)/24)+DATE(1970,1,1)</f>
        <v>42122.009224537032</v>
      </c>
      <c r="S625" s="12">
        <f>(((J625/60)/60)/24)+DATE(1970,1,1)</f>
        <v>42152.009224537032</v>
      </c>
      <c r="T625">
        <f>YEAR(R625)</f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s="9">
        <f>ROUND((E626/D626)*100,0)</f>
        <v>0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8279</v>
      </c>
      <c r="P626" t="s">
        <v>8280</v>
      </c>
      <c r="Q626">
        <f t="shared" si="17"/>
        <v>0</v>
      </c>
      <c r="R626" s="12">
        <f>(((K626/60)/60)/24)+DATE(1970,1,1)</f>
        <v>42108.988900462966</v>
      </c>
      <c r="S626" s="12">
        <f>(((J626/60)/60)/24)+DATE(1970,1,1)</f>
        <v>42138.988900462966</v>
      </c>
      <c r="T626">
        <f>YEAR(R626)</f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s="9">
        <f>ROUND((E627/D627)*100,0)</f>
        <v>0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8279</v>
      </c>
      <c r="P627" t="s">
        <v>8280</v>
      </c>
      <c r="Q627">
        <f t="shared" si="17"/>
        <v>0</v>
      </c>
      <c r="R627" s="12">
        <f>(((K627/60)/60)/24)+DATE(1970,1,1)</f>
        <v>42790.895567129628</v>
      </c>
      <c r="S627" s="12">
        <f>(((J627/60)/60)/24)+DATE(1970,1,1)</f>
        <v>42820.853900462964</v>
      </c>
      <c r="T627">
        <f>YEAR(R627)</f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s="9">
        <f>ROUND((E628/D628)*100,0)</f>
        <v>17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8279</v>
      </c>
      <c r="P628" t="s">
        <v>8280</v>
      </c>
      <c r="Q628">
        <f t="shared" si="17"/>
        <v>111.41</v>
      </c>
      <c r="R628" s="12">
        <f>(((K628/60)/60)/24)+DATE(1970,1,1)</f>
        <v>42198.559479166666</v>
      </c>
      <c r="S628" s="12">
        <f>(((J628/60)/60)/24)+DATE(1970,1,1)</f>
        <v>42231.556944444441</v>
      </c>
      <c r="T628">
        <f>YEAR(R628)</f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s="9">
        <f>ROUND((E629/D629)*100,0)</f>
        <v>0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8279</v>
      </c>
      <c r="P629" t="s">
        <v>8280</v>
      </c>
      <c r="Q629">
        <f t="shared" si="17"/>
        <v>90</v>
      </c>
      <c r="R629" s="12">
        <f>(((K629/60)/60)/24)+DATE(1970,1,1)</f>
        <v>42384.306840277779</v>
      </c>
      <c r="S629" s="12">
        <f>(((J629/60)/60)/24)+DATE(1970,1,1)</f>
        <v>42443.958333333328</v>
      </c>
      <c r="T629">
        <f>YEAR(R629)</f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s="9">
        <f>ROUND((E630/D630)*100,0)</f>
        <v>0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8279</v>
      </c>
      <c r="P630" t="s">
        <v>8280</v>
      </c>
      <c r="Q630">
        <f t="shared" si="17"/>
        <v>0</v>
      </c>
      <c r="R630" s="12">
        <f>(((K630/60)/60)/24)+DATE(1970,1,1)</f>
        <v>41803.692789351851</v>
      </c>
      <c r="S630" s="12">
        <f>(((J630/60)/60)/24)+DATE(1970,1,1)</f>
        <v>41833.692789351851</v>
      </c>
      <c r="T630">
        <f>YEAR(R630)</f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s="9">
        <f>ROUND((E631/D631)*100,0)</f>
        <v>0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8279</v>
      </c>
      <c r="P631" t="s">
        <v>8280</v>
      </c>
      <c r="Q631">
        <f t="shared" si="17"/>
        <v>116.67</v>
      </c>
      <c r="R631" s="12">
        <f>(((K631/60)/60)/24)+DATE(1970,1,1)</f>
        <v>42474.637824074074</v>
      </c>
      <c r="S631" s="12">
        <f>(((J631/60)/60)/24)+DATE(1970,1,1)</f>
        <v>42504.637824074074</v>
      </c>
      <c r="T631">
        <f>YEAR(R631)</f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s="9">
        <f>ROUND((E632/D632)*100,0)</f>
        <v>0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8279</v>
      </c>
      <c r="P632" t="s">
        <v>8280</v>
      </c>
      <c r="Q632">
        <f t="shared" si="17"/>
        <v>10</v>
      </c>
      <c r="R632" s="12">
        <f>(((K632/60)/60)/24)+DATE(1970,1,1)</f>
        <v>42223.619456018518</v>
      </c>
      <c r="S632" s="12">
        <f>(((J632/60)/60)/24)+DATE(1970,1,1)</f>
        <v>42253.215277777781</v>
      </c>
      <c r="T632">
        <f>YEAR(R632)</f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s="9">
        <f>ROUND((E633/D633)*100,0)</f>
        <v>1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8279</v>
      </c>
      <c r="P633" t="s">
        <v>8280</v>
      </c>
      <c r="Q633">
        <f t="shared" si="17"/>
        <v>76.67</v>
      </c>
      <c r="R633" s="12">
        <f>(((K633/60)/60)/24)+DATE(1970,1,1)</f>
        <v>42489.772326388891</v>
      </c>
      <c r="S633" s="12">
        <f>(((J633/60)/60)/24)+DATE(1970,1,1)</f>
        <v>42518.772326388891</v>
      </c>
      <c r="T633">
        <f>YEAR(R633)</f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s="9">
        <f>ROUND((E634/D634)*100,0)</f>
        <v>0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8279</v>
      </c>
      <c r="P634" t="s">
        <v>8280</v>
      </c>
      <c r="Q634">
        <f t="shared" si="17"/>
        <v>0</v>
      </c>
      <c r="R634" s="12">
        <f>(((K634/60)/60)/24)+DATE(1970,1,1)</f>
        <v>42303.659317129626</v>
      </c>
      <c r="S634" s="12">
        <f>(((J634/60)/60)/24)+DATE(1970,1,1)</f>
        <v>42333.700983796298</v>
      </c>
      <c r="T634">
        <f>YEAR(R634)</f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s="9">
        <f>ROUND((E635/D635)*100,0)</f>
        <v>12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8279</v>
      </c>
      <c r="P635" t="s">
        <v>8280</v>
      </c>
      <c r="Q635">
        <f t="shared" si="17"/>
        <v>49.8</v>
      </c>
      <c r="R635" s="12">
        <f>(((K635/60)/60)/24)+DATE(1970,1,1)</f>
        <v>42507.29932870371</v>
      </c>
      <c r="S635" s="12">
        <f>(((J635/60)/60)/24)+DATE(1970,1,1)</f>
        <v>42538.958333333328</v>
      </c>
      <c r="T635">
        <f>YEAR(R635)</f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s="9">
        <f>ROUND((E636/D636)*100,0)</f>
        <v>0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8279</v>
      </c>
      <c r="P636" t="s">
        <v>8280</v>
      </c>
      <c r="Q636">
        <f t="shared" si="17"/>
        <v>1</v>
      </c>
      <c r="R636" s="12">
        <f>(((K636/60)/60)/24)+DATE(1970,1,1)</f>
        <v>42031.928576388891</v>
      </c>
      <c r="S636" s="12">
        <f>(((J636/60)/60)/24)+DATE(1970,1,1)</f>
        <v>42061.928576388891</v>
      </c>
      <c r="T636">
        <f>YEAR(R636)</f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s="9">
        <f>ROUND((E637/D637)*100,0)</f>
        <v>0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8279</v>
      </c>
      <c r="P637" t="s">
        <v>8280</v>
      </c>
      <c r="Q637">
        <f t="shared" si="17"/>
        <v>2</v>
      </c>
      <c r="R637" s="12">
        <f>(((K637/60)/60)/24)+DATE(1970,1,1)</f>
        <v>42076.092152777783</v>
      </c>
      <c r="S637" s="12">
        <f>(((J637/60)/60)/24)+DATE(1970,1,1)</f>
        <v>42106.092152777783</v>
      </c>
      <c r="T637">
        <f>YEAR(R637)</f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s="9">
        <f>ROUND((E638/D638)*100,0)</f>
        <v>0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8279</v>
      </c>
      <c r="P638" t="s">
        <v>8280</v>
      </c>
      <c r="Q638">
        <f t="shared" si="17"/>
        <v>4</v>
      </c>
      <c r="R638" s="12">
        <f>(((K638/60)/60)/24)+DATE(1970,1,1)</f>
        <v>42131.455439814818</v>
      </c>
      <c r="S638" s="12">
        <f>(((J638/60)/60)/24)+DATE(1970,1,1)</f>
        <v>42161.44930555555</v>
      </c>
      <c r="T638">
        <f>YEAR(R638)</f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s="9">
        <f>ROUND((E639/D639)*100,0)</f>
        <v>0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8279</v>
      </c>
      <c r="P639" t="s">
        <v>8280</v>
      </c>
      <c r="Q639">
        <f t="shared" si="17"/>
        <v>0</v>
      </c>
      <c r="R639" s="12">
        <f>(((K639/60)/60)/24)+DATE(1970,1,1)</f>
        <v>42762.962013888886</v>
      </c>
      <c r="S639" s="12">
        <f>(((J639/60)/60)/24)+DATE(1970,1,1)</f>
        <v>42791.961111111115</v>
      </c>
      <c r="T639">
        <f>YEAR(R639)</f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s="9">
        <f>ROUND((E640/D640)*100,0)</f>
        <v>0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8279</v>
      </c>
      <c r="P640" t="s">
        <v>8280</v>
      </c>
      <c r="Q640">
        <f t="shared" si="17"/>
        <v>3</v>
      </c>
      <c r="R640" s="12">
        <f>(((K640/60)/60)/24)+DATE(1970,1,1)</f>
        <v>42759.593310185184</v>
      </c>
      <c r="S640" s="12">
        <f>(((J640/60)/60)/24)+DATE(1970,1,1)</f>
        <v>42819.55164351852</v>
      </c>
      <c r="T640">
        <f>YEAR(R640)</f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s="9">
        <f>ROUND((E641/D641)*100,0)</f>
        <v>0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8279</v>
      </c>
      <c r="P641" t="s">
        <v>8280</v>
      </c>
      <c r="Q641">
        <f t="shared" si="17"/>
        <v>1</v>
      </c>
      <c r="R641" s="12">
        <f>(((K641/60)/60)/24)+DATE(1970,1,1)</f>
        <v>41865.583275462966</v>
      </c>
      <c r="S641" s="12">
        <f>(((J641/60)/60)/24)+DATE(1970,1,1)</f>
        <v>41925.583275462966</v>
      </c>
      <c r="T641">
        <f>YEAR(R641)</f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s="9">
        <f>ROUND((E642/D642)*100,0)</f>
        <v>144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8279</v>
      </c>
      <c r="P642" t="s">
        <v>8281</v>
      </c>
      <c r="Q642">
        <f t="shared" si="17"/>
        <v>50.5</v>
      </c>
      <c r="R642" s="12">
        <f>(((K642/60)/60)/24)+DATE(1970,1,1)</f>
        <v>42683.420312500006</v>
      </c>
      <c r="S642" s="12">
        <f>(((J642/60)/60)/24)+DATE(1970,1,1)</f>
        <v>42698.958333333328</v>
      </c>
      <c r="T642">
        <f>YEAR(R642)</f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s="9">
        <f>ROUND((E643/D643)*100,0)</f>
        <v>119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8279</v>
      </c>
      <c r="P643" t="s">
        <v>8281</v>
      </c>
      <c r="Q643">
        <f t="shared" ref="Q643:Q706" si="18">IFERROR(ROUND(E643/M643,2),0)</f>
        <v>151.32</v>
      </c>
      <c r="R643" s="12">
        <f>(((K643/60)/60)/24)+DATE(1970,1,1)</f>
        <v>42199.57</v>
      </c>
      <c r="S643" s="12">
        <f>(((J643/60)/60)/24)+DATE(1970,1,1)</f>
        <v>42229.57</v>
      </c>
      <c r="T643">
        <f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s="9">
        <f>ROUND((E644/D644)*100,0)</f>
        <v>1460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8279</v>
      </c>
      <c r="P644" t="s">
        <v>8281</v>
      </c>
      <c r="Q644">
        <f t="shared" si="18"/>
        <v>134.36000000000001</v>
      </c>
      <c r="R644" s="12">
        <f>(((K644/60)/60)/24)+DATE(1970,1,1)</f>
        <v>42199.651319444441</v>
      </c>
      <c r="S644" s="12">
        <f>(((J644/60)/60)/24)+DATE(1970,1,1)</f>
        <v>42235.651319444441</v>
      </c>
      <c r="T644">
        <f>YEAR(R644)</f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s="9">
        <f>ROUND((E645/D645)*100,0)</f>
        <v>106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8279</v>
      </c>
      <c r="P645" t="s">
        <v>8281</v>
      </c>
      <c r="Q645">
        <f t="shared" si="18"/>
        <v>174.03</v>
      </c>
      <c r="R645" s="12">
        <f>(((K645/60)/60)/24)+DATE(1970,1,1)</f>
        <v>42100.642071759255</v>
      </c>
      <c r="S645" s="12">
        <f>(((J645/60)/60)/24)+DATE(1970,1,1)</f>
        <v>42155.642071759255</v>
      </c>
      <c r="T645">
        <f>YEAR(R645)</f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s="9">
        <f>ROUND((E646/D646)*100,0)</f>
        <v>300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8279</v>
      </c>
      <c r="P646" t="s">
        <v>8281</v>
      </c>
      <c r="Q646">
        <f t="shared" si="18"/>
        <v>73.489999999999995</v>
      </c>
      <c r="R646" s="12">
        <f>(((K646/60)/60)/24)+DATE(1970,1,1)</f>
        <v>41898.665960648148</v>
      </c>
      <c r="S646" s="12">
        <f>(((J646/60)/60)/24)+DATE(1970,1,1)</f>
        <v>41941.041666666664</v>
      </c>
      <c r="T646">
        <f>YEAR(R646)</f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s="9">
        <f>ROUND((E647/D647)*100,0)</f>
        <v>279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8279</v>
      </c>
      <c r="P647" t="s">
        <v>8281</v>
      </c>
      <c r="Q647">
        <f t="shared" si="18"/>
        <v>23.52</v>
      </c>
      <c r="R647" s="12">
        <f>(((K647/60)/60)/24)+DATE(1970,1,1)</f>
        <v>42564.026319444441</v>
      </c>
      <c r="S647" s="12">
        <f>(((J647/60)/60)/24)+DATE(1970,1,1)</f>
        <v>42594.026319444441</v>
      </c>
      <c r="T647">
        <f>YEAR(R647)</f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s="9">
        <f>ROUND((E648/D648)*100,0)</f>
        <v>132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8279</v>
      </c>
      <c r="P648" t="s">
        <v>8281</v>
      </c>
      <c r="Q648">
        <f t="shared" si="18"/>
        <v>39.07</v>
      </c>
      <c r="R648" s="12">
        <f>(((K648/60)/60)/24)+DATE(1970,1,1)</f>
        <v>41832.852627314816</v>
      </c>
      <c r="S648" s="12">
        <f>(((J648/60)/60)/24)+DATE(1970,1,1)</f>
        <v>41862.852627314816</v>
      </c>
      <c r="T648">
        <f>YEAR(R648)</f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s="9">
        <f>ROUND((E649/D649)*100,0)</f>
        <v>107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8279</v>
      </c>
      <c r="P649" t="s">
        <v>8281</v>
      </c>
      <c r="Q649">
        <f t="shared" si="18"/>
        <v>125.94</v>
      </c>
      <c r="R649" s="12">
        <f>(((K649/60)/60)/24)+DATE(1970,1,1)</f>
        <v>42416.767928240741</v>
      </c>
      <c r="S649" s="12">
        <f>(((J649/60)/60)/24)+DATE(1970,1,1)</f>
        <v>42446.726261574076</v>
      </c>
      <c r="T649">
        <f>YEAR(R649)</f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s="9">
        <f>ROUND((E650/D650)*100,0)</f>
        <v>127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8279</v>
      </c>
      <c r="P650" t="s">
        <v>8281</v>
      </c>
      <c r="Q650">
        <f t="shared" si="18"/>
        <v>1644</v>
      </c>
      <c r="R650" s="12">
        <f>(((K650/60)/60)/24)+DATE(1970,1,1)</f>
        <v>41891.693379629629</v>
      </c>
      <c r="S650" s="12">
        <f>(((J650/60)/60)/24)+DATE(1970,1,1)</f>
        <v>41926.693379629629</v>
      </c>
      <c r="T650">
        <f>YEAR(R650)</f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s="9">
        <f>ROUND((E651/D651)*100,0)</f>
        <v>140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8279</v>
      </c>
      <c r="P651" t="s">
        <v>8281</v>
      </c>
      <c r="Q651">
        <f t="shared" si="18"/>
        <v>42.67</v>
      </c>
      <c r="R651" s="12">
        <f>(((K651/60)/60)/24)+DATE(1970,1,1)</f>
        <v>41877.912187499998</v>
      </c>
      <c r="S651" s="12">
        <f>(((J651/60)/60)/24)+DATE(1970,1,1)</f>
        <v>41898.912187499998</v>
      </c>
      <c r="T651">
        <f>YEAR(R651)</f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s="9">
        <f>ROUND((E652/D652)*100,0)</f>
        <v>112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8279</v>
      </c>
      <c r="P652" t="s">
        <v>8281</v>
      </c>
      <c r="Q652">
        <f t="shared" si="18"/>
        <v>35.130000000000003</v>
      </c>
      <c r="R652" s="12">
        <f>(((K652/60)/60)/24)+DATE(1970,1,1)</f>
        <v>41932.036851851852</v>
      </c>
      <c r="S652" s="12">
        <f>(((J652/60)/60)/24)+DATE(1970,1,1)</f>
        <v>41992.078518518523</v>
      </c>
      <c r="T652">
        <f>YEAR(R652)</f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s="9">
        <f>ROUND((E653/D653)*100,0)</f>
        <v>101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8279</v>
      </c>
      <c r="P653" t="s">
        <v>8281</v>
      </c>
      <c r="Q653">
        <f t="shared" si="18"/>
        <v>239.35</v>
      </c>
      <c r="R653" s="12">
        <f>(((K653/60)/60)/24)+DATE(1970,1,1)</f>
        <v>41956.017488425925</v>
      </c>
      <c r="S653" s="12">
        <f>(((J653/60)/60)/24)+DATE(1970,1,1)</f>
        <v>41986.017488425925</v>
      </c>
      <c r="T653">
        <f>YEAR(R653)</f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s="9">
        <f>ROUND((E654/D654)*100,0)</f>
        <v>100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8279</v>
      </c>
      <c r="P654" t="s">
        <v>8281</v>
      </c>
      <c r="Q654">
        <f t="shared" si="18"/>
        <v>107.64</v>
      </c>
      <c r="R654" s="12">
        <f>(((K654/60)/60)/24)+DATE(1970,1,1)</f>
        <v>42675.690393518518</v>
      </c>
      <c r="S654" s="12">
        <f>(((J654/60)/60)/24)+DATE(1970,1,1)</f>
        <v>42705.732060185182</v>
      </c>
      <c r="T654">
        <f>YEAR(R654)</f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s="9">
        <f>ROUND((E655/D655)*100,0)</f>
        <v>141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8279</v>
      </c>
      <c r="P655" t="s">
        <v>8281</v>
      </c>
      <c r="Q655">
        <f t="shared" si="18"/>
        <v>95.83</v>
      </c>
      <c r="R655" s="12">
        <f>(((K655/60)/60)/24)+DATE(1970,1,1)</f>
        <v>42199.618518518517</v>
      </c>
      <c r="S655" s="12">
        <f>(((J655/60)/60)/24)+DATE(1970,1,1)</f>
        <v>42236.618518518517</v>
      </c>
      <c r="T655">
        <f>YEAR(R655)</f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s="9">
        <f>ROUND((E656/D656)*100,0)</f>
        <v>267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8279</v>
      </c>
      <c r="P656" t="s">
        <v>8281</v>
      </c>
      <c r="Q656">
        <f t="shared" si="18"/>
        <v>31.66</v>
      </c>
      <c r="R656" s="12">
        <f>(((K656/60)/60)/24)+DATE(1970,1,1)</f>
        <v>42163.957326388889</v>
      </c>
      <c r="S656" s="12">
        <f>(((J656/60)/60)/24)+DATE(1970,1,1)</f>
        <v>42193.957326388889</v>
      </c>
      <c r="T656">
        <f>YEAR(R656)</f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s="9">
        <f>ROUND((E657/D657)*100,0)</f>
        <v>147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8279</v>
      </c>
      <c r="P657" t="s">
        <v>8281</v>
      </c>
      <c r="Q657">
        <f t="shared" si="18"/>
        <v>42.89</v>
      </c>
      <c r="R657" s="12">
        <f>(((K657/60)/60)/24)+DATE(1970,1,1)</f>
        <v>42045.957314814819</v>
      </c>
      <c r="S657" s="12">
        <f>(((J657/60)/60)/24)+DATE(1970,1,1)</f>
        <v>42075.915648148148</v>
      </c>
      <c r="T657">
        <f>YEAR(R657)</f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s="9">
        <f>ROUND((E658/D658)*100,0)</f>
        <v>214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8279</v>
      </c>
      <c r="P658" t="s">
        <v>8281</v>
      </c>
      <c r="Q658">
        <f t="shared" si="18"/>
        <v>122.74</v>
      </c>
      <c r="R658" s="12">
        <f>(((K658/60)/60)/24)+DATE(1970,1,1)</f>
        <v>42417.804618055554</v>
      </c>
      <c r="S658" s="12">
        <f>(((J658/60)/60)/24)+DATE(1970,1,1)</f>
        <v>42477.762951388882</v>
      </c>
      <c r="T658">
        <f>YEAR(R658)</f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s="9">
        <f>ROUND((E659/D659)*100,0)</f>
        <v>126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8279</v>
      </c>
      <c r="P659" t="s">
        <v>8281</v>
      </c>
      <c r="Q659">
        <f t="shared" si="18"/>
        <v>190.45</v>
      </c>
      <c r="R659" s="12">
        <f>(((K659/60)/60)/24)+DATE(1970,1,1)</f>
        <v>42331.84574074074</v>
      </c>
      <c r="S659" s="12">
        <f>(((J659/60)/60)/24)+DATE(1970,1,1)</f>
        <v>42361.84574074074</v>
      </c>
      <c r="T659">
        <f>YEAR(R659)</f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s="9">
        <f>ROUND((E660/D660)*100,0)</f>
        <v>104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8279</v>
      </c>
      <c r="P660" t="s">
        <v>8281</v>
      </c>
      <c r="Q660">
        <f t="shared" si="18"/>
        <v>109.34</v>
      </c>
      <c r="R660" s="12">
        <f>(((K660/60)/60)/24)+DATE(1970,1,1)</f>
        <v>42179.160752314812</v>
      </c>
      <c r="S660" s="12">
        <f>(((J660/60)/60)/24)+DATE(1970,1,1)</f>
        <v>42211.75</v>
      </c>
      <c r="T660">
        <f>YEAR(R660)</f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s="9">
        <f>ROUND((E661/D661)*100,0)</f>
        <v>101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8279</v>
      </c>
      <c r="P661" t="s">
        <v>8281</v>
      </c>
      <c r="Q661">
        <f t="shared" si="18"/>
        <v>143.66999999999999</v>
      </c>
      <c r="R661" s="12">
        <f>(((K661/60)/60)/24)+DATE(1970,1,1)</f>
        <v>42209.593692129631</v>
      </c>
      <c r="S661" s="12">
        <f>(((J661/60)/60)/24)+DATE(1970,1,1)</f>
        <v>42239.593692129631</v>
      </c>
      <c r="T661">
        <f>YEAR(R661)</f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s="9">
        <f>ROUND((E662/D662)*100,0)</f>
        <v>3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8279</v>
      </c>
      <c r="P662" t="s">
        <v>8281</v>
      </c>
      <c r="Q662">
        <f t="shared" si="18"/>
        <v>84.94</v>
      </c>
      <c r="R662" s="12">
        <f>(((K662/60)/60)/24)+DATE(1970,1,1)</f>
        <v>41922.741655092592</v>
      </c>
      <c r="S662" s="12">
        <f>(((J662/60)/60)/24)+DATE(1970,1,1)</f>
        <v>41952.783321759263</v>
      </c>
      <c r="T662">
        <f>YEAR(R662)</f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s="9">
        <f>ROUND((E663/D663)*100,0)</f>
        <v>1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8279</v>
      </c>
      <c r="P663" t="s">
        <v>8281</v>
      </c>
      <c r="Q663">
        <f t="shared" si="18"/>
        <v>10.56</v>
      </c>
      <c r="R663" s="12">
        <f>(((K663/60)/60)/24)+DATE(1970,1,1)</f>
        <v>42636.645358796297</v>
      </c>
      <c r="S663" s="12">
        <f>(((J663/60)/60)/24)+DATE(1970,1,1)</f>
        <v>42666.645358796297</v>
      </c>
      <c r="T663">
        <f>YEAR(R663)</f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s="9">
        <f>ROUND((E664/D664)*100,0)</f>
        <v>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8279</v>
      </c>
      <c r="P664" t="s">
        <v>8281</v>
      </c>
      <c r="Q664">
        <f t="shared" si="18"/>
        <v>39</v>
      </c>
      <c r="R664" s="12">
        <f>(((K664/60)/60)/24)+DATE(1970,1,1)</f>
        <v>41990.438043981485</v>
      </c>
      <c r="S664" s="12">
        <f>(((J664/60)/60)/24)+DATE(1970,1,1)</f>
        <v>42020.438043981485</v>
      </c>
      <c r="T664">
        <f>YEAR(R664)</f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s="9">
        <f>ROUND((E665/D665)*100,0)</f>
        <v>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8279</v>
      </c>
      <c r="P665" t="s">
        <v>8281</v>
      </c>
      <c r="Q665">
        <f t="shared" si="18"/>
        <v>100</v>
      </c>
      <c r="R665" s="12">
        <f>(((K665/60)/60)/24)+DATE(1970,1,1)</f>
        <v>42173.843240740738</v>
      </c>
      <c r="S665" s="12">
        <f>(((J665/60)/60)/24)+DATE(1970,1,1)</f>
        <v>42203.843240740738</v>
      </c>
      <c r="T665">
        <f>YEAR(R665)</f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s="9">
        <f>ROUND((E666/D666)*100,0)</f>
        <v>8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8279</v>
      </c>
      <c r="P666" t="s">
        <v>8281</v>
      </c>
      <c r="Q666">
        <f t="shared" si="18"/>
        <v>31.17</v>
      </c>
      <c r="R666" s="12">
        <f>(((K666/60)/60)/24)+DATE(1970,1,1)</f>
        <v>42077.666377314818</v>
      </c>
      <c r="S666" s="12">
        <f>(((J666/60)/60)/24)+DATE(1970,1,1)</f>
        <v>42107.666377314818</v>
      </c>
      <c r="T666">
        <f>YEAR(R666)</f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s="9">
        <f>ROUND((E667/D667)*100,0)</f>
        <v>19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8279</v>
      </c>
      <c r="P667" t="s">
        <v>8281</v>
      </c>
      <c r="Q667">
        <f t="shared" si="18"/>
        <v>155.33000000000001</v>
      </c>
      <c r="R667" s="12">
        <f>(((K667/60)/60)/24)+DATE(1970,1,1)</f>
        <v>42688.711354166662</v>
      </c>
      <c r="S667" s="12">
        <f>(((J667/60)/60)/24)+DATE(1970,1,1)</f>
        <v>42748.711354166662</v>
      </c>
      <c r="T667">
        <f>YEAR(R667)</f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s="9">
        <f>ROUND((E668/D668)*100,0)</f>
        <v>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8279</v>
      </c>
      <c r="P668" t="s">
        <v>8281</v>
      </c>
      <c r="Q668">
        <f t="shared" si="18"/>
        <v>2</v>
      </c>
      <c r="R668" s="12">
        <f>(((K668/60)/60)/24)+DATE(1970,1,1)</f>
        <v>41838.832152777781</v>
      </c>
      <c r="S668" s="12">
        <f>(((J668/60)/60)/24)+DATE(1970,1,1)</f>
        <v>41868.832152777781</v>
      </c>
      <c r="T668">
        <f>YEAR(R668)</f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s="9">
        <f>ROUND((E669/D669)*100,0)</f>
        <v>10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8279</v>
      </c>
      <c r="P669" t="s">
        <v>8281</v>
      </c>
      <c r="Q669">
        <f t="shared" si="18"/>
        <v>178.93</v>
      </c>
      <c r="R669" s="12">
        <f>(((K669/60)/60)/24)+DATE(1970,1,1)</f>
        <v>42632.373414351852</v>
      </c>
      <c r="S669" s="12">
        <f>(((J669/60)/60)/24)+DATE(1970,1,1)</f>
        <v>42672.373414351852</v>
      </c>
      <c r="T669">
        <f>YEAR(R669)</f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s="9">
        <f>ROUND((E670/D670)*100,0)</f>
        <v>5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8279</v>
      </c>
      <c r="P670" t="s">
        <v>8281</v>
      </c>
      <c r="Q670">
        <f t="shared" si="18"/>
        <v>27.36</v>
      </c>
      <c r="R670" s="12">
        <f>(((K670/60)/60)/24)+DATE(1970,1,1)</f>
        <v>42090.831273148149</v>
      </c>
      <c r="S670" s="12">
        <f>(((J670/60)/60)/24)+DATE(1970,1,1)</f>
        <v>42135.831273148149</v>
      </c>
      <c r="T670">
        <f>YEAR(R670)</f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s="9">
        <f>ROUND((E671/D671)*100,0)</f>
        <v>22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8279</v>
      </c>
      <c r="P671" t="s">
        <v>8281</v>
      </c>
      <c r="Q671">
        <f t="shared" si="18"/>
        <v>1536.25</v>
      </c>
      <c r="R671" s="12">
        <f>(((K671/60)/60)/24)+DATE(1970,1,1)</f>
        <v>42527.625671296293</v>
      </c>
      <c r="S671" s="12">
        <f>(((J671/60)/60)/24)+DATE(1970,1,1)</f>
        <v>42557.625671296293</v>
      </c>
      <c r="T671">
        <f>YEAR(R671)</f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s="9">
        <f>ROUND((E672/D672)*100,0)</f>
        <v>29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8279</v>
      </c>
      <c r="P672" t="s">
        <v>8281</v>
      </c>
      <c r="Q672">
        <f t="shared" si="18"/>
        <v>85</v>
      </c>
      <c r="R672" s="12">
        <f>(((K672/60)/60)/24)+DATE(1970,1,1)</f>
        <v>42506.709722222222</v>
      </c>
      <c r="S672" s="12">
        <f>(((J672/60)/60)/24)+DATE(1970,1,1)</f>
        <v>42540.340277777781</v>
      </c>
      <c r="T672">
        <f>YEAR(R672)</f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s="9">
        <f>ROUND((E673/D673)*100,0)</f>
        <v>39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8279</v>
      </c>
      <c r="P673" t="s">
        <v>8281</v>
      </c>
      <c r="Q673">
        <f t="shared" si="18"/>
        <v>788.53</v>
      </c>
      <c r="R673" s="12">
        <f>(((K673/60)/60)/24)+DATE(1970,1,1)</f>
        <v>41984.692731481482</v>
      </c>
      <c r="S673" s="12">
        <f>(((J673/60)/60)/24)+DATE(1970,1,1)</f>
        <v>42018.166666666672</v>
      </c>
      <c r="T673">
        <f>YEAR(R673)</f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s="9">
        <f>ROUND((E674/D674)*100,0)</f>
        <v>22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8279</v>
      </c>
      <c r="P674" t="s">
        <v>8281</v>
      </c>
      <c r="Q674">
        <f t="shared" si="18"/>
        <v>50.3</v>
      </c>
      <c r="R674" s="12">
        <f>(((K674/60)/60)/24)+DATE(1970,1,1)</f>
        <v>41974.219490740739</v>
      </c>
      <c r="S674" s="12">
        <f>(((J674/60)/60)/24)+DATE(1970,1,1)</f>
        <v>42005.207638888889</v>
      </c>
      <c r="T674">
        <f>YEAR(R674)</f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s="9">
        <f>ROUND((E675/D675)*100,0)</f>
        <v>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8279</v>
      </c>
      <c r="P675" t="s">
        <v>8281</v>
      </c>
      <c r="Q675">
        <f t="shared" si="18"/>
        <v>68.33</v>
      </c>
      <c r="R675" s="12">
        <f>(((K675/60)/60)/24)+DATE(1970,1,1)</f>
        <v>41838.840474537035</v>
      </c>
      <c r="S675" s="12">
        <f>(((J675/60)/60)/24)+DATE(1970,1,1)</f>
        <v>41883.840474537035</v>
      </c>
      <c r="T675">
        <f>YEAR(R675)</f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s="9">
        <f>ROUND((E676/D676)*100,0)</f>
        <v>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8279</v>
      </c>
      <c r="P676" t="s">
        <v>8281</v>
      </c>
      <c r="Q676">
        <f t="shared" si="18"/>
        <v>7.5</v>
      </c>
      <c r="R676" s="12">
        <f>(((K676/60)/60)/24)+DATE(1970,1,1)</f>
        <v>41803.116053240738</v>
      </c>
      <c r="S676" s="12">
        <f>(((J676/60)/60)/24)+DATE(1970,1,1)</f>
        <v>41863.116053240738</v>
      </c>
      <c r="T676">
        <f>YEAR(R676)</f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s="9">
        <f>ROUND((E677/D677)*100,0)</f>
        <v>15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8279</v>
      </c>
      <c r="P677" t="s">
        <v>8281</v>
      </c>
      <c r="Q677">
        <f t="shared" si="18"/>
        <v>34.270000000000003</v>
      </c>
      <c r="R677" s="12">
        <f>(((K677/60)/60)/24)+DATE(1970,1,1)</f>
        <v>41975.930601851855</v>
      </c>
      <c r="S677" s="12">
        <f>(((J677/60)/60)/24)+DATE(1970,1,1)</f>
        <v>42005.290972222225</v>
      </c>
      <c r="T677">
        <f>YEAR(R677)</f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s="9">
        <f>ROUND((E678/D678)*100,0)</f>
        <v>1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8279</v>
      </c>
      <c r="P678" t="s">
        <v>8281</v>
      </c>
      <c r="Q678">
        <f t="shared" si="18"/>
        <v>61.29</v>
      </c>
      <c r="R678" s="12">
        <f>(((K678/60)/60)/24)+DATE(1970,1,1)</f>
        <v>42012.768298611118</v>
      </c>
      <c r="S678" s="12">
        <f>(((J678/60)/60)/24)+DATE(1970,1,1)</f>
        <v>42042.768298611118</v>
      </c>
      <c r="T678">
        <f>YEAR(R678)</f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s="9">
        <f>ROUND((E679/D679)*100,0)</f>
        <v>26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8279</v>
      </c>
      <c r="P679" t="s">
        <v>8281</v>
      </c>
      <c r="Q679">
        <f t="shared" si="18"/>
        <v>133.25</v>
      </c>
      <c r="R679" s="12">
        <f>(((K679/60)/60)/24)+DATE(1970,1,1)</f>
        <v>42504.403877314813</v>
      </c>
      <c r="S679" s="12">
        <f>(((J679/60)/60)/24)+DATE(1970,1,1)</f>
        <v>42549.403877314813</v>
      </c>
      <c r="T679">
        <f>YEAR(R679)</f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s="9">
        <f>ROUND((E680/D680)*100,0)</f>
        <v>4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8279</v>
      </c>
      <c r="P680" t="s">
        <v>8281</v>
      </c>
      <c r="Q680">
        <f t="shared" si="18"/>
        <v>65.180000000000007</v>
      </c>
      <c r="R680" s="12">
        <f>(((K680/60)/60)/24)+DATE(1970,1,1)</f>
        <v>42481.376597222217</v>
      </c>
      <c r="S680" s="12">
        <f>(((J680/60)/60)/24)+DATE(1970,1,1)</f>
        <v>42511.376597222217</v>
      </c>
      <c r="T680">
        <f>YEAR(R680)</f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s="9">
        <f>ROUND((E681/D681)*100,0)</f>
        <v>15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8279</v>
      </c>
      <c r="P681" t="s">
        <v>8281</v>
      </c>
      <c r="Q681">
        <f t="shared" si="18"/>
        <v>93.9</v>
      </c>
      <c r="R681" s="12">
        <f>(((K681/60)/60)/24)+DATE(1970,1,1)</f>
        <v>42556.695706018523</v>
      </c>
      <c r="S681" s="12">
        <f>(((J681/60)/60)/24)+DATE(1970,1,1)</f>
        <v>42616.695706018523</v>
      </c>
      <c r="T681">
        <f>YEAR(R681)</f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s="9">
        <f>ROUND((E682/D682)*100,0)</f>
        <v>26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8279</v>
      </c>
      <c r="P682" t="s">
        <v>8281</v>
      </c>
      <c r="Q682">
        <f t="shared" si="18"/>
        <v>150.65</v>
      </c>
      <c r="R682" s="12">
        <f>(((K682/60)/60)/24)+DATE(1970,1,1)</f>
        <v>41864.501516203702</v>
      </c>
      <c r="S682" s="12">
        <f>(((J682/60)/60)/24)+DATE(1970,1,1)</f>
        <v>41899.501516203702</v>
      </c>
      <c r="T682">
        <f>YEAR(R682)</f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s="9">
        <f>ROUND((E683/D683)*100,0)</f>
        <v>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8279</v>
      </c>
      <c r="P683" t="s">
        <v>8281</v>
      </c>
      <c r="Q683">
        <f t="shared" si="18"/>
        <v>1</v>
      </c>
      <c r="R683" s="12">
        <f>(((K683/60)/60)/24)+DATE(1970,1,1)</f>
        <v>42639.805601851855</v>
      </c>
      <c r="S683" s="12">
        <f>(((J683/60)/60)/24)+DATE(1970,1,1)</f>
        <v>42669.805601851855</v>
      </c>
      <c r="T683">
        <f>YEAR(R683)</f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s="9">
        <f>ROUND((E684/D684)*100,0)</f>
        <v>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8279</v>
      </c>
      <c r="P684" t="s">
        <v>8281</v>
      </c>
      <c r="Q684">
        <f t="shared" si="18"/>
        <v>13.25</v>
      </c>
      <c r="R684" s="12">
        <f>(((K684/60)/60)/24)+DATE(1970,1,1)</f>
        <v>42778.765300925923</v>
      </c>
      <c r="S684" s="12">
        <f>(((J684/60)/60)/24)+DATE(1970,1,1)</f>
        <v>42808.723634259266</v>
      </c>
      <c r="T684">
        <f>YEAR(R684)</f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s="9">
        <f>ROUND((E685/D685)*100,0)</f>
        <v>1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8279</v>
      </c>
      <c r="P685" t="s">
        <v>8281</v>
      </c>
      <c r="Q685">
        <f t="shared" si="18"/>
        <v>99.33</v>
      </c>
      <c r="R685" s="12">
        <f>(((K685/60)/60)/24)+DATE(1970,1,1)</f>
        <v>42634.900046296301</v>
      </c>
      <c r="S685" s="12">
        <f>(((J685/60)/60)/24)+DATE(1970,1,1)</f>
        <v>42674.900046296301</v>
      </c>
      <c r="T685">
        <f>YEAR(R685)</f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s="9">
        <f>ROUND((E686/D686)*100,0)</f>
        <v>7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8279</v>
      </c>
      <c r="P686" t="s">
        <v>8281</v>
      </c>
      <c r="Q686">
        <f t="shared" si="18"/>
        <v>177.39</v>
      </c>
      <c r="R686" s="12">
        <f>(((K686/60)/60)/24)+DATE(1970,1,1)</f>
        <v>41809.473275462966</v>
      </c>
      <c r="S686" s="12">
        <f>(((J686/60)/60)/24)+DATE(1970,1,1)</f>
        <v>41845.125</v>
      </c>
      <c r="T686">
        <f>YEAR(R686)</f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s="9">
        <f>ROUND((E687/D687)*100,0)</f>
        <v>28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8279</v>
      </c>
      <c r="P687" t="s">
        <v>8281</v>
      </c>
      <c r="Q687">
        <f t="shared" si="18"/>
        <v>55.3</v>
      </c>
      <c r="R687" s="12">
        <f>(((K687/60)/60)/24)+DATE(1970,1,1)</f>
        <v>41971.866574074069</v>
      </c>
      <c r="S687" s="12">
        <f>(((J687/60)/60)/24)+DATE(1970,1,1)</f>
        <v>42016.866574074069</v>
      </c>
      <c r="T687">
        <f>YEAR(R687)</f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s="9">
        <f>ROUND((E688/D688)*100,0)</f>
        <v>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8279</v>
      </c>
      <c r="P688" t="s">
        <v>8281</v>
      </c>
      <c r="Q688">
        <f t="shared" si="18"/>
        <v>0</v>
      </c>
      <c r="R688" s="12">
        <f>(((K688/60)/60)/24)+DATE(1970,1,1)</f>
        <v>42189.673263888893</v>
      </c>
      <c r="S688" s="12">
        <f>(((J688/60)/60)/24)+DATE(1970,1,1)</f>
        <v>42219.673263888893</v>
      </c>
      <c r="T688">
        <f>YEAR(R688)</f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s="9">
        <f>ROUND((E689/D689)*100,0)</f>
        <v>4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8279</v>
      </c>
      <c r="P689" t="s">
        <v>8281</v>
      </c>
      <c r="Q689">
        <f t="shared" si="18"/>
        <v>591.66999999999996</v>
      </c>
      <c r="R689" s="12">
        <f>(((K689/60)/60)/24)+DATE(1970,1,1)</f>
        <v>42711.750613425931</v>
      </c>
      <c r="S689" s="12">
        <f>(((J689/60)/60)/24)+DATE(1970,1,1)</f>
        <v>42771.750613425931</v>
      </c>
      <c r="T689">
        <f>YEAR(R689)</f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s="9">
        <f>ROUND((E690/D690)*100,0)</f>
        <v>73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8279</v>
      </c>
      <c r="P690" t="s">
        <v>8281</v>
      </c>
      <c r="Q690">
        <f t="shared" si="18"/>
        <v>405.5</v>
      </c>
      <c r="R690" s="12">
        <f>(((K690/60)/60)/24)+DATE(1970,1,1)</f>
        <v>42262.104780092588</v>
      </c>
      <c r="S690" s="12">
        <f>(((J690/60)/60)/24)+DATE(1970,1,1)</f>
        <v>42292.104780092588</v>
      </c>
      <c r="T690">
        <f>YEAR(R690)</f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s="9">
        <f>ROUND((E691/D691)*100,0)</f>
        <v>58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8279</v>
      </c>
      <c r="P691" t="s">
        <v>8281</v>
      </c>
      <c r="Q691">
        <f t="shared" si="18"/>
        <v>343.15</v>
      </c>
      <c r="R691" s="12">
        <f>(((K691/60)/60)/24)+DATE(1970,1,1)</f>
        <v>42675.66778935185</v>
      </c>
      <c r="S691" s="12">
        <f>(((J691/60)/60)/24)+DATE(1970,1,1)</f>
        <v>42712.207638888889</v>
      </c>
      <c r="T691">
        <f>YEAR(R691)</f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s="9">
        <f>ROUND((E692/D692)*100,0)</f>
        <v>12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8279</v>
      </c>
      <c r="P692" t="s">
        <v>8281</v>
      </c>
      <c r="Q692">
        <f t="shared" si="18"/>
        <v>72.59</v>
      </c>
      <c r="R692" s="12">
        <f>(((K692/60)/60)/24)+DATE(1970,1,1)</f>
        <v>42579.634733796294</v>
      </c>
      <c r="S692" s="12">
        <f>(((J692/60)/60)/24)+DATE(1970,1,1)</f>
        <v>42622.25</v>
      </c>
      <c r="T692">
        <f>YEAR(R692)</f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s="9">
        <f>ROUND((E693/D693)*100,0)</f>
        <v>1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8279</v>
      </c>
      <c r="P693" t="s">
        <v>8281</v>
      </c>
      <c r="Q693">
        <f t="shared" si="18"/>
        <v>26</v>
      </c>
      <c r="R693" s="12">
        <f>(((K693/60)/60)/24)+DATE(1970,1,1)</f>
        <v>42158.028310185182</v>
      </c>
      <c r="S693" s="12">
        <f>(((J693/60)/60)/24)+DATE(1970,1,1)</f>
        <v>42186.028310185182</v>
      </c>
      <c r="T693">
        <f>YEAR(R693)</f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s="9">
        <f>ROUND((E694/D694)*100,0)</f>
        <v>7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8279</v>
      </c>
      <c r="P694" t="s">
        <v>8281</v>
      </c>
      <c r="Q694">
        <f t="shared" si="18"/>
        <v>6.5</v>
      </c>
      <c r="R694" s="12">
        <f>(((K694/60)/60)/24)+DATE(1970,1,1)</f>
        <v>42696.37572916667</v>
      </c>
      <c r="S694" s="12">
        <f>(((J694/60)/60)/24)+DATE(1970,1,1)</f>
        <v>42726.37572916667</v>
      </c>
      <c r="T694">
        <f>YEAR(R694)</f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s="9">
        <f>ROUND((E695/D695)*100,0)</f>
        <v>35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8279</v>
      </c>
      <c r="P695" t="s">
        <v>8281</v>
      </c>
      <c r="Q695">
        <f t="shared" si="18"/>
        <v>119.39</v>
      </c>
      <c r="R695" s="12">
        <f>(((K695/60)/60)/24)+DATE(1970,1,1)</f>
        <v>42094.808182870373</v>
      </c>
      <c r="S695" s="12">
        <f>(((J695/60)/60)/24)+DATE(1970,1,1)</f>
        <v>42124.808182870373</v>
      </c>
      <c r="T695">
        <f>YEAR(R695)</f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s="9">
        <f>ROUND((E696/D696)*100,0)</f>
        <v>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8279</v>
      </c>
      <c r="P696" t="s">
        <v>8281</v>
      </c>
      <c r="Q696">
        <f t="shared" si="18"/>
        <v>84.29</v>
      </c>
      <c r="R696" s="12">
        <f>(((K696/60)/60)/24)+DATE(1970,1,1)</f>
        <v>42737.663877314815</v>
      </c>
      <c r="S696" s="12">
        <f>(((J696/60)/60)/24)+DATE(1970,1,1)</f>
        <v>42767.663877314815</v>
      </c>
      <c r="T696">
        <f>YEAR(R696)</f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s="9">
        <f>ROUND((E697/D697)*100,0)</f>
        <v>1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8279</v>
      </c>
      <c r="P697" t="s">
        <v>8281</v>
      </c>
      <c r="Q697">
        <f t="shared" si="18"/>
        <v>90.86</v>
      </c>
      <c r="R697" s="12">
        <f>(((K697/60)/60)/24)+DATE(1970,1,1)</f>
        <v>41913.521064814813</v>
      </c>
      <c r="S697" s="12">
        <f>(((J697/60)/60)/24)+DATE(1970,1,1)</f>
        <v>41943.521064814813</v>
      </c>
      <c r="T697">
        <f>YEAR(R697)</f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s="9">
        <f>ROUND((E698/D698)*100,0)</f>
        <v>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8279</v>
      </c>
      <c r="P698" t="s">
        <v>8281</v>
      </c>
      <c r="Q698">
        <f t="shared" si="18"/>
        <v>1</v>
      </c>
      <c r="R698" s="12">
        <f>(((K698/60)/60)/24)+DATE(1970,1,1)</f>
        <v>41815.927106481482</v>
      </c>
      <c r="S698" s="12">
        <f>(((J698/60)/60)/24)+DATE(1970,1,1)</f>
        <v>41845.927106481482</v>
      </c>
      <c r="T698">
        <f>YEAR(R698)</f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s="9">
        <f>ROUND((E699/D699)*100,0)</f>
        <v>46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8279</v>
      </c>
      <c r="P699" t="s">
        <v>8281</v>
      </c>
      <c r="Q699">
        <f t="shared" si="18"/>
        <v>20.34</v>
      </c>
      <c r="R699" s="12">
        <f>(((K699/60)/60)/24)+DATE(1970,1,1)</f>
        <v>42388.523020833338</v>
      </c>
      <c r="S699" s="12">
        <f>(((J699/60)/60)/24)+DATE(1970,1,1)</f>
        <v>42403.523020833338</v>
      </c>
      <c r="T699">
        <f>YEAR(R699)</f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s="9">
        <f>ROUND((E700/D700)*100,0)</f>
        <v>15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8279</v>
      </c>
      <c r="P700" t="s">
        <v>8281</v>
      </c>
      <c r="Q700">
        <f t="shared" si="18"/>
        <v>530.69000000000005</v>
      </c>
      <c r="R700" s="12">
        <f>(((K700/60)/60)/24)+DATE(1970,1,1)</f>
        <v>41866.931076388886</v>
      </c>
      <c r="S700" s="12">
        <f>(((J700/60)/60)/24)+DATE(1970,1,1)</f>
        <v>41900.083333333336</v>
      </c>
      <c r="T700">
        <f>YEAR(R700)</f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s="9">
        <f>ROUND((E701/D701)*100,0)</f>
        <v>82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8279</v>
      </c>
      <c r="P701" t="s">
        <v>8281</v>
      </c>
      <c r="Q701">
        <f t="shared" si="18"/>
        <v>120.39</v>
      </c>
      <c r="R701" s="12">
        <f>(((K701/60)/60)/24)+DATE(1970,1,1)</f>
        <v>41563.485509259262</v>
      </c>
      <c r="S701" s="12">
        <f>(((J701/60)/60)/24)+DATE(1970,1,1)</f>
        <v>41600.666666666664</v>
      </c>
      <c r="T701">
        <f>YEAR(R701)</f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s="9">
        <f>ROUND((E702/D702)*100,0)</f>
        <v>3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8279</v>
      </c>
      <c r="P702" t="s">
        <v>8281</v>
      </c>
      <c r="Q702">
        <f t="shared" si="18"/>
        <v>13</v>
      </c>
      <c r="R702" s="12">
        <f>(((K702/60)/60)/24)+DATE(1970,1,1)</f>
        <v>42715.688437500001</v>
      </c>
      <c r="S702" s="12">
        <f>(((J702/60)/60)/24)+DATE(1970,1,1)</f>
        <v>42745.688437500001</v>
      </c>
      <c r="T702">
        <f>YEAR(R702)</f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s="9">
        <f>ROUND((E703/D703)*100,0)</f>
        <v>27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8279</v>
      </c>
      <c r="P703" t="s">
        <v>8281</v>
      </c>
      <c r="Q703">
        <f t="shared" si="18"/>
        <v>291.33</v>
      </c>
      <c r="R703" s="12">
        <f>(((K703/60)/60)/24)+DATE(1970,1,1)</f>
        <v>41813.662962962961</v>
      </c>
      <c r="S703" s="12">
        <f>(((J703/60)/60)/24)+DATE(1970,1,1)</f>
        <v>41843.662962962961</v>
      </c>
      <c r="T703">
        <f>YEAR(R703)</f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s="9">
        <f>ROUND((E704/D704)*100,0)</f>
        <v>31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8279</v>
      </c>
      <c r="P704" t="s">
        <v>8281</v>
      </c>
      <c r="Q704">
        <f t="shared" si="18"/>
        <v>124.92</v>
      </c>
      <c r="R704" s="12">
        <f>(((K704/60)/60)/24)+DATE(1970,1,1)</f>
        <v>42668.726701388892</v>
      </c>
      <c r="S704" s="12">
        <f>(((J704/60)/60)/24)+DATE(1970,1,1)</f>
        <v>42698.768368055549</v>
      </c>
      <c r="T704">
        <f>YEAR(R704)</f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s="9">
        <f>ROUND((E705/D705)*100,0)</f>
        <v>6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8279</v>
      </c>
      <c r="P705" t="s">
        <v>8281</v>
      </c>
      <c r="Q705">
        <f t="shared" si="18"/>
        <v>119.57</v>
      </c>
      <c r="R705" s="12">
        <f>(((K705/60)/60)/24)+DATE(1970,1,1)</f>
        <v>42711.950798611113</v>
      </c>
      <c r="S705" s="12">
        <f>(((J705/60)/60)/24)+DATE(1970,1,1)</f>
        <v>42766.98055555555</v>
      </c>
      <c r="T705">
        <f>YEAR(R705)</f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s="9">
        <f>ROUND((E706/D706)*100,0)</f>
        <v>1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8279</v>
      </c>
      <c r="P706" t="s">
        <v>8281</v>
      </c>
      <c r="Q706">
        <f t="shared" si="18"/>
        <v>120.25</v>
      </c>
      <c r="R706" s="12">
        <f>(((K706/60)/60)/24)+DATE(1970,1,1)</f>
        <v>42726.192916666667</v>
      </c>
      <c r="S706" s="12">
        <f>(((J706/60)/60)/24)+DATE(1970,1,1)</f>
        <v>42786.192916666667</v>
      </c>
      <c r="T706">
        <f>YEAR(R706)</f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s="9">
        <f>ROUND((E707/D707)*100,0)</f>
        <v>1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8279</v>
      </c>
      <c r="P707" t="s">
        <v>8281</v>
      </c>
      <c r="Q707">
        <f t="shared" ref="Q707:Q770" si="19">IFERROR(ROUND(E707/M707,2),0)</f>
        <v>195.4</v>
      </c>
      <c r="R707" s="12">
        <f>(((K707/60)/60)/24)+DATE(1970,1,1)</f>
        <v>42726.491643518515</v>
      </c>
      <c r="S707" s="12">
        <f>(((J707/60)/60)/24)+DATE(1970,1,1)</f>
        <v>42756.491643518515</v>
      </c>
      <c r="T707">
        <f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s="9">
        <f>ROUND((E708/D708)*100,0)</f>
        <v>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8279</v>
      </c>
      <c r="P708" t="s">
        <v>8281</v>
      </c>
      <c r="Q708">
        <f t="shared" si="19"/>
        <v>0</v>
      </c>
      <c r="R708" s="12">
        <f>(((K708/60)/60)/24)+DATE(1970,1,1)</f>
        <v>42676.995173611111</v>
      </c>
      <c r="S708" s="12">
        <f>(((J708/60)/60)/24)+DATE(1970,1,1)</f>
        <v>42718.777083333334</v>
      </c>
      <c r="T708">
        <f>YEAR(R708)</f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s="9">
        <f>ROUND((E709/D709)*100,0)</f>
        <v>79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8279</v>
      </c>
      <c r="P709" t="s">
        <v>8281</v>
      </c>
      <c r="Q709">
        <f t="shared" si="19"/>
        <v>117.7</v>
      </c>
      <c r="R709" s="12">
        <f>(((K709/60)/60)/24)+DATE(1970,1,1)</f>
        <v>42696.663506944446</v>
      </c>
      <c r="S709" s="12">
        <f>(((J709/60)/60)/24)+DATE(1970,1,1)</f>
        <v>42736.663506944446</v>
      </c>
      <c r="T709">
        <f>YEAR(R709)</f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s="9">
        <f>ROUND((E710/D710)*100,0)</f>
        <v>22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8279</v>
      </c>
      <c r="P710" t="s">
        <v>8281</v>
      </c>
      <c r="Q710">
        <f t="shared" si="19"/>
        <v>23.95</v>
      </c>
      <c r="R710" s="12">
        <f>(((K710/60)/60)/24)+DATE(1970,1,1)</f>
        <v>41835.581018518518</v>
      </c>
      <c r="S710" s="12">
        <f>(((J710/60)/60)/24)+DATE(1970,1,1)</f>
        <v>41895.581018518518</v>
      </c>
      <c r="T710">
        <f>YEAR(R710)</f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s="9">
        <f>ROUND((E711/D711)*100,0)</f>
        <v>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8279</v>
      </c>
      <c r="P711" t="s">
        <v>8281</v>
      </c>
      <c r="Q711">
        <f t="shared" si="19"/>
        <v>30.5</v>
      </c>
      <c r="R711" s="12">
        <f>(((K711/60)/60)/24)+DATE(1970,1,1)</f>
        <v>41948.041192129633</v>
      </c>
      <c r="S711" s="12">
        <f>(((J711/60)/60)/24)+DATE(1970,1,1)</f>
        <v>41978.041192129633</v>
      </c>
      <c r="T711">
        <f>YEAR(R711)</f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s="9">
        <f>ROUND((E712/D712)*100,0)</f>
        <v>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8279</v>
      </c>
      <c r="P712" t="s">
        <v>8281</v>
      </c>
      <c r="Q712">
        <f t="shared" si="19"/>
        <v>0</v>
      </c>
      <c r="R712" s="12">
        <f>(((K712/60)/60)/24)+DATE(1970,1,1)</f>
        <v>41837.984976851854</v>
      </c>
      <c r="S712" s="12">
        <f>(((J712/60)/60)/24)+DATE(1970,1,1)</f>
        <v>41871.030555555553</v>
      </c>
      <c r="T712">
        <f>YEAR(R712)</f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s="9">
        <f>ROUND((E713/D713)*100,0)</f>
        <v>34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8279</v>
      </c>
      <c r="P713" t="s">
        <v>8281</v>
      </c>
      <c r="Q713">
        <f t="shared" si="19"/>
        <v>99.97</v>
      </c>
      <c r="R713" s="12">
        <f>(((K713/60)/60)/24)+DATE(1970,1,1)</f>
        <v>42678.459120370375</v>
      </c>
      <c r="S713" s="12">
        <f>(((J713/60)/60)/24)+DATE(1970,1,1)</f>
        <v>42718.500787037032</v>
      </c>
      <c r="T713">
        <f>YEAR(R713)</f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s="9">
        <f>ROUND((E714/D714)*100,0)</f>
        <v>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8279</v>
      </c>
      <c r="P714" t="s">
        <v>8281</v>
      </c>
      <c r="Q714">
        <f t="shared" si="19"/>
        <v>26.25</v>
      </c>
      <c r="R714" s="12">
        <f>(((K714/60)/60)/24)+DATE(1970,1,1)</f>
        <v>42384.680925925932</v>
      </c>
      <c r="S714" s="12">
        <f>(((J714/60)/60)/24)+DATE(1970,1,1)</f>
        <v>42414.680925925932</v>
      </c>
      <c r="T714">
        <f>YEAR(R714)</f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s="9">
        <f>ROUND((E715/D715)*100,0)</f>
        <v>1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8279</v>
      </c>
      <c r="P715" t="s">
        <v>8281</v>
      </c>
      <c r="Q715">
        <f t="shared" si="19"/>
        <v>199</v>
      </c>
      <c r="R715" s="12">
        <f>(((K715/60)/60)/24)+DATE(1970,1,1)</f>
        <v>42496.529305555552</v>
      </c>
      <c r="S715" s="12">
        <f>(((J715/60)/60)/24)+DATE(1970,1,1)</f>
        <v>42526.529305555552</v>
      </c>
      <c r="T715">
        <f>YEAR(R715)</f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s="9">
        <f>ROUND((E716/D716)*100,0)</f>
        <v>15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8279</v>
      </c>
      <c r="P716" t="s">
        <v>8281</v>
      </c>
      <c r="Q716">
        <f t="shared" si="19"/>
        <v>80.319999999999993</v>
      </c>
      <c r="R716" s="12">
        <f>(((K716/60)/60)/24)+DATE(1970,1,1)</f>
        <v>42734.787986111114</v>
      </c>
      <c r="S716" s="12">
        <f>(((J716/60)/60)/24)+DATE(1970,1,1)</f>
        <v>42794.787986111114</v>
      </c>
      <c r="T716">
        <f>YEAR(R716)</f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s="9">
        <f>ROUND((E717/D717)*100,0)</f>
        <v>5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8279</v>
      </c>
      <c r="P717" t="s">
        <v>8281</v>
      </c>
      <c r="Q717">
        <f t="shared" si="19"/>
        <v>115.75</v>
      </c>
      <c r="R717" s="12">
        <f>(((K717/60)/60)/24)+DATE(1970,1,1)</f>
        <v>42273.090740740736</v>
      </c>
      <c r="S717" s="12">
        <f>(((J717/60)/60)/24)+DATE(1970,1,1)</f>
        <v>42313.132407407407</v>
      </c>
      <c r="T717">
        <f>YEAR(R717)</f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s="9">
        <f>ROUND((E718/D718)*100,0)</f>
        <v>10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8279</v>
      </c>
      <c r="P718" t="s">
        <v>8281</v>
      </c>
      <c r="Q718">
        <f t="shared" si="19"/>
        <v>44.69</v>
      </c>
      <c r="R718" s="12">
        <f>(((K718/60)/60)/24)+DATE(1970,1,1)</f>
        <v>41940.658645833333</v>
      </c>
      <c r="S718" s="12">
        <f>(((J718/60)/60)/24)+DATE(1970,1,1)</f>
        <v>41974</v>
      </c>
      <c r="T718">
        <f>YEAR(R718)</f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s="9">
        <f>ROUND((E719/D719)*100,0)</f>
        <v>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8279</v>
      </c>
      <c r="P719" t="s">
        <v>8281</v>
      </c>
      <c r="Q719">
        <f t="shared" si="19"/>
        <v>76.25</v>
      </c>
      <c r="R719" s="12">
        <f>(((K719/60)/60)/24)+DATE(1970,1,1)</f>
        <v>41857.854189814818</v>
      </c>
      <c r="S719" s="12">
        <f>(((J719/60)/60)/24)+DATE(1970,1,1)</f>
        <v>41887.854189814818</v>
      </c>
      <c r="T719">
        <f>YEAR(R719)</f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s="9">
        <f>ROUND((E720/D720)*100,0)</f>
        <v>1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8279</v>
      </c>
      <c r="P720" t="s">
        <v>8281</v>
      </c>
      <c r="Q720">
        <f t="shared" si="19"/>
        <v>22.5</v>
      </c>
      <c r="R720" s="12">
        <f>(((K720/60)/60)/24)+DATE(1970,1,1)</f>
        <v>42752.845451388886</v>
      </c>
      <c r="S720" s="12">
        <f>(((J720/60)/60)/24)+DATE(1970,1,1)</f>
        <v>42784.249305555553</v>
      </c>
      <c r="T720">
        <f>YEAR(R720)</f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s="9">
        <f>ROUND((E721/D721)*100,0)</f>
        <v>1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8279</v>
      </c>
      <c r="P721" t="s">
        <v>8281</v>
      </c>
      <c r="Q721">
        <f t="shared" si="19"/>
        <v>19.399999999999999</v>
      </c>
      <c r="R721" s="12">
        <f>(((K721/60)/60)/24)+DATE(1970,1,1)</f>
        <v>42409.040231481486</v>
      </c>
      <c r="S721" s="12">
        <f>(((J721/60)/60)/24)+DATE(1970,1,1)</f>
        <v>42423.040231481486</v>
      </c>
      <c r="T721">
        <f>YEAR(R721)</f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s="9">
        <f>ROUND((E722/D722)*100,0)</f>
        <v>144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8282</v>
      </c>
      <c r="P722" t="s">
        <v>8283</v>
      </c>
      <c r="Q722">
        <f t="shared" si="19"/>
        <v>66.709999999999994</v>
      </c>
      <c r="R722" s="12">
        <f>(((K722/60)/60)/24)+DATE(1970,1,1)</f>
        <v>40909.649201388893</v>
      </c>
      <c r="S722" s="12">
        <f>(((J722/60)/60)/24)+DATE(1970,1,1)</f>
        <v>40937.649201388893</v>
      </c>
      <c r="T722">
        <f>YEAR(R722)</f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s="9">
        <f>ROUND((E723/D723)*100,0)</f>
        <v>122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8282</v>
      </c>
      <c r="P723" t="s">
        <v>8283</v>
      </c>
      <c r="Q723">
        <f t="shared" si="19"/>
        <v>84.14</v>
      </c>
      <c r="R723" s="12">
        <f>(((K723/60)/60)/24)+DATE(1970,1,1)</f>
        <v>41807.571840277778</v>
      </c>
      <c r="S723" s="12">
        <f>(((J723/60)/60)/24)+DATE(1970,1,1)</f>
        <v>41852.571840277778</v>
      </c>
      <c r="T723">
        <f>YEAR(R723)</f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s="9">
        <f>ROUND((E724/D724)*100,0)</f>
        <v>132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8282</v>
      </c>
      <c r="P724" t="s">
        <v>8283</v>
      </c>
      <c r="Q724">
        <f t="shared" si="19"/>
        <v>215.73</v>
      </c>
      <c r="R724" s="12">
        <f>(((K724/60)/60)/24)+DATE(1970,1,1)</f>
        <v>40977.805300925924</v>
      </c>
      <c r="S724" s="12">
        <f>(((J724/60)/60)/24)+DATE(1970,1,1)</f>
        <v>41007.76363425926</v>
      </c>
      <c r="T724">
        <f>YEAR(R724)</f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s="9">
        <f>ROUND((E725/D725)*100,0)</f>
        <v>109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8282</v>
      </c>
      <c r="P725" t="s">
        <v>8283</v>
      </c>
      <c r="Q725">
        <f t="shared" si="19"/>
        <v>54.69</v>
      </c>
      <c r="R725" s="12">
        <f>(((K725/60)/60)/24)+DATE(1970,1,1)</f>
        <v>42184.816539351858</v>
      </c>
      <c r="S725" s="12">
        <f>(((J725/60)/60)/24)+DATE(1970,1,1)</f>
        <v>42215.165972222225</v>
      </c>
      <c r="T725">
        <f>YEAR(R725)</f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s="9">
        <f>ROUND((E726/D726)*100,0)</f>
        <v>105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8282</v>
      </c>
      <c r="P726" t="s">
        <v>8283</v>
      </c>
      <c r="Q726">
        <f t="shared" si="19"/>
        <v>51.63</v>
      </c>
      <c r="R726" s="12">
        <f>(((K726/60)/60)/24)+DATE(1970,1,1)</f>
        <v>40694.638460648144</v>
      </c>
      <c r="S726" s="12">
        <f>(((J726/60)/60)/24)+DATE(1970,1,1)</f>
        <v>40724.638460648144</v>
      </c>
      <c r="T726">
        <f>YEAR(R726)</f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s="9">
        <f>ROUND((E727/D727)*100,0)</f>
        <v>100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8282</v>
      </c>
      <c r="P727" t="s">
        <v>8283</v>
      </c>
      <c r="Q727">
        <f t="shared" si="19"/>
        <v>143.36000000000001</v>
      </c>
      <c r="R727" s="12">
        <f>(((K727/60)/60)/24)+DATE(1970,1,1)</f>
        <v>42321.626296296294</v>
      </c>
      <c r="S727" s="12">
        <f>(((J727/60)/60)/24)+DATE(1970,1,1)</f>
        <v>42351.626296296294</v>
      </c>
      <c r="T727">
        <f>YEAR(R727)</f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s="9">
        <f>ROUND((E728/D728)*100,0)</f>
        <v>101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8282</v>
      </c>
      <c r="P728" t="s">
        <v>8283</v>
      </c>
      <c r="Q728">
        <f t="shared" si="19"/>
        <v>72.430000000000007</v>
      </c>
      <c r="R728" s="12">
        <f>(((K728/60)/60)/24)+DATE(1970,1,1)</f>
        <v>41346.042673611111</v>
      </c>
      <c r="S728" s="12">
        <f>(((J728/60)/60)/24)+DATE(1970,1,1)</f>
        <v>41376.042673611111</v>
      </c>
      <c r="T728">
        <f>YEAR(R728)</f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s="9">
        <f>ROUND((E729/D729)*100,0)</f>
        <v>156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8282</v>
      </c>
      <c r="P729" t="s">
        <v>8283</v>
      </c>
      <c r="Q729">
        <f t="shared" si="19"/>
        <v>36.53</v>
      </c>
      <c r="R729" s="12">
        <f>(((K729/60)/60)/24)+DATE(1970,1,1)</f>
        <v>41247.020243055551</v>
      </c>
      <c r="S729" s="12">
        <f>(((J729/60)/60)/24)+DATE(1970,1,1)</f>
        <v>41288.888888888891</v>
      </c>
      <c r="T729">
        <f>YEAR(R729)</f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s="9">
        <f>ROUND((E730/D730)*100,0)</f>
        <v>106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8282</v>
      </c>
      <c r="P730" t="s">
        <v>8283</v>
      </c>
      <c r="Q730">
        <f t="shared" si="19"/>
        <v>60.9</v>
      </c>
      <c r="R730" s="12">
        <f>(((K730/60)/60)/24)+DATE(1970,1,1)</f>
        <v>40731.837465277778</v>
      </c>
      <c r="S730" s="12">
        <f>(((J730/60)/60)/24)+DATE(1970,1,1)</f>
        <v>40776.837465277778</v>
      </c>
      <c r="T730">
        <f>YEAR(R730)</f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s="9">
        <f>ROUND((E731/D731)*100,0)</f>
        <v>131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8282</v>
      </c>
      <c r="P731" t="s">
        <v>8283</v>
      </c>
      <c r="Q731">
        <f t="shared" si="19"/>
        <v>43.55</v>
      </c>
      <c r="R731" s="12">
        <f>(((K731/60)/60)/24)+DATE(1970,1,1)</f>
        <v>41111.185891203706</v>
      </c>
      <c r="S731" s="12">
        <f>(((J731/60)/60)/24)+DATE(1970,1,1)</f>
        <v>41171.185891203706</v>
      </c>
      <c r="T731">
        <f>YEAR(R731)</f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s="9">
        <f>ROUND((E732/D732)*100,0)</f>
        <v>132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8282</v>
      </c>
      <c r="P732" t="s">
        <v>8283</v>
      </c>
      <c r="Q732">
        <f t="shared" si="19"/>
        <v>99.77</v>
      </c>
      <c r="R732" s="12">
        <f>(((K732/60)/60)/24)+DATE(1970,1,1)</f>
        <v>40854.745266203703</v>
      </c>
      <c r="S732" s="12">
        <f>(((J732/60)/60)/24)+DATE(1970,1,1)</f>
        <v>40884.745266203703</v>
      </c>
      <c r="T732">
        <f>YEAR(R732)</f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s="9">
        <f>ROUND((E733/D733)*100,0)</f>
        <v>126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8282</v>
      </c>
      <c r="P733" t="s">
        <v>8283</v>
      </c>
      <c r="Q733">
        <f t="shared" si="19"/>
        <v>88.73</v>
      </c>
      <c r="R733" s="12">
        <f>(((K733/60)/60)/24)+DATE(1970,1,1)</f>
        <v>40879.795682870368</v>
      </c>
      <c r="S733" s="12">
        <f>(((J733/60)/60)/24)+DATE(1970,1,1)</f>
        <v>40930.25</v>
      </c>
      <c r="T733">
        <f>YEAR(R733)</f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s="9">
        <f>ROUND((E734/D734)*100,0)</f>
        <v>160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8282</v>
      </c>
      <c r="P734" t="s">
        <v>8283</v>
      </c>
      <c r="Q734">
        <f t="shared" si="19"/>
        <v>4.92</v>
      </c>
      <c r="R734" s="12">
        <f>(((K734/60)/60)/24)+DATE(1970,1,1)</f>
        <v>41486.424317129626</v>
      </c>
      <c r="S734" s="12">
        <f>(((J734/60)/60)/24)+DATE(1970,1,1)</f>
        <v>41546.424317129626</v>
      </c>
      <c r="T734">
        <f>YEAR(R734)</f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s="9">
        <f>ROUND((E735/D735)*100,0)</f>
        <v>120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8282</v>
      </c>
      <c r="P735" t="s">
        <v>8283</v>
      </c>
      <c r="Q735">
        <f t="shared" si="19"/>
        <v>17.82</v>
      </c>
      <c r="R735" s="12">
        <f>(((K735/60)/60)/24)+DATE(1970,1,1)</f>
        <v>41598.420046296298</v>
      </c>
      <c r="S735" s="12">
        <f>(((J735/60)/60)/24)+DATE(1970,1,1)</f>
        <v>41628.420046296298</v>
      </c>
      <c r="T735">
        <f>YEAR(R735)</f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s="9">
        <f>ROUND((E736/D736)*100,0)</f>
        <v>126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8282</v>
      </c>
      <c r="P736" t="s">
        <v>8283</v>
      </c>
      <c r="Q736">
        <f t="shared" si="19"/>
        <v>187.19</v>
      </c>
      <c r="R736" s="12">
        <f>(((K736/60)/60)/24)+DATE(1970,1,1)</f>
        <v>42102.164583333331</v>
      </c>
      <c r="S736" s="12">
        <f>(((J736/60)/60)/24)+DATE(1970,1,1)</f>
        <v>42133.208333333328</v>
      </c>
      <c r="T736">
        <f>YEAR(R736)</f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s="9">
        <f>ROUND((E737/D737)*100,0)</f>
        <v>114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8282</v>
      </c>
      <c r="P737" t="s">
        <v>8283</v>
      </c>
      <c r="Q737">
        <f t="shared" si="19"/>
        <v>234.81</v>
      </c>
      <c r="R737" s="12">
        <f>(((K737/60)/60)/24)+DATE(1970,1,1)</f>
        <v>41946.029467592591</v>
      </c>
      <c r="S737" s="12">
        <f>(((J737/60)/60)/24)+DATE(1970,1,1)</f>
        <v>41977.027083333334</v>
      </c>
      <c r="T737">
        <f>YEAR(R737)</f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s="9">
        <f>ROUND((E738/D738)*100,0)</f>
        <v>315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8282</v>
      </c>
      <c r="P738" t="s">
        <v>8283</v>
      </c>
      <c r="Q738">
        <f t="shared" si="19"/>
        <v>105.05</v>
      </c>
      <c r="R738" s="12">
        <f>(((K738/60)/60)/24)+DATE(1970,1,1)</f>
        <v>41579.734259259261</v>
      </c>
      <c r="S738" s="12">
        <f>(((J738/60)/60)/24)+DATE(1970,1,1)</f>
        <v>41599.207638888889</v>
      </c>
      <c r="T738">
        <f>YEAR(R738)</f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s="9">
        <f>ROUND((E739/D739)*100,0)</f>
        <v>122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8282</v>
      </c>
      <c r="P739" t="s">
        <v>8283</v>
      </c>
      <c r="Q739">
        <f t="shared" si="19"/>
        <v>56.67</v>
      </c>
      <c r="R739" s="12">
        <f>(((K739/60)/60)/24)+DATE(1970,1,1)</f>
        <v>41667.275312500002</v>
      </c>
      <c r="S739" s="12">
        <f>(((J739/60)/60)/24)+DATE(1970,1,1)</f>
        <v>41684.833333333336</v>
      </c>
      <c r="T739">
        <f>YEAR(R739)</f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s="9">
        <f>ROUND((E740/D740)*100,0)</f>
        <v>107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8282</v>
      </c>
      <c r="P740" t="s">
        <v>8283</v>
      </c>
      <c r="Q740">
        <f t="shared" si="19"/>
        <v>39.049999999999997</v>
      </c>
      <c r="R740" s="12">
        <f>(((K740/60)/60)/24)+DATE(1970,1,1)</f>
        <v>41943.604097222218</v>
      </c>
      <c r="S740" s="12">
        <f>(((J740/60)/60)/24)+DATE(1970,1,1)</f>
        <v>41974.207638888889</v>
      </c>
      <c r="T740">
        <f>YEAR(R740)</f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s="9">
        <f>ROUND((E741/D741)*100,0)</f>
        <v>158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8282</v>
      </c>
      <c r="P741" t="s">
        <v>8283</v>
      </c>
      <c r="Q741">
        <f t="shared" si="19"/>
        <v>68.349999999999994</v>
      </c>
      <c r="R741" s="12">
        <f>(((K741/60)/60)/24)+DATE(1970,1,1)</f>
        <v>41829.502650462964</v>
      </c>
      <c r="S741" s="12">
        <f>(((J741/60)/60)/24)+DATE(1970,1,1)</f>
        <v>41862.502650462964</v>
      </c>
      <c r="T741">
        <f>YEAR(R741)</f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s="9">
        <f>ROUND((E742/D742)*100,0)</f>
        <v>107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8282</v>
      </c>
      <c r="P742" t="s">
        <v>8283</v>
      </c>
      <c r="Q742">
        <f t="shared" si="19"/>
        <v>169.58</v>
      </c>
      <c r="R742" s="12">
        <f>(((K742/60)/60)/24)+DATE(1970,1,1)</f>
        <v>42162.146782407406</v>
      </c>
      <c r="S742" s="12">
        <f>(((J742/60)/60)/24)+DATE(1970,1,1)</f>
        <v>42176.146782407406</v>
      </c>
      <c r="T742">
        <f>YEAR(R742)</f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s="9">
        <f>ROUND((E743/D743)*100,0)</f>
        <v>102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8282</v>
      </c>
      <c r="P743" t="s">
        <v>8283</v>
      </c>
      <c r="Q743">
        <f t="shared" si="19"/>
        <v>141.41999999999999</v>
      </c>
      <c r="R743" s="12">
        <f>(((K743/60)/60)/24)+DATE(1970,1,1)</f>
        <v>41401.648217592592</v>
      </c>
      <c r="S743" s="12">
        <f>(((J743/60)/60)/24)+DATE(1970,1,1)</f>
        <v>41436.648217592592</v>
      </c>
      <c r="T743">
        <f>YEAR(R743)</f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s="9">
        <f>ROUND((E744/D744)*100,0)</f>
        <v>111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8282</v>
      </c>
      <c r="P744" t="s">
        <v>8283</v>
      </c>
      <c r="Q744">
        <f t="shared" si="19"/>
        <v>67.39</v>
      </c>
      <c r="R744" s="12">
        <f>(((K744/60)/60)/24)+DATE(1970,1,1)</f>
        <v>41689.917962962965</v>
      </c>
      <c r="S744" s="12">
        <f>(((J744/60)/60)/24)+DATE(1970,1,1)</f>
        <v>41719.876296296294</v>
      </c>
      <c r="T744">
        <f>YEAR(R744)</f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s="9">
        <f>ROUND((E745/D745)*100,0)</f>
        <v>148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8282</v>
      </c>
      <c r="P745" t="s">
        <v>8283</v>
      </c>
      <c r="Q745">
        <f t="shared" si="19"/>
        <v>54.27</v>
      </c>
      <c r="R745" s="12">
        <f>(((K745/60)/60)/24)+DATE(1970,1,1)</f>
        <v>40990.709317129629</v>
      </c>
      <c r="S745" s="12">
        <f>(((J745/60)/60)/24)+DATE(1970,1,1)</f>
        <v>41015.875</v>
      </c>
      <c r="T745">
        <f>YEAR(R745)</f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s="9">
        <f>ROUND((E746/D746)*100,0)</f>
        <v>102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8282</v>
      </c>
      <c r="P746" t="s">
        <v>8283</v>
      </c>
      <c r="Q746">
        <f t="shared" si="19"/>
        <v>82.52</v>
      </c>
      <c r="R746" s="12">
        <f>(((K746/60)/60)/24)+DATE(1970,1,1)</f>
        <v>41226.95721064815</v>
      </c>
      <c r="S746" s="12">
        <f>(((J746/60)/60)/24)+DATE(1970,1,1)</f>
        <v>41256.95721064815</v>
      </c>
      <c r="T746">
        <f>YEAR(R746)</f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s="9">
        <f>ROUND((E747/D747)*100,0)</f>
        <v>179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8282</v>
      </c>
      <c r="P747" t="s">
        <v>8283</v>
      </c>
      <c r="Q747">
        <f t="shared" si="19"/>
        <v>53.73</v>
      </c>
      <c r="R747" s="12">
        <f>(((K747/60)/60)/24)+DATE(1970,1,1)</f>
        <v>41367.572280092594</v>
      </c>
      <c r="S747" s="12">
        <f>(((J747/60)/60)/24)+DATE(1970,1,1)</f>
        <v>41397.572280092594</v>
      </c>
      <c r="T747">
        <f>YEAR(R747)</f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s="9">
        <f>ROUND((E748/D748)*100,0)</f>
        <v>111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8282</v>
      </c>
      <c r="P748" t="s">
        <v>8283</v>
      </c>
      <c r="Q748">
        <f t="shared" si="19"/>
        <v>34.21</v>
      </c>
      <c r="R748" s="12">
        <f>(((K748/60)/60)/24)+DATE(1970,1,1)</f>
        <v>41157.042928240742</v>
      </c>
      <c r="S748" s="12">
        <f>(((J748/60)/60)/24)+DATE(1970,1,1)</f>
        <v>41175.165972222225</v>
      </c>
      <c r="T748">
        <f>YEAR(R748)</f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s="9">
        <f>ROUND((E749/D749)*100,0)</f>
        <v>100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8282</v>
      </c>
      <c r="P749" t="s">
        <v>8283</v>
      </c>
      <c r="Q749">
        <f t="shared" si="19"/>
        <v>127.33</v>
      </c>
      <c r="R749" s="12">
        <f>(((K749/60)/60)/24)+DATE(1970,1,1)</f>
        <v>41988.548831018517</v>
      </c>
      <c r="S749" s="12">
        <f>(((J749/60)/60)/24)+DATE(1970,1,1)</f>
        <v>42019.454166666663</v>
      </c>
      <c r="T749">
        <f>YEAR(R749)</f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s="9">
        <f>ROUND((E750/D750)*100,0)</f>
        <v>100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8282</v>
      </c>
      <c r="P750" t="s">
        <v>8283</v>
      </c>
      <c r="Q750">
        <f t="shared" si="19"/>
        <v>45.57</v>
      </c>
      <c r="R750" s="12">
        <f>(((K750/60)/60)/24)+DATE(1970,1,1)</f>
        <v>41831.846828703703</v>
      </c>
      <c r="S750" s="12">
        <f>(((J750/60)/60)/24)+DATE(1970,1,1)</f>
        <v>41861.846828703703</v>
      </c>
      <c r="T750">
        <f>YEAR(R750)</f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s="9">
        <f>ROUND((E751/D751)*100,0)</f>
        <v>106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8282</v>
      </c>
      <c r="P751" t="s">
        <v>8283</v>
      </c>
      <c r="Q751">
        <f t="shared" si="19"/>
        <v>95.96</v>
      </c>
      <c r="R751" s="12">
        <f>(((K751/60)/60)/24)+DATE(1970,1,1)</f>
        <v>42733.94131944445</v>
      </c>
      <c r="S751" s="12">
        <f>(((J751/60)/60)/24)+DATE(1970,1,1)</f>
        <v>42763.94131944445</v>
      </c>
      <c r="T751">
        <f>YEAR(R751)</f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s="9">
        <f>ROUND((E752/D752)*100,0)</f>
        <v>103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8282</v>
      </c>
      <c r="P752" t="s">
        <v>8283</v>
      </c>
      <c r="Q752">
        <f t="shared" si="19"/>
        <v>77.27</v>
      </c>
      <c r="R752" s="12">
        <f>(((K752/60)/60)/24)+DATE(1970,1,1)</f>
        <v>41299.878148148149</v>
      </c>
      <c r="S752" s="12">
        <f>(((J752/60)/60)/24)+DATE(1970,1,1)</f>
        <v>41329.878148148149</v>
      </c>
      <c r="T752">
        <f>YEAR(R752)</f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s="9">
        <f>ROUND((E753/D753)*100,0)</f>
        <v>119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8282</v>
      </c>
      <c r="P753" t="s">
        <v>8283</v>
      </c>
      <c r="Q753">
        <f t="shared" si="19"/>
        <v>57.34</v>
      </c>
      <c r="R753" s="12">
        <f>(((K753/60)/60)/24)+DATE(1970,1,1)</f>
        <v>40713.630497685182</v>
      </c>
      <c r="S753" s="12">
        <f>(((J753/60)/60)/24)+DATE(1970,1,1)</f>
        <v>40759.630497685182</v>
      </c>
      <c r="T753">
        <f>YEAR(R753)</f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s="9">
        <f>ROUND((E754/D754)*100,0)</f>
        <v>112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8282</v>
      </c>
      <c r="P754" t="s">
        <v>8283</v>
      </c>
      <c r="Q754">
        <f t="shared" si="19"/>
        <v>53.19</v>
      </c>
      <c r="R754" s="12">
        <f>(((K754/60)/60)/24)+DATE(1970,1,1)</f>
        <v>42639.421493055561</v>
      </c>
      <c r="S754" s="12">
        <f>(((J754/60)/60)/24)+DATE(1970,1,1)</f>
        <v>42659.458333333328</v>
      </c>
      <c r="T754">
        <f>YEAR(R754)</f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s="9">
        <f>ROUND((E755/D755)*100,0)</f>
        <v>128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8282</v>
      </c>
      <c r="P755" t="s">
        <v>8283</v>
      </c>
      <c r="Q755">
        <f t="shared" si="19"/>
        <v>492.31</v>
      </c>
      <c r="R755" s="12">
        <f>(((K755/60)/60)/24)+DATE(1970,1,1)</f>
        <v>42019.590173611112</v>
      </c>
      <c r="S755" s="12">
        <f>(((J755/60)/60)/24)+DATE(1970,1,1)</f>
        <v>42049.590173611112</v>
      </c>
      <c r="T755">
        <f>YEAR(R755)</f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s="9">
        <f>ROUND((E756/D756)*100,0)</f>
        <v>104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8282</v>
      </c>
      <c r="P756" t="s">
        <v>8283</v>
      </c>
      <c r="Q756">
        <f t="shared" si="19"/>
        <v>42.35</v>
      </c>
      <c r="R756" s="12">
        <f>(((K756/60)/60)/24)+DATE(1970,1,1)</f>
        <v>41249.749085648145</v>
      </c>
      <c r="S756" s="12">
        <f>(((J756/60)/60)/24)+DATE(1970,1,1)</f>
        <v>41279.749085648145</v>
      </c>
      <c r="T756">
        <f>YEAR(R756)</f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s="9">
        <f>ROUND((E757/D757)*100,0)</f>
        <v>102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8282</v>
      </c>
      <c r="P757" t="s">
        <v>8283</v>
      </c>
      <c r="Q757">
        <f t="shared" si="19"/>
        <v>37.47</v>
      </c>
      <c r="R757" s="12">
        <f>(((K757/60)/60)/24)+DATE(1970,1,1)</f>
        <v>41383.605057870373</v>
      </c>
      <c r="S757" s="12">
        <f>(((J757/60)/60)/24)+DATE(1970,1,1)</f>
        <v>41414.02847222222</v>
      </c>
      <c r="T757">
        <f>YEAR(R757)</f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s="9">
        <f>ROUND((E758/D758)*100,0)</f>
        <v>118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8282</v>
      </c>
      <c r="P758" t="s">
        <v>8283</v>
      </c>
      <c r="Q758">
        <f t="shared" si="19"/>
        <v>37.450000000000003</v>
      </c>
      <c r="R758" s="12">
        <f>(((K758/60)/60)/24)+DATE(1970,1,1)</f>
        <v>40590.766886574071</v>
      </c>
      <c r="S758" s="12">
        <f>(((J758/60)/60)/24)+DATE(1970,1,1)</f>
        <v>40651.725219907406</v>
      </c>
      <c r="T758">
        <f>YEAR(R758)</f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s="9">
        <f>ROUND((E759/D759)*100,0)</f>
        <v>238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8282</v>
      </c>
      <c r="P759" t="s">
        <v>8283</v>
      </c>
      <c r="Q759">
        <f t="shared" si="19"/>
        <v>33.06</v>
      </c>
      <c r="R759" s="12">
        <f>(((K759/60)/60)/24)+DATE(1970,1,1)</f>
        <v>41235.054560185185</v>
      </c>
      <c r="S759" s="12">
        <f>(((J759/60)/60)/24)+DATE(1970,1,1)</f>
        <v>41249.054560185185</v>
      </c>
      <c r="T759">
        <f>YEAR(R759)</f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s="9">
        <f>ROUND((E760/D760)*100,0)</f>
        <v>102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8282</v>
      </c>
      <c r="P760" t="s">
        <v>8283</v>
      </c>
      <c r="Q760">
        <f t="shared" si="19"/>
        <v>134.21</v>
      </c>
      <c r="R760" s="12">
        <f>(((K760/60)/60)/24)+DATE(1970,1,1)</f>
        <v>40429.836435185185</v>
      </c>
      <c r="S760" s="12">
        <f>(((J760/60)/60)/24)+DATE(1970,1,1)</f>
        <v>40459.836435185185</v>
      </c>
      <c r="T760">
        <f>YEAR(R760)</f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s="9">
        <f>ROUND((E761/D761)*100,0)</f>
        <v>102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8282</v>
      </c>
      <c r="P761" t="s">
        <v>8283</v>
      </c>
      <c r="Q761">
        <f t="shared" si="19"/>
        <v>51.47</v>
      </c>
      <c r="R761" s="12">
        <f>(((K761/60)/60)/24)+DATE(1970,1,1)</f>
        <v>41789.330312500002</v>
      </c>
      <c r="S761" s="12">
        <f>(((J761/60)/60)/24)+DATE(1970,1,1)</f>
        <v>41829.330312500002</v>
      </c>
      <c r="T761">
        <f>YEAR(R761)</f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s="9">
        <f>ROUND((E762/D762)*100,0)</f>
        <v>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8282</v>
      </c>
      <c r="P762" t="s">
        <v>8284</v>
      </c>
      <c r="Q762">
        <f t="shared" si="19"/>
        <v>0</v>
      </c>
      <c r="R762" s="12">
        <f>(((K762/60)/60)/24)+DATE(1970,1,1)</f>
        <v>42670.764039351852</v>
      </c>
      <c r="S762" s="12">
        <f>(((J762/60)/60)/24)+DATE(1970,1,1)</f>
        <v>42700.805706018517</v>
      </c>
      <c r="T762">
        <f>YEAR(R762)</f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s="9">
        <f>ROUND((E763/D763)*100,0)</f>
        <v>5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8282</v>
      </c>
      <c r="P763" t="s">
        <v>8284</v>
      </c>
      <c r="Q763">
        <f t="shared" si="19"/>
        <v>39.17</v>
      </c>
      <c r="R763" s="12">
        <f>(((K763/60)/60)/24)+DATE(1970,1,1)</f>
        <v>41642.751458333332</v>
      </c>
      <c r="S763" s="12">
        <f>(((J763/60)/60)/24)+DATE(1970,1,1)</f>
        <v>41672.751458333332</v>
      </c>
      <c r="T763">
        <f>YEAR(R763)</f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s="9">
        <f>ROUND((E764/D764)*100,0)</f>
        <v>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8282</v>
      </c>
      <c r="P764" t="s">
        <v>8284</v>
      </c>
      <c r="Q764">
        <f t="shared" si="19"/>
        <v>0</v>
      </c>
      <c r="R764" s="12">
        <f>(((K764/60)/60)/24)+DATE(1970,1,1)</f>
        <v>42690.858449074076</v>
      </c>
      <c r="S764" s="12">
        <f>(((J764/60)/60)/24)+DATE(1970,1,1)</f>
        <v>42708.25</v>
      </c>
      <c r="T764">
        <f>YEAR(R764)</f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s="9">
        <f>ROUND((E765/D765)*100,0)</f>
        <v>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8282</v>
      </c>
      <c r="P765" t="s">
        <v>8284</v>
      </c>
      <c r="Q765">
        <f t="shared" si="19"/>
        <v>5</v>
      </c>
      <c r="R765" s="12">
        <f>(((K765/60)/60)/24)+DATE(1970,1,1)</f>
        <v>41471.446851851848</v>
      </c>
      <c r="S765" s="12">
        <f>(((J765/60)/60)/24)+DATE(1970,1,1)</f>
        <v>41501.446851851848</v>
      </c>
      <c r="T765">
        <f>YEAR(R765)</f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s="9">
        <f>ROUND((E766/D766)*100,0)</f>
        <v>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8282</v>
      </c>
      <c r="P766" t="s">
        <v>8284</v>
      </c>
      <c r="Q766">
        <f t="shared" si="19"/>
        <v>0</v>
      </c>
      <c r="R766" s="12">
        <f>(((K766/60)/60)/24)+DATE(1970,1,1)</f>
        <v>42227.173159722224</v>
      </c>
      <c r="S766" s="12">
        <f>(((J766/60)/60)/24)+DATE(1970,1,1)</f>
        <v>42257.173159722224</v>
      </c>
      <c r="T766">
        <f>YEAR(R766)</f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s="9">
        <f>ROUND((E767/D767)*100,0)</f>
        <v>36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8282</v>
      </c>
      <c r="P767" t="s">
        <v>8284</v>
      </c>
      <c r="Q767">
        <f t="shared" si="19"/>
        <v>57.3</v>
      </c>
      <c r="R767" s="12">
        <f>(((K767/60)/60)/24)+DATE(1970,1,1)</f>
        <v>41901.542638888888</v>
      </c>
      <c r="S767" s="12">
        <f>(((J767/60)/60)/24)+DATE(1970,1,1)</f>
        <v>41931.542638888888</v>
      </c>
      <c r="T767">
        <f>YEAR(R767)</f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s="9">
        <f>ROUND((E768/D768)*100,0)</f>
        <v>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8282</v>
      </c>
      <c r="P768" t="s">
        <v>8284</v>
      </c>
      <c r="Q768">
        <f t="shared" si="19"/>
        <v>0</v>
      </c>
      <c r="R768" s="12">
        <f>(((K768/60)/60)/24)+DATE(1970,1,1)</f>
        <v>42021.783368055556</v>
      </c>
      <c r="S768" s="12">
        <f>(((J768/60)/60)/24)+DATE(1970,1,1)</f>
        <v>42051.783368055556</v>
      </c>
      <c r="T768">
        <f>YEAR(R768)</f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s="9">
        <f>ROUND((E769/D769)*100,0)</f>
        <v>4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8282</v>
      </c>
      <c r="P769" t="s">
        <v>8284</v>
      </c>
      <c r="Q769">
        <f t="shared" si="19"/>
        <v>59</v>
      </c>
      <c r="R769" s="12">
        <f>(((K769/60)/60)/24)+DATE(1970,1,1)</f>
        <v>42115.143634259264</v>
      </c>
      <c r="S769" s="12">
        <f>(((J769/60)/60)/24)+DATE(1970,1,1)</f>
        <v>42145.143634259264</v>
      </c>
      <c r="T769">
        <f>YEAR(R769)</f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s="9">
        <f>ROUND((E770/D770)*100,0)</f>
        <v>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8282</v>
      </c>
      <c r="P770" t="s">
        <v>8284</v>
      </c>
      <c r="Q770">
        <f t="shared" si="19"/>
        <v>0</v>
      </c>
      <c r="R770" s="12">
        <f>(((K770/60)/60)/24)+DATE(1970,1,1)</f>
        <v>41594.207060185188</v>
      </c>
      <c r="S770" s="12">
        <f>(((J770/60)/60)/24)+DATE(1970,1,1)</f>
        <v>41624.207060185188</v>
      </c>
      <c r="T770">
        <f>YEAR(R770)</f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s="9">
        <f>ROUND((E771/D771)*100,0)</f>
        <v>41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8282</v>
      </c>
      <c r="P771" t="s">
        <v>8284</v>
      </c>
      <c r="Q771">
        <f t="shared" ref="Q771:Q834" si="20">IFERROR(ROUND(E771/M771,2),0)</f>
        <v>31.85</v>
      </c>
      <c r="R771" s="12">
        <f>(((K771/60)/60)/24)+DATE(1970,1,1)</f>
        <v>41604.996458333335</v>
      </c>
      <c r="S771" s="12">
        <f>(((J771/60)/60)/24)+DATE(1970,1,1)</f>
        <v>41634.996458333335</v>
      </c>
      <c r="T771">
        <f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s="9">
        <f>ROUND((E772/D772)*100,0)</f>
        <v>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8282</v>
      </c>
      <c r="P772" t="s">
        <v>8284</v>
      </c>
      <c r="Q772">
        <f t="shared" si="20"/>
        <v>0</v>
      </c>
      <c r="R772" s="12">
        <f>(((K772/60)/60)/24)+DATE(1970,1,1)</f>
        <v>41289.999641203707</v>
      </c>
      <c r="S772" s="12">
        <f>(((J772/60)/60)/24)+DATE(1970,1,1)</f>
        <v>41329.999641203707</v>
      </c>
      <c r="T772">
        <f>YEAR(R772)</f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s="9">
        <f>ROUND((E773/D773)*100,0)</f>
        <v>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8282</v>
      </c>
      <c r="P773" t="s">
        <v>8284</v>
      </c>
      <c r="Q773">
        <f t="shared" si="20"/>
        <v>10</v>
      </c>
      <c r="R773" s="12">
        <f>(((K773/60)/60)/24)+DATE(1970,1,1)</f>
        <v>42349.824097222227</v>
      </c>
      <c r="S773" s="12">
        <f>(((J773/60)/60)/24)+DATE(1970,1,1)</f>
        <v>42399.824097222227</v>
      </c>
      <c r="T773">
        <f>YEAR(R773)</f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s="9">
        <f>ROUND((E774/D774)*100,0)</f>
        <v>3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8282</v>
      </c>
      <c r="P774" t="s">
        <v>8284</v>
      </c>
      <c r="Q774">
        <f t="shared" si="20"/>
        <v>50</v>
      </c>
      <c r="R774" s="12">
        <f>(((K774/60)/60)/24)+DATE(1970,1,1)</f>
        <v>40068.056932870371</v>
      </c>
      <c r="S774" s="12">
        <f>(((J774/60)/60)/24)+DATE(1970,1,1)</f>
        <v>40118.165972222225</v>
      </c>
      <c r="T774">
        <f>YEAR(R774)</f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s="9">
        <f>ROUND((E775/D775)*100,0)</f>
        <v>1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8282</v>
      </c>
      <c r="P775" t="s">
        <v>8284</v>
      </c>
      <c r="Q775">
        <f t="shared" si="20"/>
        <v>16</v>
      </c>
      <c r="R775" s="12">
        <f>(((K775/60)/60)/24)+DATE(1970,1,1)</f>
        <v>42100.735937499994</v>
      </c>
      <c r="S775" s="12">
        <f>(((J775/60)/60)/24)+DATE(1970,1,1)</f>
        <v>42134.959027777775</v>
      </c>
      <c r="T775">
        <f>YEAR(R775)</f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s="9">
        <f>ROUND((E776/D776)*100,0)</f>
        <v>70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8282</v>
      </c>
      <c r="P776" t="s">
        <v>8284</v>
      </c>
      <c r="Q776">
        <f t="shared" si="20"/>
        <v>39</v>
      </c>
      <c r="R776" s="12">
        <f>(((K776/60)/60)/24)+DATE(1970,1,1)</f>
        <v>41663.780300925922</v>
      </c>
      <c r="S776" s="12">
        <f>(((J776/60)/60)/24)+DATE(1970,1,1)</f>
        <v>41693.780300925922</v>
      </c>
      <c r="T776">
        <f>YEAR(R776)</f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s="9">
        <f>ROUND((E777/D777)*100,0)</f>
        <v>2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8282</v>
      </c>
      <c r="P777" t="s">
        <v>8284</v>
      </c>
      <c r="Q777">
        <f t="shared" si="20"/>
        <v>34</v>
      </c>
      <c r="R777" s="12">
        <f>(((K777/60)/60)/24)+DATE(1970,1,1)</f>
        <v>40863.060127314813</v>
      </c>
      <c r="S777" s="12">
        <f>(((J777/60)/60)/24)+DATE(1970,1,1)</f>
        <v>40893.060127314813</v>
      </c>
      <c r="T777">
        <f>YEAR(R777)</f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s="9">
        <f>ROUND((E778/D778)*100,0)</f>
        <v>51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8282</v>
      </c>
      <c r="P778" t="s">
        <v>8284</v>
      </c>
      <c r="Q778">
        <f t="shared" si="20"/>
        <v>63.12</v>
      </c>
      <c r="R778" s="12">
        <f>(((K778/60)/60)/24)+DATE(1970,1,1)</f>
        <v>42250.685706018514</v>
      </c>
      <c r="S778" s="12">
        <f>(((J778/60)/60)/24)+DATE(1970,1,1)</f>
        <v>42288.208333333328</v>
      </c>
      <c r="T778">
        <f>YEAR(R778)</f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s="9">
        <f>ROUND((E779/D779)*100,0)</f>
        <v>1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8282</v>
      </c>
      <c r="P779" t="s">
        <v>8284</v>
      </c>
      <c r="Q779">
        <f t="shared" si="20"/>
        <v>7</v>
      </c>
      <c r="R779" s="12">
        <f>(((K779/60)/60)/24)+DATE(1970,1,1)</f>
        <v>41456.981215277774</v>
      </c>
      <c r="S779" s="12">
        <f>(((J779/60)/60)/24)+DATE(1970,1,1)</f>
        <v>41486.981215277774</v>
      </c>
      <c r="T779">
        <f>YEAR(R779)</f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s="9">
        <f>ROUND((E780/D780)*100,0)</f>
        <v>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8282</v>
      </c>
      <c r="P780" t="s">
        <v>8284</v>
      </c>
      <c r="Q780">
        <f t="shared" si="20"/>
        <v>2</v>
      </c>
      <c r="R780" s="12">
        <f>(((K780/60)/60)/24)+DATE(1970,1,1)</f>
        <v>41729.702314814815</v>
      </c>
      <c r="S780" s="12">
        <f>(((J780/60)/60)/24)+DATE(1970,1,1)</f>
        <v>41759.702314814815</v>
      </c>
      <c r="T780">
        <f>YEAR(R780)</f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s="9">
        <f>ROUND((E781/D781)*100,0)</f>
        <v>3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8282</v>
      </c>
      <c r="P781" t="s">
        <v>8284</v>
      </c>
      <c r="Q781">
        <f t="shared" si="20"/>
        <v>66.67</v>
      </c>
      <c r="R781" s="12">
        <f>(((K781/60)/60)/24)+DATE(1970,1,1)</f>
        <v>40436.68408564815</v>
      </c>
      <c r="S781" s="12">
        <f>(((J781/60)/60)/24)+DATE(1970,1,1)</f>
        <v>40466.166666666664</v>
      </c>
      <c r="T781">
        <f>YEAR(R781)</f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s="9">
        <f>ROUND((E782/D782)*100,0)</f>
        <v>104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8285</v>
      </c>
      <c r="P782" t="s">
        <v>8286</v>
      </c>
      <c r="Q782">
        <f t="shared" si="20"/>
        <v>38.520000000000003</v>
      </c>
      <c r="R782" s="12">
        <f>(((K782/60)/60)/24)+DATE(1970,1,1)</f>
        <v>40636.673900462964</v>
      </c>
      <c r="S782" s="12">
        <f>(((J782/60)/60)/24)+DATE(1970,1,1)</f>
        <v>40666.673900462964</v>
      </c>
      <c r="T782">
        <f>YEAR(R782)</f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s="9">
        <f>ROUND((E783/D783)*100,0)</f>
        <v>133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8285</v>
      </c>
      <c r="P783" t="s">
        <v>8286</v>
      </c>
      <c r="Q783">
        <f t="shared" si="20"/>
        <v>42.61</v>
      </c>
      <c r="R783" s="12">
        <f>(((K783/60)/60)/24)+DATE(1970,1,1)</f>
        <v>41403.000856481485</v>
      </c>
      <c r="S783" s="12">
        <f>(((J783/60)/60)/24)+DATE(1970,1,1)</f>
        <v>41433.000856481485</v>
      </c>
      <c r="T783">
        <f>YEAR(R783)</f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s="9">
        <f>ROUND((E784/D784)*100,0)</f>
        <v>100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8285</v>
      </c>
      <c r="P784" t="s">
        <v>8286</v>
      </c>
      <c r="Q784">
        <f t="shared" si="20"/>
        <v>50</v>
      </c>
      <c r="R784" s="12">
        <f>(((K784/60)/60)/24)+DATE(1970,1,1)</f>
        <v>41116.758125</v>
      </c>
      <c r="S784" s="12">
        <f>(((J784/60)/60)/24)+DATE(1970,1,1)</f>
        <v>41146.758125</v>
      </c>
      <c r="T784">
        <f>YEAR(R784)</f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s="9">
        <f>ROUND((E785/D785)*100,0)</f>
        <v>148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8285</v>
      </c>
      <c r="P785" t="s">
        <v>8286</v>
      </c>
      <c r="Q785">
        <f t="shared" si="20"/>
        <v>63.49</v>
      </c>
      <c r="R785" s="12">
        <f>(((K785/60)/60)/24)+DATE(1970,1,1)</f>
        <v>40987.773715277777</v>
      </c>
      <c r="S785" s="12">
        <f>(((J785/60)/60)/24)+DATE(1970,1,1)</f>
        <v>41026.916666666664</v>
      </c>
      <c r="T785">
        <f>YEAR(R785)</f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s="9">
        <f>ROUND((E786/D786)*100,0)</f>
        <v>103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8285</v>
      </c>
      <c r="P786" t="s">
        <v>8286</v>
      </c>
      <c r="Q786">
        <f t="shared" si="20"/>
        <v>102.5</v>
      </c>
      <c r="R786" s="12">
        <f>(((K786/60)/60)/24)+DATE(1970,1,1)</f>
        <v>41675.149525462963</v>
      </c>
      <c r="S786" s="12">
        <f>(((J786/60)/60)/24)+DATE(1970,1,1)</f>
        <v>41715.107858796298</v>
      </c>
      <c r="T786">
        <f>YEAR(R786)</f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s="9">
        <f>ROUND((E787/D787)*100,0)</f>
        <v>181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8285</v>
      </c>
      <c r="P787" t="s">
        <v>8286</v>
      </c>
      <c r="Q787">
        <f t="shared" si="20"/>
        <v>31.14</v>
      </c>
      <c r="R787" s="12">
        <f>(((K787/60)/60)/24)+DATE(1970,1,1)</f>
        <v>41303.593923611108</v>
      </c>
      <c r="S787" s="12">
        <f>(((J787/60)/60)/24)+DATE(1970,1,1)</f>
        <v>41333.593923611108</v>
      </c>
      <c r="T787">
        <f>YEAR(R787)</f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s="9">
        <f>ROUND((E788/D788)*100,0)</f>
        <v>143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8285</v>
      </c>
      <c r="P788" t="s">
        <v>8286</v>
      </c>
      <c r="Q788">
        <f t="shared" si="20"/>
        <v>162.27000000000001</v>
      </c>
      <c r="R788" s="12">
        <f>(((K788/60)/60)/24)+DATE(1970,1,1)</f>
        <v>40983.055949074071</v>
      </c>
      <c r="S788" s="12">
        <f>(((J788/60)/60)/24)+DATE(1970,1,1)</f>
        <v>41040.657638888886</v>
      </c>
      <c r="T788">
        <f>YEAR(R788)</f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s="9">
        <f>ROUND((E789/D789)*100,0)</f>
        <v>114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8285</v>
      </c>
      <c r="P789" t="s">
        <v>8286</v>
      </c>
      <c r="Q789">
        <f t="shared" si="20"/>
        <v>80.59</v>
      </c>
      <c r="R789" s="12">
        <f>(((K789/60)/60)/24)+DATE(1970,1,1)</f>
        <v>41549.627615740741</v>
      </c>
      <c r="S789" s="12">
        <f>(((J789/60)/60)/24)+DATE(1970,1,1)</f>
        <v>41579.627615740741</v>
      </c>
      <c r="T789">
        <f>YEAR(R789)</f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s="9">
        <f>ROUND((E790/D790)*100,0)</f>
        <v>204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8285</v>
      </c>
      <c r="P790" t="s">
        <v>8286</v>
      </c>
      <c r="Q790">
        <f t="shared" si="20"/>
        <v>59.85</v>
      </c>
      <c r="R790" s="12">
        <f>(((K790/60)/60)/24)+DATE(1970,1,1)</f>
        <v>41059.006805555553</v>
      </c>
      <c r="S790" s="12">
        <f>(((J790/60)/60)/24)+DATE(1970,1,1)</f>
        <v>41097.165972222225</v>
      </c>
      <c r="T790">
        <f>YEAR(R790)</f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s="9">
        <f>ROUND((E791/D791)*100,0)</f>
        <v>109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8285</v>
      </c>
      <c r="P791" t="s">
        <v>8286</v>
      </c>
      <c r="Q791">
        <f t="shared" si="20"/>
        <v>132.86000000000001</v>
      </c>
      <c r="R791" s="12">
        <f>(((K791/60)/60)/24)+DATE(1970,1,1)</f>
        <v>41277.186111111114</v>
      </c>
      <c r="S791" s="12">
        <f>(((J791/60)/60)/24)+DATE(1970,1,1)</f>
        <v>41295.332638888889</v>
      </c>
      <c r="T791">
        <f>YEAR(R791)</f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s="9">
        <f>ROUND((E792/D792)*100,0)</f>
        <v>144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8285</v>
      </c>
      <c r="P792" t="s">
        <v>8286</v>
      </c>
      <c r="Q792">
        <f t="shared" si="20"/>
        <v>92.55</v>
      </c>
      <c r="R792" s="12">
        <f>(((K792/60)/60)/24)+DATE(1970,1,1)</f>
        <v>41276.047905092593</v>
      </c>
      <c r="S792" s="12">
        <f>(((J792/60)/60)/24)+DATE(1970,1,1)</f>
        <v>41306.047905092593</v>
      </c>
      <c r="T792">
        <f>YEAR(R792)</f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s="9">
        <f>ROUND((E793/D793)*100,0)</f>
        <v>104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8285</v>
      </c>
      <c r="P793" t="s">
        <v>8286</v>
      </c>
      <c r="Q793">
        <f t="shared" si="20"/>
        <v>60.86</v>
      </c>
      <c r="R793" s="12">
        <f>(((K793/60)/60)/24)+DATE(1970,1,1)</f>
        <v>41557.780624999999</v>
      </c>
      <c r="S793" s="12">
        <f>(((J793/60)/60)/24)+DATE(1970,1,1)</f>
        <v>41591.249305555553</v>
      </c>
      <c r="T793">
        <f>YEAR(R793)</f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s="9">
        <f>ROUND((E794/D794)*100,0)</f>
        <v>100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8285</v>
      </c>
      <c r="P794" t="s">
        <v>8286</v>
      </c>
      <c r="Q794">
        <f t="shared" si="20"/>
        <v>41.85</v>
      </c>
      <c r="R794" s="12">
        <f>(((K794/60)/60)/24)+DATE(1970,1,1)</f>
        <v>41555.873645833337</v>
      </c>
      <c r="S794" s="12">
        <f>(((J794/60)/60)/24)+DATE(1970,1,1)</f>
        <v>41585.915312500001</v>
      </c>
      <c r="T794">
        <f>YEAR(R794)</f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s="9">
        <f>ROUND((E795/D795)*100,0)</f>
        <v>103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8285</v>
      </c>
      <c r="P795" t="s">
        <v>8286</v>
      </c>
      <c r="Q795">
        <f t="shared" si="20"/>
        <v>88.33</v>
      </c>
      <c r="R795" s="12">
        <f>(((K795/60)/60)/24)+DATE(1970,1,1)</f>
        <v>41442.741249999999</v>
      </c>
      <c r="S795" s="12">
        <f>(((J795/60)/60)/24)+DATE(1970,1,1)</f>
        <v>41458.207638888889</v>
      </c>
      <c r="T795">
        <f>YEAR(R795)</f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s="9">
        <f>ROUND((E796/D796)*100,0)</f>
        <v>105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8285</v>
      </c>
      <c r="P796" t="s">
        <v>8286</v>
      </c>
      <c r="Q796">
        <f t="shared" si="20"/>
        <v>158.96</v>
      </c>
      <c r="R796" s="12">
        <f>(((K796/60)/60)/24)+DATE(1970,1,1)</f>
        <v>40736.115011574075</v>
      </c>
      <c r="S796" s="12">
        <f>(((J796/60)/60)/24)+DATE(1970,1,1)</f>
        <v>40791.712500000001</v>
      </c>
      <c r="T796">
        <f>YEAR(R796)</f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s="9">
        <f>ROUND((E797/D797)*100,0)</f>
        <v>112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8285</v>
      </c>
      <c r="P797" t="s">
        <v>8286</v>
      </c>
      <c r="Q797">
        <f t="shared" si="20"/>
        <v>85.05</v>
      </c>
      <c r="R797" s="12">
        <f>(((K797/60)/60)/24)+DATE(1970,1,1)</f>
        <v>40963.613032407404</v>
      </c>
      <c r="S797" s="12">
        <f>(((J797/60)/60)/24)+DATE(1970,1,1)</f>
        <v>41006.207638888889</v>
      </c>
      <c r="T797">
        <f>YEAR(R797)</f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s="9">
        <f>ROUND((E798/D798)*100,0)</f>
        <v>101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8285</v>
      </c>
      <c r="P798" t="s">
        <v>8286</v>
      </c>
      <c r="Q798">
        <f t="shared" si="20"/>
        <v>112.61</v>
      </c>
      <c r="R798" s="12">
        <f>(((K798/60)/60)/24)+DATE(1970,1,1)</f>
        <v>41502.882928240739</v>
      </c>
      <c r="S798" s="12">
        <f>(((J798/60)/60)/24)+DATE(1970,1,1)</f>
        <v>41532.881944444445</v>
      </c>
      <c r="T798">
        <f>YEAR(R798)</f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s="9">
        <f>ROUND((E799/D799)*100,0)</f>
        <v>108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8285</v>
      </c>
      <c r="P799" t="s">
        <v>8286</v>
      </c>
      <c r="Q799">
        <f t="shared" si="20"/>
        <v>45.44</v>
      </c>
      <c r="R799" s="12">
        <f>(((K799/60)/60)/24)+DATE(1970,1,1)</f>
        <v>40996.994074074071</v>
      </c>
      <c r="S799" s="12">
        <f>(((J799/60)/60)/24)+DATE(1970,1,1)</f>
        <v>41028.166666666664</v>
      </c>
      <c r="T799">
        <f>YEAR(R799)</f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s="9">
        <f>ROUND((E800/D800)*100,0)</f>
        <v>115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8285</v>
      </c>
      <c r="P800" t="s">
        <v>8286</v>
      </c>
      <c r="Q800">
        <f t="shared" si="20"/>
        <v>46.22</v>
      </c>
      <c r="R800" s="12">
        <f>(((K800/60)/60)/24)+DATE(1970,1,1)</f>
        <v>41882.590127314819</v>
      </c>
      <c r="S800" s="12">
        <f>(((J800/60)/60)/24)+DATE(1970,1,1)</f>
        <v>41912.590127314819</v>
      </c>
      <c r="T800">
        <f>YEAR(R800)</f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s="9">
        <f>ROUND((E801/D801)*100,0)</f>
        <v>100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8285</v>
      </c>
      <c r="P801" t="s">
        <v>8286</v>
      </c>
      <c r="Q801">
        <f t="shared" si="20"/>
        <v>178.61</v>
      </c>
      <c r="R801" s="12">
        <f>(((K801/60)/60)/24)+DATE(1970,1,1)</f>
        <v>40996.667199074072</v>
      </c>
      <c r="S801" s="12">
        <f>(((J801/60)/60)/24)+DATE(1970,1,1)</f>
        <v>41026.667199074072</v>
      </c>
      <c r="T801">
        <f>YEAR(R801)</f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s="9">
        <f>ROUND((E802/D802)*100,0)</f>
        <v>152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8285</v>
      </c>
      <c r="P802" t="s">
        <v>8286</v>
      </c>
      <c r="Q802">
        <f t="shared" si="20"/>
        <v>40.75</v>
      </c>
      <c r="R802" s="12">
        <f>(((K802/60)/60)/24)+DATE(1970,1,1)</f>
        <v>41863.433495370373</v>
      </c>
      <c r="S802" s="12">
        <f>(((J802/60)/60)/24)+DATE(1970,1,1)</f>
        <v>41893.433495370373</v>
      </c>
      <c r="T802">
        <f>YEAR(R802)</f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s="9">
        <f>ROUND((E803/D803)*100,0)</f>
        <v>112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8285</v>
      </c>
      <c r="P803" t="s">
        <v>8286</v>
      </c>
      <c r="Q803">
        <f t="shared" si="20"/>
        <v>43.73</v>
      </c>
      <c r="R803" s="12">
        <f>(((K803/60)/60)/24)+DATE(1970,1,1)</f>
        <v>40695.795370370368</v>
      </c>
      <c r="S803" s="12">
        <f>(((J803/60)/60)/24)+DATE(1970,1,1)</f>
        <v>40725.795370370368</v>
      </c>
      <c r="T803">
        <f>YEAR(R803)</f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s="9">
        <f>ROUND((E804/D804)*100,0)</f>
        <v>101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8285</v>
      </c>
      <c r="P804" t="s">
        <v>8286</v>
      </c>
      <c r="Q804">
        <f t="shared" si="20"/>
        <v>81.069999999999993</v>
      </c>
      <c r="R804" s="12">
        <f>(((K804/60)/60)/24)+DATE(1970,1,1)</f>
        <v>41123.022268518522</v>
      </c>
      <c r="S804" s="12">
        <f>(((J804/60)/60)/24)+DATE(1970,1,1)</f>
        <v>41169.170138888891</v>
      </c>
      <c r="T804">
        <f>YEAR(R804)</f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s="9">
        <f>ROUND((E805/D805)*100,0)</f>
        <v>123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8285</v>
      </c>
      <c r="P805" t="s">
        <v>8286</v>
      </c>
      <c r="Q805">
        <f t="shared" si="20"/>
        <v>74.61</v>
      </c>
      <c r="R805" s="12">
        <f>(((K805/60)/60)/24)+DATE(1970,1,1)</f>
        <v>40665.949976851851</v>
      </c>
      <c r="S805" s="12">
        <f>(((J805/60)/60)/24)+DATE(1970,1,1)</f>
        <v>40692.041666666664</v>
      </c>
      <c r="T805">
        <f>YEAR(R805)</f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s="9">
        <f>ROUND((E806/D806)*100,0)</f>
        <v>100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8285</v>
      </c>
      <c r="P806" t="s">
        <v>8286</v>
      </c>
      <c r="Q806">
        <f t="shared" si="20"/>
        <v>305.56</v>
      </c>
      <c r="R806" s="12">
        <f>(((K806/60)/60)/24)+DATE(1970,1,1)</f>
        <v>40730.105625000004</v>
      </c>
      <c r="S806" s="12">
        <f>(((J806/60)/60)/24)+DATE(1970,1,1)</f>
        <v>40747.165972222225</v>
      </c>
      <c r="T806">
        <f>YEAR(R806)</f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s="9">
        <f>ROUND((E807/D807)*100,0)</f>
        <v>105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8285</v>
      </c>
      <c r="P807" t="s">
        <v>8286</v>
      </c>
      <c r="Q807">
        <f t="shared" si="20"/>
        <v>58.33</v>
      </c>
      <c r="R807" s="12">
        <f>(((K807/60)/60)/24)+DATE(1970,1,1)</f>
        <v>40690.823055555556</v>
      </c>
      <c r="S807" s="12">
        <f>(((J807/60)/60)/24)+DATE(1970,1,1)</f>
        <v>40740.958333333336</v>
      </c>
      <c r="T807">
        <f>YEAR(R807)</f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s="9">
        <f>ROUND((E808/D808)*100,0)</f>
        <v>104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8285</v>
      </c>
      <c r="P808" t="s">
        <v>8286</v>
      </c>
      <c r="Q808">
        <f t="shared" si="20"/>
        <v>117.68</v>
      </c>
      <c r="R808" s="12">
        <f>(((K808/60)/60)/24)+DATE(1970,1,1)</f>
        <v>40763.691423611112</v>
      </c>
      <c r="S808" s="12">
        <f>(((J808/60)/60)/24)+DATE(1970,1,1)</f>
        <v>40793.691423611112</v>
      </c>
      <c r="T808">
        <f>YEAR(R808)</f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s="9">
        <f>ROUND((E809/D809)*100,0)</f>
        <v>105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8285</v>
      </c>
      <c r="P809" t="s">
        <v>8286</v>
      </c>
      <c r="Q809">
        <f t="shared" si="20"/>
        <v>73.77</v>
      </c>
      <c r="R809" s="12">
        <f>(((K809/60)/60)/24)+DATE(1970,1,1)</f>
        <v>42759.628599537042</v>
      </c>
      <c r="S809" s="12">
        <f>(((J809/60)/60)/24)+DATE(1970,1,1)</f>
        <v>42795.083333333328</v>
      </c>
      <c r="T809">
        <f>YEAR(R809)</f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s="9">
        <f>ROUND((E810/D810)*100,0)</f>
        <v>100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8285</v>
      </c>
      <c r="P810" t="s">
        <v>8286</v>
      </c>
      <c r="Q810">
        <f t="shared" si="20"/>
        <v>104.65</v>
      </c>
      <c r="R810" s="12">
        <f>(((K810/60)/60)/24)+DATE(1970,1,1)</f>
        <v>41962.100532407407</v>
      </c>
      <c r="S810" s="12">
        <f>(((J810/60)/60)/24)+DATE(1970,1,1)</f>
        <v>41995.207638888889</v>
      </c>
      <c r="T810">
        <f>YEAR(R810)</f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s="9">
        <f>ROUND((E811/D811)*100,0)</f>
        <v>104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8285</v>
      </c>
      <c r="P811" t="s">
        <v>8286</v>
      </c>
      <c r="Q811">
        <f t="shared" si="20"/>
        <v>79.83</v>
      </c>
      <c r="R811" s="12">
        <f>(((K811/60)/60)/24)+DATE(1970,1,1)</f>
        <v>41628.833680555559</v>
      </c>
      <c r="S811" s="12">
        <f>(((J811/60)/60)/24)+DATE(1970,1,1)</f>
        <v>41658.833680555559</v>
      </c>
      <c r="T811">
        <f>YEAR(R811)</f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s="9">
        <f>ROUND((E812/D812)*100,0)</f>
        <v>105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8285</v>
      </c>
      <c r="P812" t="s">
        <v>8286</v>
      </c>
      <c r="Q812">
        <f t="shared" si="20"/>
        <v>58.33</v>
      </c>
      <c r="R812" s="12">
        <f>(((K812/60)/60)/24)+DATE(1970,1,1)</f>
        <v>41123.056273148148</v>
      </c>
      <c r="S812" s="12">
        <f>(((J812/60)/60)/24)+DATE(1970,1,1)</f>
        <v>41153.056273148148</v>
      </c>
      <c r="T812">
        <f>YEAR(R812)</f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s="9">
        <f>ROUND((E813/D813)*100,0)</f>
        <v>104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8285</v>
      </c>
      <c r="P813" t="s">
        <v>8286</v>
      </c>
      <c r="Q813">
        <f t="shared" si="20"/>
        <v>86.67</v>
      </c>
      <c r="R813" s="12">
        <f>(((K813/60)/60)/24)+DATE(1970,1,1)</f>
        <v>41443.643541666665</v>
      </c>
      <c r="S813" s="12">
        <f>(((J813/60)/60)/24)+DATE(1970,1,1)</f>
        <v>41465.702777777777</v>
      </c>
      <c r="T813">
        <f>YEAR(R813)</f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s="9">
        <f>ROUND((E814/D814)*100,0)</f>
        <v>152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8285</v>
      </c>
      <c r="P814" t="s">
        <v>8286</v>
      </c>
      <c r="Q814">
        <f t="shared" si="20"/>
        <v>27.61</v>
      </c>
      <c r="R814" s="12">
        <f>(((K814/60)/60)/24)+DATE(1970,1,1)</f>
        <v>41282.017962962964</v>
      </c>
      <c r="S814" s="12">
        <f>(((J814/60)/60)/24)+DATE(1970,1,1)</f>
        <v>41334.581944444442</v>
      </c>
      <c r="T814">
        <f>YEAR(R814)</f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s="9">
        <f>ROUND((E815/D815)*100,0)</f>
        <v>160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8285</v>
      </c>
      <c r="P815" t="s">
        <v>8286</v>
      </c>
      <c r="Q815">
        <f t="shared" si="20"/>
        <v>25</v>
      </c>
      <c r="R815" s="12">
        <f>(((K815/60)/60)/24)+DATE(1970,1,1)</f>
        <v>41080.960243055553</v>
      </c>
      <c r="S815" s="12">
        <f>(((J815/60)/60)/24)+DATE(1970,1,1)</f>
        <v>41110.960243055553</v>
      </c>
      <c r="T815">
        <f>YEAR(R815)</f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s="9">
        <f>ROUND((E816/D816)*100,0)</f>
        <v>127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8285</v>
      </c>
      <c r="P816" t="s">
        <v>8286</v>
      </c>
      <c r="Q816">
        <f t="shared" si="20"/>
        <v>45.46</v>
      </c>
      <c r="R816" s="12">
        <f>(((K816/60)/60)/24)+DATE(1970,1,1)</f>
        <v>40679.743067129632</v>
      </c>
      <c r="S816" s="12">
        <f>(((J816/60)/60)/24)+DATE(1970,1,1)</f>
        <v>40694.75277777778</v>
      </c>
      <c r="T816">
        <f>YEAR(R816)</f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s="9">
        <f>ROUND((E817/D817)*100,0)</f>
        <v>107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8285</v>
      </c>
      <c r="P817" t="s">
        <v>8286</v>
      </c>
      <c r="Q817">
        <f t="shared" si="20"/>
        <v>99.53</v>
      </c>
      <c r="R817" s="12">
        <f>(((K817/60)/60)/24)+DATE(1970,1,1)</f>
        <v>41914.917858796296</v>
      </c>
      <c r="S817" s="12">
        <f>(((J817/60)/60)/24)+DATE(1970,1,1)</f>
        <v>41944.917858796296</v>
      </c>
      <c r="T817">
        <f>YEAR(R817)</f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s="9">
        <f>ROUND((E818/D818)*100,0)</f>
        <v>115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8285</v>
      </c>
      <c r="P818" t="s">
        <v>8286</v>
      </c>
      <c r="Q818">
        <f t="shared" si="20"/>
        <v>39.31</v>
      </c>
      <c r="R818" s="12">
        <f>(((K818/60)/60)/24)+DATE(1970,1,1)</f>
        <v>41341.870868055557</v>
      </c>
      <c r="S818" s="12">
        <f>(((J818/60)/60)/24)+DATE(1970,1,1)</f>
        <v>41373.270833333336</v>
      </c>
      <c r="T818">
        <f>YEAR(R818)</f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s="9">
        <f>ROUND((E819/D819)*100,0)</f>
        <v>137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8285</v>
      </c>
      <c r="P819" t="s">
        <v>8286</v>
      </c>
      <c r="Q819">
        <f t="shared" si="20"/>
        <v>89.42</v>
      </c>
      <c r="R819" s="12">
        <f>(((K819/60)/60)/24)+DATE(1970,1,1)</f>
        <v>40925.599664351852</v>
      </c>
      <c r="S819" s="12">
        <f>(((J819/60)/60)/24)+DATE(1970,1,1)</f>
        <v>40979.207638888889</v>
      </c>
      <c r="T819">
        <f>YEAR(R819)</f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s="9">
        <f>ROUND((E820/D820)*100,0)</f>
        <v>156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8285</v>
      </c>
      <c r="P820" t="s">
        <v>8286</v>
      </c>
      <c r="Q820">
        <f t="shared" si="20"/>
        <v>28.68</v>
      </c>
      <c r="R820" s="12">
        <f>(((K820/60)/60)/24)+DATE(1970,1,1)</f>
        <v>41120.882881944446</v>
      </c>
      <c r="S820" s="12">
        <f>(((J820/60)/60)/24)+DATE(1970,1,1)</f>
        <v>41128.709027777775</v>
      </c>
      <c r="T820">
        <f>YEAR(R820)</f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s="9">
        <f>ROUND((E821/D821)*100,0)</f>
        <v>109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8285</v>
      </c>
      <c r="P821" t="s">
        <v>8286</v>
      </c>
      <c r="Q821">
        <f t="shared" si="20"/>
        <v>31.07</v>
      </c>
      <c r="R821" s="12">
        <f>(((K821/60)/60)/24)+DATE(1970,1,1)</f>
        <v>41619.998310185183</v>
      </c>
      <c r="S821" s="12">
        <f>(((J821/60)/60)/24)+DATE(1970,1,1)</f>
        <v>41629.197222222225</v>
      </c>
      <c r="T821">
        <f>YEAR(R821)</f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s="9">
        <f>ROUND((E822/D822)*100,0)</f>
        <v>134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8285</v>
      </c>
      <c r="P822" t="s">
        <v>8286</v>
      </c>
      <c r="Q822">
        <f t="shared" si="20"/>
        <v>70.55</v>
      </c>
      <c r="R822" s="12">
        <f>(((K822/60)/60)/24)+DATE(1970,1,1)</f>
        <v>41768.841921296298</v>
      </c>
      <c r="S822" s="12">
        <f>(((J822/60)/60)/24)+DATE(1970,1,1)</f>
        <v>41799.208333333336</v>
      </c>
      <c r="T822">
        <f>YEAR(R822)</f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s="9">
        <f>ROUND((E823/D823)*100,0)</f>
        <v>100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8285</v>
      </c>
      <c r="P823" t="s">
        <v>8286</v>
      </c>
      <c r="Q823">
        <f t="shared" si="20"/>
        <v>224.13</v>
      </c>
      <c r="R823" s="12">
        <f>(((K823/60)/60)/24)+DATE(1970,1,1)</f>
        <v>42093.922048611115</v>
      </c>
      <c r="S823" s="12">
        <f>(((J823/60)/60)/24)+DATE(1970,1,1)</f>
        <v>42128.167361111111</v>
      </c>
      <c r="T823">
        <f>YEAR(R823)</f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s="9">
        <f>ROUND((E824/D824)*100,0)</f>
        <v>119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8285</v>
      </c>
      <c r="P824" t="s">
        <v>8286</v>
      </c>
      <c r="Q824">
        <f t="shared" si="20"/>
        <v>51.81</v>
      </c>
      <c r="R824" s="12">
        <f>(((K824/60)/60)/24)+DATE(1970,1,1)</f>
        <v>41157.947337962964</v>
      </c>
      <c r="S824" s="12">
        <f>(((J824/60)/60)/24)+DATE(1970,1,1)</f>
        <v>41187.947337962964</v>
      </c>
      <c r="T824">
        <f>YEAR(R824)</f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s="9">
        <f>ROUND((E825/D825)*100,0)</f>
        <v>180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8285</v>
      </c>
      <c r="P825" t="s">
        <v>8286</v>
      </c>
      <c r="Q825">
        <f t="shared" si="20"/>
        <v>43.52</v>
      </c>
      <c r="R825" s="12">
        <f>(((K825/60)/60)/24)+DATE(1970,1,1)</f>
        <v>42055.972824074073</v>
      </c>
      <c r="S825" s="12">
        <f>(((J825/60)/60)/24)+DATE(1970,1,1)</f>
        <v>42085.931157407409</v>
      </c>
      <c r="T825">
        <f>YEAR(R825)</f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s="9">
        <f>ROUND((E826/D826)*100,0)</f>
        <v>134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8285</v>
      </c>
      <c r="P826" t="s">
        <v>8286</v>
      </c>
      <c r="Q826">
        <f t="shared" si="20"/>
        <v>39.82</v>
      </c>
      <c r="R826" s="12">
        <f>(((K826/60)/60)/24)+DATE(1970,1,1)</f>
        <v>40250.242106481484</v>
      </c>
      <c r="S826" s="12">
        <f>(((J826/60)/60)/24)+DATE(1970,1,1)</f>
        <v>40286.290972222225</v>
      </c>
      <c r="T826">
        <f>YEAR(R826)</f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s="9">
        <f>ROUND((E827/D827)*100,0)</f>
        <v>100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8285</v>
      </c>
      <c r="P827" t="s">
        <v>8286</v>
      </c>
      <c r="Q827">
        <f t="shared" si="20"/>
        <v>126.81</v>
      </c>
      <c r="R827" s="12">
        <f>(((K827/60)/60)/24)+DATE(1970,1,1)</f>
        <v>41186.306527777779</v>
      </c>
      <c r="S827" s="12">
        <f>(((J827/60)/60)/24)+DATE(1970,1,1)</f>
        <v>41211.306527777779</v>
      </c>
      <c r="T827">
        <f>YEAR(R827)</f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s="9">
        <f>ROUND((E828/D828)*100,0)</f>
        <v>101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8285</v>
      </c>
      <c r="P828" t="s">
        <v>8286</v>
      </c>
      <c r="Q828">
        <f t="shared" si="20"/>
        <v>113.88</v>
      </c>
      <c r="R828" s="12">
        <f>(((K828/60)/60)/24)+DATE(1970,1,1)</f>
        <v>40973.038541666669</v>
      </c>
      <c r="S828" s="12">
        <f>(((J828/60)/60)/24)+DATE(1970,1,1)</f>
        <v>40993.996874999997</v>
      </c>
      <c r="T828">
        <f>YEAR(R828)</f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s="9">
        <f>ROUND((E829/D829)*100,0)</f>
        <v>103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8285</v>
      </c>
      <c r="P829" t="s">
        <v>8286</v>
      </c>
      <c r="Q829">
        <f t="shared" si="20"/>
        <v>28.18</v>
      </c>
      <c r="R829" s="12">
        <f>(((K829/60)/60)/24)+DATE(1970,1,1)</f>
        <v>40927.473460648151</v>
      </c>
      <c r="S829" s="12">
        <f>(((J829/60)/60)/24)+DATE(1970,1,1)</f>
        <v>40953.825694444444</v>
      </c>
      <c r="T829">
        <f>YEAR(R829)</f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s="9">
        <f>ROUND((E830/D830)*100,0)</f>
        <v>107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8285</v>
      </c>
      <c r="P830" t="s">
        <v>8286</v>
      </c>
      <c r="Q830">
        <f t="shared" si="20"/>
        <v>36.61</v>
      </c>
      <c r="R830" s="12">
        <f>(((K830/60)/60)/24)+DATE(1970,1,1)</f>
        <v>41073.050717592596</v>
      </c>
      <c r="S830" s="12">
        <f>(((J830/60)/60)/24)+DATE(1970,1,1)</f>
        <v>41085.683333333334</v>
      </c>
      <c r="T830">
        <f>YEAR(R830)</f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s="9">
        <f>ROUND((E831/D831)*100,0)</f>
        <v>104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8285</v>
      </c>
      <c r="P831" t="s">
        <v>8286</v>
      </c>
      <c r="Q831">
        <f t="shared" si="20"/>
        <v>32.5</v>
      </c>
      <c r="R831" s="12">
        <f>(((K831/60)/60)/24)+DATE(1970,1,1)</f>
        <v>42504.801388888889</v>
      </c>
      <c r="S831" s="12">
        <f>(((J831/60)/60)/24)+DATE(1970,1,1)</f>
        <v>42564.801388888889</v>
      </c>
      <c r="T831">
        <f>YEAR(R831)</f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s="9">
        <f>ROUND((E832/D832)*100,0)</f>
        <v>108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8285</v>
      </c>
      <c r="P832" t="s">
        <v>8286</v>
      </c>
      <c r="Q832">
        <f t="shared" si="20"/>
        <v>60.66</v>
      </c>
      <c r="R832" s="12">
        <f>(((K832/60)/60)/24)+DATE(1970,1,1)</f>
        <v>41325.525752314818</v>
      </c>
      <c r="S832" s="12">
        <f>(((J832/60)/60)/24)+DATE(1970,1,1)</f>
        <v>41355.484085648146</v>
      </c>
      <c r="T832">
        <f>YEAR(R832)</f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s="9">
        <f>ROUND((E833/D833)*100,0)</f>
        <v>233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8285</v>
      </c>
      <c r="P833" t="s">
        <v>8286</v>
      </c>
      <c r="Q833">
        <f t="shared" si="20"/>
        <v>175</v>
      </c>
      <c r="R833" s="12">
        <f>(((K833/60)/60)/24)+DATE(1970,1,1)</f>
        <v>40996.646921296298</v>
      </c>
      <c r="S833" s="12">
        <f>(((J833/60)/60)/24)+DATE(1970,1,1)</f>
        <v>41026.646921296298</v>
      </c>
      <c r="T833">
        <f>YEAR(R833)</f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s="9">
        <f>ROUND((E834/D834)*100,0)</f>
        <v>101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8285</v>
      </c>
      <c r="P834" t="s">
        <v>8286</v>
      </c>
      <c r="Q834">
        <f t="shared" si="20"/>
        <v>97.99</v>
      </c>
      <c r="R834" s="12">
        <f>(((K834/60)/60)/24)+DATE(1970,1,1)</f>
        <v>40869.675173611111</v>
      </c>
      <c r="S834" s="12">
        <f>(((J834/60)/60)/24)+DATE(1970,1,1)</f>
        <v>40929.342361111114</v>
      </c>
      <c r="T834">
        <f>YEAR(R834)</f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s="9">
        <f>ROUND((E835/D835)*100,0)</f>
        <v>102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8285</v>
      </c>
      <c r="P835" t="s">
        <v>8286</v>
      </c>
      <c r="Q835">
        <f t="shared" ref="Q835:Q898" si="21">IFERROR(ROUND(E835/M835,2),0)</f>
        <v>148.78</v>
      </c>
      <c r="R835" s="12">
        <f>(((K835/60)/60)/24)+DATE(1970,1,1)</f>
        <v>41718.878182870372</v>
      </c>
      <c r="S835" s="12">
        <f>(((J835/60)/60)/24)+DATE(1970,1,1)</f>
        <v>41748.878182870372</v>
      </c>
      <c r="T835">
        <f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s="9">
        <f>ROUND((E836/D836)*100,0)</f>
        <v>131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8285</v>
      </c>
      <c r="P836" t="s">
        <v>8286</v>
      </c>
      <c r="Q836">
        <f t="shared" si="21"/>
        <v>96.08</v>
      </c>
      <c r="R836" s="12">
        <f>(((K836/60)/60)/24)+DATE(1970,1,1)</f>
        <v>41422.822824074072</v>
      </c>
      <c r="S836" s="12">
        <f>(((J836/60)/60)/24)+DATE(1970,1,1)</f>
        <v>41456.165972222225</v>
      </c>
      <c r="T836">
        <f>YEAR(R836)</f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s="9">
        <f>ROUND((E837/D837)*100,0)</f>
        <v>117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8285</v>
      </c>
      <c r="P837" t="s">
        <v>8286</v>
      </c>
      <c r="Q837">
        <f t="shared" si="21"/>
        <v>58.63</v>
      </c>
      <c r="R837" s="12">
        <f>(((K837/60)/60)/24)+DATE(1970,1,1)</f>
        <v>41005.45784722222</v>
      </c>
      <c r="S837" s="12">
        <f>(((J837/60)/60)/24)+DATE(1970,1,1)</f>
        <v>41048.125</v>
      </c>
      <c r="T837">
        <f>YEAR(R837)</f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s="9">
        <f>ROUND((E838/D838)*100,0)</f>
        <v>101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8285</v>
      </c>
      <c r="P838" t="s">
        <v>8286</v>
      </c>
      <c r="Q838">
        <f t="shared" si="21"/>
        <v>109.71</v>
      </c>
      <c r="R838" s="12">
        <f>(((K838/60)/60)/24)+DATE(1970,1,1)</f>
        <v>41524.056921296295</v>
      </c>
      <c r="S838" s="12">
        <f>(((J838/60)/60)/24)+DATE(1970,1,1)</f>
        <v>41554.056921296295</v>
      </c>
      <c r="T838">
        <f>YEAR(R838)</f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s="9">
        <f>ROUND((E839/D839)*100,0)</f>
        <v>122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8285</v>
      </c>
      <c r="P839" t="s">
        <v>8286</v>
      </c>
      <c r="Q839">
        <f t="shared" si="21"/>
        <v>49.11</v>
      </c>
      <c r="R839" s="12">
        <f>(((K839/60)/60)/24)+DATE(1970,1,1)</f>
        <v>41730.998402777775</v>
      </c>
      <c r="S839" s="12">
        <f>(((J839/60)/60)/24)+DATE(1970,1,1)</f>
        <v>41760.998402777775</v>
      </c>
      <c r="T839">
        <f>YEAR(R839)</f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s="9">
        <f>ROUND((E840/D840)*100,0)</f>
        <v>145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8285</v>
      </c>
      <c r="P840" t="s">
        <v>8286</v>
      </c>
      <c r="Q840">
        <f t="shared" si="21"/>
        <v>47.67</v>
      </c>
      <c r="R840" s="12">
        <f>(((K840/60)/60)/24)+DATE(1970,1,1)</f>
        <v>40895.897974537038</v>
      </c>
      <c r="S840" s="12">
        <f>(((J840/60)/60)/24)+DATE(1970,1,1)</f>
        <v>40925.897974537038</v>
      </c>
      <c r="T840">
        <f>YEAR(R840)</f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s="9">
        <f>ROUND((E841/D841)*100,0)</f>
        <v>117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8285</v>
      </c>
      <c r="P841" t="s">
        <v>8286</v>
      </c>
      <c r="Q841">
        <f t="shared" si="21"/>
        <v>60.74</v>
      </c>
      <c r="R841" s="12">
        <f>(((K841/60)/60)/24)+DATE(1970,1,1)</f>
        <v>41144.763379629629</v>
      </c>
      <c r="S841" s="12">
        <f>(((J841/60)/60)/24)+DATE(1970,1,1)</f>
        <v>41174.763379629629</v>
      </c>
      <c r="T841">
        <f>YEAR(R841)</f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s="9">
        <f>ROUND((E842/D842)*100,0)</f>
        <v>120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8285</v>
      </c>
      <c r="P842" t="s">
        <v>8287</v>
      </c>
      <c r="Q842">
        <f t="shared" si="21"/>
        <v>63.38</v>
      </c>
      <c r="R842" s="12">
        <f>(((K842/60)/60)/24)+DATE(1970,1,1)</f>
        <v>42607.226701388892</v>
      </c>
      <c r="S842" s="12">
        <f>(((J842/60)/60)/24)+DATE(1970,1,1)</f>
        <v>42637.226701388892</v>
      </c>
      <c r="T842">
        <f>YEAR(R842)</f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s="9">
        <f>ROUND((E843/D843)*100,0)</f>
        <v>101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8285</v>
      </c>
      <c r="P843" t="s">
        <v>8287</v>
      </c>
      <c r="Q843">
        <f t="shared" si="21"/>
        <v>53.89</v>
      </c>
      <c r="R843" s="12">
        <f>(((K843/60)/60)/24)+DATE(1970,1,1)</f>
        <v>41923.838692129626</v>
      </c>
      <c r="S843" s="12">
        <f>(((J843/60)/60)/24)+DATE(1970,1,1)</f>
        <v>41953.88035879629</v>
      </c>
      <c r="T843">
        <f>YEAR(R843)</f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s="9">
        <f>ROUND((E844/D844)*100,0)</f>
        <v>104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8285</v>
      </c>
      <c r="P844" t="s">
        <v>8287</v>
      </c>
      <c r="Q844">
        <f t="shared" si="21"/>
        <v>66.87</v>
      </c>
      <c r="R844" s="12">
        <f>(((K844/60)/60)/24)+DATE(1970,1,1)</f>
        <v>41526.592395833337</v>
      </c>
      <c r="S844" s="12">
        <f>(((J844/60)/60)/24)+DATE(1970,1,1)</f>
        <v>41561.165972222225</v>
      </c>
      <c r="T844">
        <f>YEAR(R844)</f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s="9">
        <f>ROUND((E845/D845)*100,0)</f>
        <v>267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8285</v>
      </c>
      <c r="P845" t="s">
        <v>8287</v>
      </c>
      <c r="Q845">
        <f t="shared" si="21"/>
        <v>63.1</v>
      </c>
      <c r="R845" s="12">
        <f>(((K845/60)/60)/24)+DATE(1970,1,1)</f>
        <v>42695.257870370369</v>
      </c>
      <c r="S845" s="12">
        <f>(((J845/60)/60)/24)+DATE(1970,1,1)</f>
        <v>42712.333333333328</v>
      </c>
      <c r="T845">
        <f>YEAR(R845)</f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s="9">
        <f>ROUND((E846/D846)*100,0)</f>
        <v>194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8285</v>
      </c>
      <c r="P846" t="s">
        <v>8287</v>
      </c>
      <c r="Q846">
        <f t="shared" si="21"/>
        <v>36.630000000000003</v>
      </c>
      <c r="R846" s="12">
        <f>(((K846/60)/60)/24)+DATE(1970,1,1)</f>
        <v>41905.684629629628</v>
      </c>
      <c r="S846" s="12">
        <f>(((J846/60)/60)/24)+DATE(1970,1,1)</f>
        <v>41944.207638888889</v>
      </c>
      <c r="T846">
        <f>YEAR(R846)</f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s="9">
        <f>ROUND((E847/D847)*100,0)</f>
        <v>120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8285</v>
      </c>
      <c r="P847" t="s">
        <v>8287</v>
      </c>
      <c r="Q847">
        <f t="shared" si="21"/>
        <v>34.01</v>
      </c>
      <c r="R847" s="12">
        <f>(((K847/60)/60)/24)+DATE(1970,1,1)</f>
        <v>42578.205972222218</v>
      </c>
      <c r="S847" s="12">
        <f>(((J847/60)/60)/24)+DATE(1970,1,1)</f>
        <v>42618.165972222225</v>
      </c>
      <c r="T847">
        <f>YEAR(R847)</f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s="9">
        <f>ROUND((E848/D848)*100,0)</f>
        <v>122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8285</v>
      </c>
      <c r="P848" t="s">
        <v>8287</v>
      </c>
      <c r="Q848">
        <f t="shared" si="21"/>
        <v>28.55</v>
      </c>
      <c r="R848" s="12">
        <f>(((K848/60)/60)/24)+DATE(1970,1,1)</f>
        <v>41694.391840277778</v>
      </c>
      <c r="S848" s="12">
        <f>(((J848/60)/60)/24)+DATE(1970,1,1)</f>
        <v>41708.583333333336</v>
      </c>
      <c r="T848">
        <f>YEAR(R848)</f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s="9">
        <f>ROUND((E849/D849)*100,0)</f>
        <v>100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8285</v>
      </c>
      <c r="P849" t="s">
        <v>8287</v>
      </c>
      <c r="Q849">
        <f t="shared" si="21"/>
        <v>10</v>
      </c>
      <c r="R849" s="12">
        <f>(((K849/60)/60)/24)+DATE(1970,1,1)</f>
        <v>42165.79833333334</v>
      </c>
      <c r="S849" s="12">
        <f>(((J849/60)/60)/24)+DATE(1970,1,1)</f>
        <v>42195.79833333334</v>
      </c>
      <c r="T849">
        <f>YEAR(R849)</f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s="9">
        <f>ROUND((E850/D850)*100,0)</f>
        <v>100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8285</v>
      </c>
      <c r="P850" t="s">
        <v>8287</v>
      </c>
      <c r="Q850">
        <f t="shared" si="21"/>
        <v>18.75</v>
      </c>
      <c r="R850" s="12">
        <f>(((K850/60)/60)/24)+DATE(1970,1,1)</f>
        <v>42078.792048611111</v>
      </c>
      <c r="S850" s="12">
        <f>(((J850/60)/60)/24)+DATE(1970,1,1)</f>
        <v>42108.792048611111</v>
      </c>
      <c r="T850">
        <f>YEAR(R850)</f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s="9">
        <f>ROUND((E851/D851)*100,0)</f>
        <v>120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8285</v>
      </c>
      <c r="P851" t="s">
        <v>8287</v>
      </c>
      <c r="Q851">
        <f t="shared" si="21"/>
        <v>41.7</v>
      </c>
      <c r="R851" s="12">
        <f>(((K851/60)/60)/24)+DATE(1970,1,1)</f>
        <v>42051.148888888885</v>
      </c>
      <c r="S851" s="12">
        <f>(((J851/60)/60)/24)+DATE(1970,1,1)</f>
        <v>42079.107222222221</v>
      </c>
      <c r="T851">
        <f>YEAR(R851)</f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s="9">
        <f>ROUND((E852/D852)*100,0)</f>
        <v>155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8285</v>
      </c>
      <c r="P852" t="s">
        <v>8287</v>
      </c>
      <c r="Q852">
        <f t="shared" si="21"/>
        <v>46.67</v>
      </c>
      <c r="R852" s="12">
        <f>(((K852/60)/60)/24)+DATE(1970,1,1)</f>
        <v>42452.827743055561</v>
      </c>
      <c r="S852" s="12">
        <f>(((J852/60)/60)/24)+DATE(1970,1,1)</f>
        <v>42485.207638888889</v>
      </c>
      <c r="T852">
        <f>YEAR(R852)</f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s="9">
        <f>ROUND((E853/D853)*100,0)</f>
        <v>130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8285</v>
      </c>
      <c r="P853" t="s">
        <v>8287</v>
      </c>
      <c r="Q853">
        <f t="shared" si="21"/>
        <v>37.270000000000003</v>
      </c>
      <c r="R853" s="12">
        <f>(((K853/60)/60)/24)+DATE(1970,1,1)</f>
        <v>42522.880243055552</v>
      </c>
      <c r="S853" s="12">
        <f>(((J853/60)/60)/24)+DATE(1970,1,1)</f>
        <v>42582.822916666672</v>
      </c>
      <c r="T853">
        <f>YEAR(R853)</f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s="9">
        <f>ROUND((E854/D854)*100,0)</f>
        <v>105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8285</v>
      </c>
      <c r="P854" t="s">
        <v>8287</v>
      </c>
      <c r="Q854">
        <f t="shared" si="21"/>
        <v>59.26</v>
      </c>
      <c r="R854" s="12">
        <f>(((K854/60)/60)/24)+DATE(1970,1,1)</f>
        <v>42656.805497685185</v>
      </c>
      <c r="S854" s="12">
        <f>(((J854/60)/60)/24)+DATE(1970,1,1)</f>
        <v>42667.875</v>
      </c>
      <c r="T854">
        <f>YEAR(R854)</f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s="9">
        <f>ROUND((E855/D855)*100,0)</f>
        <v>100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8285</v>
      </c>
      <c r="P855" t="s">
        <v>8287</v>
      </c>
      <c r="Q855">
        <f t="shared" si="21"/>
        <v>30</v>
      </c>
      <c r="R855" s="12">
        <f>(((K855/60)/60)/24)+DATE(1970,1,1)</f>
        <v>42021.832280092596</v>
      </c>
      <c r="S855" s="12">
        <f>(((J855/60)/60)/24)+DATE(1970,1,1)</f>
        <v>42051.832280092596</v>
      </c>
      <c r="T855">
        <f>YEAR(R855)</f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s="9">
        <f>ROUND((E856/D856)*100,0)</f>
        <v>118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8285</v>
      </c>
      <c r="P856" t="s">
        <v>8287</v>
      </c>
      <c r="Q856">
        <f t="shared" si="21"/>
        <v>65.86</v>
      </c>
      <c r="R856" s="12">
        <f>(((K856/60)/60)/24)+DATE(1970,1,1)</f>
        <v>42702.212337962963</v>
      </c>
      <c r="S856" s="12">
        <f>(((J856/60)/60)/24)+DATE(1970,1,1)</f>
        <v>42732.212337962963</v>
      </c>
      <c r="T856">
        <f>YEAR(R856)</f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s="9">
        <f>ROUND((E857/D857)*100,0)</f>
        <v>103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8285</v>
      </c>
      <c r="P857" t="s">
        <v>8287</v>
      </c>
      <c r="Q857">
        <f t="shared" si="21"/>
        <v>31.91</v>
      </c>
      <c r="R857" s="12">
        <f>(((K857/60)/60)/24)+DATE(1970,1,1)</f>
        <v>42545.125196759262</v>
      </c>
      <c r="S857" s="12">
        <f>(((J857/60)/60)/24)+DATE(1970,1,1)</f>
        <v>42575.125196759262</v>
      </c>
      <c r="T857">
        <f>YEAR(R857)</f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s="9">
        <f>ROUND((E858/D858)*100,0)</f>
        <v>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8285</v>
      </c>
      <c r="P858" t="s">
        <v>8287</v>
      </c>
      <c r="Q858">
        <f t="shared" si="21"/>
        <v>19.46</v>
      </c>
      <c r="R858" s="12">
        <f>(((K858/60)/60)/24)+DATE(1970,1,1)</f>
        <v>42609.311990740738</v>
      </c>
      <c r="S858" s="12">
        <f>(((J858/60)/60)/24)+DATE(1970,1,1)</f>
        <v>42668.791666666672</v>
      </c>
      <c r="T858">
        <f>YEAR(R858)</f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s="9">
        <f>ROUND((E859/D859)*100,0)</f>
        <v>100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8285</v>
      </c>
      <c r="P859" t="s">
        <v>8287</v>
      </c>
      <c r="Q859">
        <f t="shared" si="21"/>
        <v>50</v>
      </c>
      <c r="R859" s="12">
        <f>(((K859/60)/60)/24)+DATE(1970,1,1)</f>
        <v>42291.581377314811</v>
      </c>
      <c r="S859" s="12">
        <f>(((J859/60)/60)/24)+DATE(1970,1,1)</f>
        <v>42333.623043981483</v>
      </c>
      <c r="T859">
        <f>YEAR(R859)</f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s="9">
        <f>ROUND((E860/D860)*100,0)</f>
        <v>144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8285</v>
      </c>
      <c r="P860" t="s">
        <v>8287</v>
      </c>
      <c r="Q860">
        <f t="shared" si="21"/>
        <v>22.74</v>
      </c>
      <c r="R860" s="12">
        <f>(((K860/60)/60)/24)+DATE(1970,1,1)</f>
        <v>42079.745578703703</v>
      </c>
      <c r="S860" s="12">
        <f>(((J860/60)/60)/24)+DATE(1970,1,1)</f>
        <v>42109.957638888889</v>
      </c>
      <c r="T860">
        <f>YEAR(R860)</f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s="9">
        <f>ROUND((E861/D861)*100,0)</f>
        <v>105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8285</v>
      </c>
      <c r="P861" t="s">
        <v>8287</v>
      </c>
      <c r="Q861">
        <f t="shared" si="21"/>
        <v>42.72</v>
      </c>
      <c r="R861" s="12">
        <f>(((K861/60)/60)/24)+DATE(1970,1,1)</f>
        <v>42128.820231481484</v>
      </c>
      <c r="S861" s="12">
        <f>(((J861/60)/60)/24)+DATE(1970,1,1)</f>
        <v>42159</v>
      </c>
      <c r="T861">
        <f>YEAR(R861)</f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s="9">
        <f>ROUND((E862/D862)*100,0)</f>
        <v>18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8285</v>
      </c>
      <c r="P862" t="s">
        <v>8288</v>
      </c>
      <c r="Q862">
        <f t="shared" si="21"/>
        <v>52.92</v>
      </c>
      <c r="R862" s="12">
        <f>(((K862/60)/60)/24)+DATE(1970,1,1)</f>
        <v>41570.482789351852</v>
      </c>
      <c r="S862" s="12">
        <f>(((J862/60)/60)/24)+DATE(1970,1,1)</f>
        <v>41600.524456018517</v>
      </c>
      <c r="T862">
        <f>YEAR(R862)</f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s="9">
        <f>ROUND((E863/D863)*100,0)</f>
        <v>2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8285</v>
      </c>
      <c r="P863" t="s">
        <v>8288</v>
      </c>
      <c r="Q863">
        <f t="shared" si="21"/>
        <v>50.5</v>
      </c>
      <c r="R863" s="12">
        <f>(((K863/60)/60)/24)+DATE(1970,1,1)</f>
        <v>42599.965324074074</v>
      </c>
      <c r="S863" s="12">
        <f>(((J863/60)/60)/24)+DATE(1970,1,1)</f>
        <v>42629.965324074074</v>
      </c>
      <c r="T863">
        <f>YEAR(R863)</f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s="9">
        <f>ROUND((E864/D864)*100,0)</f>
        <v>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8285</v>
      </c>
      <c r="P864" t="s">
        <v>8288</v>
      </c>
      <c r="Q864">
        <f t="shared" si="21"/>
        <v>42.5</v>
      </c>
      <c r="R864" s="12">
        <f>(((K864/60)/60)/24)+DATE(1970,1,1)</f>
        <v>41559.5549537037</v>
      </c>
      <c r="S864" s="12">
        <f>(((J864/60)/60)/24)+DATE(1970,1,1)</f>
        <v>41589.596620370372</v>
      </c>
      <c r="T864">
        <f>YEAR(R864)</f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s="9">
        <f>ROUND((E865/D865)*100,0)</f>
        <v>5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8285</v>
      </c>
      <c r="P865" t="s">
        <v>8288</v>
      </c>
      <c r="Q865">
        <f t="shared" si="21"/>
        <v>18</v>
      </c>
      <c r="R865" s="12">
        <f>(((K865/60)/60)/24)+DATE(1970,1,1)</f>
        <v>40921.117662037039</v>
      </c>
      <c r="S865" s="12">
        <f>(((J865/60)/60)/24)+DATE(1970,1,1)</f>
        <v>40951.117662037039</v>
      </c>
      <c r="T865">
        <f>YEAR(R865)</f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s="9">
        <f>ROUND((E866/D866)*100,0)</f>
        <v>42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8285</v>
      </c>
      <c r="P866" t="s">
        <v>8288</v>
      </c>
      <c r="Q866">
        <f t="shared" si="21"/>
        <v>34.18</v>
      </c>
      <c r="R866" s="12">
        <f>(((K866/60)/60)/24)+DATE(1970,1,1)</f>
        <v>41541.106921296298</v>
      </c>
      <c r="S866" s="12">
        <f>(((J866/60)/60)/24)+DATE(1970,1,1)</f>
        <v>41563.415972222225</v>
      </c>
      <c r="T866">
        <f>YEAR(R866)</f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s="9">
        <f>ROUND((E867/D867)*100,0)</f>
        <v>2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8285</v>
      </c>
      <c r="P867" t="s">
        <v>8288</v>
      </c>
      <c r="Q867">
        <f t="shared" si="21"/>
        <v>22.5</v>
      </c>
      <c r="R867" s="12">
        <f>(((K867/60)/60)/24)+DATE(1970,1,1)</f>
        <v>41230.77311342593</v>
      </c>
      <c r="S867" s="12">
        <f>(((J867/60)/60)/24)+DATE(1970,1,1)</f>
        <v>41290.77311342593</v>
      </c>
      <c r="T867">
        <f>YEAR(R867)</f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s="9">
        <f>ROUND((E868/D868)*100,0)</f>
        <v>18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8285</v>
      </c>
      <c r="P868" t="s">
        <v>8288</v>
      </c>
      <c r="Q868">
        <f t="shared" si="21"/>
        <v>58.18</v>
      </c>
      <c r="R868" s="12">
        <f>(((K868/60)/60)/24)+DATE(1970,1,1)</f>
        <v>42025.637939814813</v>
      </c>
      <c r="S868" s="12">
        <f>(((J868/60)/60)/24)+DATE(1970,1,1)</f>
        <v>42063.631944444445</v>
      </c>
      <c r="T868">
        <f>YEAR(R868)</f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s="9">
        <f>ROUND((E869/D869)*100,0)</f>
        <v>24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8285</v>
      </c>
      <c r="P869" t="s">
        <v>8288</v>
      </c>
      <c r="Q869">
        <f t="shared" si="21"/>
        <v>109.18</v>
      </c>
      <c r="R869" s="12">
        <f>(((K869/60)/60)/24)+DATE(1970,1,1)</f>
        <v>40088.105393518519</v>
      </c>
      <c r="S869" s="12">
        <f>(((J869/60)/60)/24)+DATE(1970,1,1)</f>
        <v>40148.207638888889</v>
      </c>
      <c r="T869">
        <f>YEAR(R869)</f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s="9">
        <f>ROUND((E870/D870)*100,0)</f>
        <v>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8285</v>
      </c>
      <c r="P870" t="s">
        <v>8288</v>
      </c>
      <c r="Q870">
        <f t="shared" si="21"/>
        <v>50</v>
      </c>
      <c r="R870" s="12">
        <f>(((K870/60)/60)/24)+DATE(1970,1,1)</f>
        <v>41616.027754629627</v>
      </c>
      <c r="S870" s="12">
        <f>(((J870/60)/60)/24)+DATE(1970,1,1)</f>
        <v>41646.027754629627</v>
      </c>
      <c r="T870">
        <f>YEAR(R870)</f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s="9">
        <f>ROUND((E871/D871)*100,0)</f>
        <v>12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8285</v>
      </c>
      <c r="P871" t="s">
        <v>8288</v>
      </c>
      <c r="Q871">
        <f t="shared" si="21"/>
        <v>346.67</v>
      </c>
      <c r="R871" s="12">
        <f>(((K871/60)/60)/24)+DATE(1970,1,1)</f>
        <v>41342.845567129632</v>
      </c>
      <c r="S871" s="12">
        <f>(((J871/60)/60)/24)+DATE(1970,1,1)</f>
        <v>41372.803900462961</v>
      </c>
      <c r="T871">
        <f>YEAR(R871)</f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s="9">
        <f>ROUND((E872/D872)*100,0)</f>
        <v>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8285</v>
      </c>
      <c r="P872" t="s">
        <v>8288</v>
      </c>
      <c r="Q872">
        <f t="shared" si="21"/>
        <v>12.4</v>
      </c>
      <c r="R872" s="12">
        <f>(((K872/60)/60)/24)+DATE(1970,1,1)</f>
        <v>41488.022256944445</v>
      </c>
      <c r="S872" s="12">
        <f>(((J872/60)/60)/24)+DATE(1970,1,1)</f>
        <v>41518.022256944445</v>
      </c>
      <c r="T872">
        <f>YEAR(R872)</f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s="9">
        <f>ROUND((E873/D873)*100,0)</f>
        <v>5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8285</v>
      </c>
      <c r="P873" t="s">
        <v>8288</v>
      </c>
      <c r="Q873">
        <f t="shared" si="21"/>
        <v>27.08</v>
      </c>
      <c r="R873" s="12">
        <f>(((K873/60)/60)/24)+DATE(1970,1,1)</f>
        <v>41577.561284722222</v>
      </c>
      <c r="S873" s="12">
        <f>(((J873/60)/60)/24)+DATE(1970,1,1)</f>
        <v>41607.602951388886</v>
      </c>
      <c r="T873">
        <f>YEAR(R873)</f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s="9">
        <f>ROUND((E874/D874)*100,0)</f>
        <v>1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8285</v>
      </c>
      <c r="P874" t="s">
        <v>8288</v>
      </c>
      <c r="Q874">
        <f t="shared" si="21"/>
        <v>32.5</v>
      </c>
      <c r="R874" s="12">
        <f>(((K874/60)/60)/24)+DATE(1970,1,1)</f>
        <v>40567.825543981482</v>
      </c>
      <c r="S874" s="12">
        <f>(((J874/60)/60)/24)+DATE(1970,1,1)</f>
        <v>40612.825543981482</v>
      </c>
      <c r="T874">
        <f>YEAR(R874)</f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s="9">
        <f>ROUND((E875/D875)*100,0)</f>
        <v>1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8285</v>
      </c>
      <c r="P875" t="s">
        <v>8288</v>
      </c>
      <c r="Q875">
        <f t="shared" si="21"/>
        <v>9</v>
      </c>
      <c r="R875" s="12">
        <f>(((K875/60)/60)/24)+DATE(1970,1,1)</f>
        <v>41184.167129629634</v>
      </c>
      <c r="S875" s="12">
        <f>(((J875/60)/60)/24)+DATE(1970,1,1)</f>
        <v>41224.208796296298</v>
      </c>
      <c r="T875">
        <f>YEAR(R875)</f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s="9">
        <f>ROUND((E876/D876)*100,0)</f>
        <v>24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8285</v>
      </c>
      <c r="P876" t="s">
        <v>8288</v>
      </c>
      <c r="Q876">
        <f t="shared" si="21"/>
        <v>34.76</v>
      </c>
      <c r="R876" s="12">
        <f>(((K876/60)/60)/24)+DATE(1970,1,1)</f>
        <v>41368.583726851852</v>
      </c>
      <c r="S876" s="12">
        <f>(((J876/60)/60)/24)+DATE(1970,1,1)</f>
        <v>41398.583726851852</v>
      </c>
      <c r="T876">
        <f>YEAR(R876)</f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s="9">
        <f>ROUND((E877/D877)*100,0)</f>
        <v>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8285</v>
      </c>
      <c r="P877" t="s">
        <v>8288</v>
      </c>
      <c r="Q877">
        <f t="shared" si="21"/>
        <v>0</v>
      </c>
      <c r="R877" s="12">
        <f>(((K877/60)/60)/24)+DATE(1970,1,1)</f>
        <v>42248.723738425921</v>
      </c>
      <c r="S877" s="12">
        <f>(((J877/60)/60)/24)+DATE(1970,1,1)</f>
        <v>42268.723738425921</v>
      </c>
      <c r="T877">
        <f>YEAR(R877)</f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s="9">
        <f>ROUND((E878/D878)*100,0)</f>
        <v>41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8285</v>
      </c>
      <c r="P878" t="s">
        <v>8288</v>
      </c>
      <c r="Q878">
        <f t="shared" si="21"/>
        <v>28.58</v>
      </c>
      <c r="R878" s="12">
        <f>(((K878/60)/60)/24)+DATE(1970,1,1)</f>
        <v>41276.496840277774</v>
      </c>
      <c r="S878" s="12">
        <f>(((J878/60)/60)/24)+DATE(1970,1,1)</f>
        <v>41309.496840277774</v>
      </c>
      <c r="T878">
        <f>YEAR(R878)</f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s="9">
        <f>ROUND((E879/D879)*100,0)</f>
        <v>68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8285</v>
      </c>
      <c r="P879" t="s">
        <v>8288</v>
      </c>
      <c r="Q879">
        <f t="shared" si="21"/>
        <v>46.59</v>
      </c>
      <c r="R879" s="12">
        <f>(((K879/60)/60)/24)+DATE(1970,1,1)</f>
        <v>41597.788888888892</v>
      </c>
      <c r="S879" s="12">
        <f>(((J879/60)/60)/24)+DATE(1970,1,1)</f>
        <v>41627.788888888892</v>
      </c>
      <c r="T879">
        <f>YEAR(R879)</f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s="9">
        <f>ROUND((E880/D880)*100,0)</f>
        <v>1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8285</v>
      </c>
      <c r="P880" t="s">
        <v>8288</v>
      </c>
      <c r="Q880">
        <f t="shared" si="21"/>
        <v>32.5</v>
      </c>
      <c r="R880" s="12">
        <f>(((K880/60)/60)/24)+DATE(1970,1,1)</f>
        <v>40505.232916666668</v>
      </c>
      <c r="S880" s="12">
        <f>(((J880/60)/60)/24)+DATE(1970,1,1)</f>
        <v>40535.232916666668</v>
      </c>
      <c r="T880">
        <f>YEAR(R880)</f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s="9">
        <f>ROUND((E881/D881)*100,0)</f>
        <v>31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8285</v>
      </c>
      <c r="P881" t="s">
        <v>8288</v>
      </c>
      <c r="Q881">
        <f t="shared" si="21"/>
        <v>21.47</v>
      </c>
      <c r="R881" s="12">
        <f>(((K881/60)/60)/24)+DATE(1970,1,1)</f>
        <v>41037.829918981479</v>
      </c>
      <c r="S881" s="12">
        <f>(((J881/60)/60)/24)+DATE(1970,1,1)</f>
        <v>41058.829918981479</v>
      </c>
      <c r="T881">
        <f>YEAR(R881)</f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s="9">
        <f>ROUND((E882/D882)*100,0)</f>
        <v>3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8285</v>
      </c>
      <c r="P882" t="s">
        <v>8289</v>
      </c>
      <c r="Q882">
        <f t="shared" si="21"/>
        <v>14.13</v>
      </c>
      <c r="R882" s="12">
        <f>(((K882/60)/60)/24)+DATE(1970,1,1)</f>
        <v>41179.32104166667</v>
      </c>
      <c r="S882" s="12">
        <f>(((J882/60)/60)/24)+DATE(1970,1,1)</f>
        <v>41212.32104166667</v>
      </c>
      <c r="T882">
        <f>YEAR(R882)</f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s="9">
        <f>ROUND((E883/D883)*100,0)</f>
        <v>1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8285</v>
      </c>
      <c r="P883" t="s">
        <v>8289</v>
      </c>
      <c r="Q883">
        <f t="shared" si="21"/>
        <v>30</v>
      </c>
      <c r="R883" s="12">
        <f>(((K883/60)/60)/24)+DATE(1970,1,1)</f>
        <v>40877.25099537037</v>
      </c>
      <c r="S883" s="12">
        <f>(((J883/60)/60)/24)+DATE(1970,1,1)</f>
        <v>40922.25099537037</v>
      </c>
      <c r="T883">
        <f>YEAR(R883)</f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s="9">
        <f>ROUND((E884/D884)*100,0)</f>
        <v>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8285</v>
      </c>
      <c r="P884" t="s">
        <v>8289</v>
      </c>
      <c r="Q884">
        <f t="shared" si="21"/>
        <v>21.57</v>
      </c>
      <c r="R884" s="12">
        <f>(((K884/60)/60)/24)+DATE(1970,1,1)</f>
        <v>40759.860532407409</v>
      </c>
      <c r="S884" s="12">
        <f>(((J884/60)/60)/24)+DATE(1970,1,1)</f>
        <v>40792.860532407409</v>
      </c>
      <c r="T884">
        <f>YEAR(R884)</f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s="9">
        <f>ROUND((E885/D885)*100,0)</f>
        <v>40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8285</v>
      </c>
      <c r="P885" t="s">
        <v>8289</v>
      </c>
      <c r="Q885">
        <f t="shared" si="21"/>
        <v>83.38</v>
      </c>
      <c r="R885" s="12">
        <f>(((K885/60)/60)/24)+DATE(1970,1,1)</f>
        <v>42371.935590277775</v>
      </c>
      <c r="S885" s="12">
        <f>(((J885/60)/60)/24)+DATE(1970,1,1)</f>
        <v>42431.935590277775</v>
      </c>
      <c r="T885">
        <f>YEAR(R885)</f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s="9">
        <f>ROUND((E886/D886)*100,0)</f>
        <v>1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8285</v>
      </c>
      <c r="P886" t="s">
        <v>8289</v>
      </c>
      <c r="Q886">
        <f t="shared" si="21"/>
        <v>10</v>
      </c>
      <c r="R886" s="12">
        <f>(((K886/60)/60)/24)+DATE(1970,1,1)</f>
        <v>40981.802615740737</v>
      </c>
      <c r="S886" s="12">
        <f>(((J886/60)/60)/24)+DATE(1970,1,1)</f>
        <v>41041.104861111111</v>
      </c>
      <c r="T886">
        <f>YEAR(R886)</f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s="9">
        <f>ROUND((E887/D887)*100,0)</f>
        <v>75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8285</v>
      </c>
      <c r="P887" t="s">
        <v>8289</v>
      </c>
      <c r="Q887">
        <f t="shared" si="21"/>
        <v>35.71</v>
      </c>
      <c r="R887" s="12">
        <f>(((K887/60)/60)/24)+DATE(1970,1,1)</f>
        <v>42713.941099537042</v>
      </c>
      <c r="S887" s="12">
        <f>(((J887/60)/60)/24)+DATE(1970,1,1)</f>
        <v>42734.941099537042</v>
      </c>
      <c r="T887">
        <f>YEAR(R887)</f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s="9">
        <f>ROUND((E888/D888)*100,0)</f>
        <v>41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8285</v>
      </c>
      <c r="P888" t="s">
        <v>8289</v>
      </c>
      <c r="Q888">
        <f t="shared" si="21"/>
        <v>29.29</v>
      </c>
      <c r="R888" s="12">
        <f>(((K888/60)/60)/24)+DATE(1970,1,1)</f>
        <v>42603.870520833334</v>
      </c>
      <c r="S888" s="12">
        <f>(((J888/60)/60)/24)+DATE(1970,1,1)</f>
        <v>42628.870520833334</v>
      </c>
      <c r="T888">
        <f>YEAR(R888)</f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s="9">
        <f>ROUND((E889/D889)*100,0)</f>
        <v>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8285</v>
      </c>
      <c r="P889" t="s">
        <v>8289</v>
      </c>
      <c r="Q889">
        <f t="shared" si="21"/>
        <v>0</v>
      </c>
      <c r="R889" s="12">
        <f>(((K889/60)/60)/24)+DATE(1970,1,1)</f>
        <v>41026.958969907406</v>
      </c>
      <c r="S889" s="12">
        <f>(((J889/60)/60)/24)+DATE(1970,1,1)</f>
        <v>41056.958969907406</v>
      </c>
      <c r="T889">
        <f>YEAR(R889)</f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s="9">
        <f>ROUND((E890/D890)*100,0)</f>
        <v>7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8285</v>
      </c>
      <c r="P890" t="s">
        <v>8289</v>
      </c>
      <c r="Q890">
        <f t="shared" si="21"/>
        <v>18</v>
      </c>
      <c r="R890" s="12">
        <f>(((K890/60)/60)/24)+DATE(1970,1,1)</f>
        <v>40751.753298611111</v>
      </c>
      <c r="S890" s="12">
        <f>(((J890/60)/60)/24)+DATE(1970,1,1)</f>
        <v>40787.25</v>
      </c>
      <c r="T890">
        <f>YEAR(R890)</f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s="9">
        <f>ROUND((E891/D891)*100,0)</f>
        <v>9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8285</v>
      </c>
      <c r="P891" t="s">
        <v>8289</v>
      </c>
      <c r="Q891">
        <f t="shared" si="21"/>
        <v>73.760000000000005</v>
      </c>
      <c r="R891" s="12">
        <f>(((K891/60)/60)/24)+DATE(1970,1,1)</f>
        <v>41887.784062500003</v>
      </c>
      <c r="S891" s="12">
        <f>(((J891/60)/60)/24)+DATE(1970,1,1)</f>
        <v>41917.784062500003</v>
      </c>
      <c r="T891">
        <f>YEAR(R891)</f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s="9">
        <f>ROUND((E892/D892)*100,0)</f>
        <v>4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8285</v>
      </c>
      <c r="P892" t="s">
        <v>8289</v>
      </c>
      <c r="Q892">
        <f t="shared" si="21"/>
        <v>31.25</v>
      </c>
      <c r="R892" s="12">
        <f>(((K892/60)/60)/24)+DATE(1970,1,1)</f>
        <v>41569.698831018519</v>
      </c>
      <c r="S892" s="12">
        <f>(((J892/60)/60)/24)+DATE(1970,1,1)</f>
        <v>41599.740497685183</v>
      </c>
      <c r="T892">
        <f>YEAR(R892)</f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s="9">
        <f>ROUND((E893/D893)*100,0)</f>
        <v>3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8285</v>
      </c>
      <c r="P893" t="s">
        <v>8289</v>
      </c>
      <c r="Q893">
        <f t="shared" si="21"/>
        <v>28.89</v>
      </c>
      <c r="R893" s="12">
        <f>(((K893/60)/60)/24)+DATE(1970,1,1)</f>
        <v>41842.031597222223</v>
      </c>
      <c r="S893" s="12">
        <f>(((J893/60)/60)/24)+DATE(1970,1,1)</f>
        <v>41872.031597222223</v>
      </c>
      <c r="T893">
        <f>YEAR(R893)</f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s="9">
        <f>ROUND((E894/D894)*100,0)</f>
        <v>41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8285</v>
      </c>
      <c r="P894" t="s">
        <v>8289</v>
      </c>
      <c r="Q894">
        <f t="shared" si="21"/>
        <v>143.82</v>
      </c>
      <c r="R894" s="12">
        <f>(((K894/60)/60)/24)+DATE(1970,1,1)</f>
        <v>40304.20003472222</v>
      </c>
      <c r="S894" s="12">
        <f>(((J894/60)/60)/24)+DATE(1970,1,1)</f>
        <v>40391.166666666664</v>
      </c>
      <c r="T894">
        <f>YEAR(R894)</f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s="9">
        <f>ROUND((E895/D895)*100,0)</f>
        <v>10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8285</v>
      </c>
      <c r="P895" t="s">
        <v>8289</v>
      </c>
      <c r="Q895">
        <f t="shared" si="21"/>
        <v>40</v>
      </c>
      <c r="R895" s="12">
        <f>(((K895/60)/60)/24)+DATE(1970,1,1)</f>
        <v>42065.897719907407</v>
      </c>
      <c r="S895" s="12">
        <f>(((J895/60)/60)/24)+DATE(1970,1,1)</f>
        <v>42095.856053240743</v>
      </c>
      <c r="T895">
        <f>YEAR(R895)</f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s="9">
        <f>ROUND((E896/D896)*100,0)</f>
        <v>39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8285</v>
      </c>
      <c r="P896" t="s">
        <v>8289</v>
      </c>
      <c r="Q896">
        <f t="shared" si="21"/>
        <v>147.81</v>
      </c>
      <c r="R896" s="12">
        <f>(((K896/60)/60)/24)+DATE(1970,1,1)</f>
        <v>42496.981597222228</v>
      </c>
      <c r="S896" s="12">
        <f>(((J896/60)/60)/24)+DATE(1970,1,1)</f>
        <v>42526.981597222228</v>
      </c>
      <c r="T896">
        <f>YEAR(R896)</f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s="9">
        <f>ROUND((E897/D897)*100,0)</f>
        <v>2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8285</v>
      </c>
      <c r="P897" t="s">
        <v>8289</v>
      </c>
      <c r="Q897">
        <f t="shared" si="21"/>
        <v>27.86</v>
      </c>
      <c r="R897" s="12">
        <f>(((K897/60)/60)/24)+DATE(1970,1,1)</f>
        <v>40431.127650462964</v>
      </c>
      <c r="S897" s="12">
        <f>(((J897/60)/60)/24)+DATE(1970,1,1)</f>
        <v>40476.127650462964</v>
      </c>
      <c r="T897">
        <f>YEAR(R897)</f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s="9">
        <f>ROUND((E898/D898)*100,0)</f>
        <v>40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8285</v>
      </c>
      <c r="P898" t="s">
        <v>8289</v>
      </c>
      <c r="Q898">
        <f t="shared" si="21"/>
        <v>44.44</v>
      </c>
      <c r="R898" s="12">
        <f>(((K898/60)/60)/24)+DATE(1970,1,1)</f>
        <v>42218.872986111113</v>
      </c>
      <c r="S898" s="12">
        <f>(((J898/60)/60)/24)+DATE(1970,1,1)</f>
        <v>42244.166666666672</v>
      </c>
      <c r="T898">
        <f>YEAR(R898)</f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s="9">
        <f>ROUND((E899/D899)*100,0)</f>
        <v>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8285</v>
      </c>
      <c r="P899" t="s">
        <v>8289</v>
      </c>
      <c r="Q899">
        <f t="shared" ref="Q899:Q962" si="22">IFERROR(ROUND(E899/M899,2),0)</f>
        <v>0</v>
      </c>
      <c r="R899" s="12">
        <f>(((K899/60)/60)/24)+DATE(1970,1,1)</f>
        <v>41211.688750000001</v>
      </c>
      <c r="S899" s="12">
        <f>(((J899/60)/60)/24)+DATE(1970,1,1)</f>
        <v>41241.730416666665</v>
      </c>
      <c r="T899">
        <f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s="9">
        <f>ROUND((E900/D900)*100,0)</f>
        <v>3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8285</v>
      </c>
      <c r="P900" t="s">
        <v>8289</v>
      </c>
      <c r="Q900">
        <f t="shared" si="22"/>
        <v>35</v>
      </c>
      <c r="R900" s="12">
        <f>(((K900/60)/60)/24)+DATE(1970,1,1)</f>
        <v>40878.758217592593</v>
      </c>
      <c r="S900" s="12">
        <f>(((J900/60)/60)/24)+DATE(1970,1,1)</f>
        <v>40923.758217592593</v>
      </c>
      <c r="T900">
        <f>YEAR(R900)</f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s="9">
        <f>ROUND((E901/D901)*100,0)</f>
        <v>37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8285</v>
      </c>
      <c r="P901" t="s">
        <v>8289</v>
      </c>
      <c r="Q901">
        <f t="shared" si="22"/>
        <v>35</v>
      </c>
      <c r="R901" s="12">
        <f>(((K901/60)/60)/24)+DATE(1970,1,1)</f>
        <v>40646.099097222221</v>
      </c>
      <c r="S901" s="12">
        <f>(((J901/60)/60)/24)+DATE(1970,1,1)</f>
        <v>40691.099097222221</v>
      </c>
      <c r="T901">
        <f>YEAR(R901)</f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s="9">
        <f>ROUND((E902/D902)*100,0)</f>
        <v>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8285</v>
      </c>
      <c r="P902" t="s">
        <v>8288</v>
      </c>
      <c r="Q902">
        <f t="shared" si="22"/>
        <v>10.5</v>
      </c>
      <c r="R902" s="12">
        <f>(((K902/60)/60)/24)+DATE(1970,1,1)</f>
        <v>42429.84956018519</v>
      </c>
      <c r="S902" s="12">
        <f>(((J902/60)/60)/24)+DATE(1970,1,1)</f>
        <v>42459.807893518519</v>
      </c>
      <c r="T902">
        <f>YEAR(R902)</f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s="9">
        <f>ROUND((E903/D903)*100,0)</f>
        <v>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8285</v>
      </c>
      <c r="P903" t="s">
        <v>8288</v>
      </c>
      <c r="Q903">
        <f t="shared" si="22"/>
        <v>0</v>
      </c>
      <c r="R903" s="12">
        <f>(((K903/60)/60)/24)+DATE(1970,1,1)</f>
        <v>40291.81150462963</v>
      </c>
      <c r="S903" s="12">
        <f>(((J903/60)/60)/24)+DATE(1970,1,1)</f>
        <v>40337.799305555556</v>
      </c>
      <c r="T903">
        <f>YEAR(R903)</f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s="9">
        <f>ROUND((E904/D904)*100,0)</f>
        <v>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8285</v>
      </c>
      <c r="P904" t="s">
        <v>8288</v>
      </c>
      <c r="Q904">
        <f t="shared" si="22"/>
        <v>30</v>
      </c>
      <c r="R904" s="12">
        <f>(((K904/60)/60)/24)+DATE(1970,1,1)</f>
        <v>41829.965532407405</v>
      </c>
      <c r="S904" s="12">
        <f>(((J904/60)/60)/24)+DATE(1970,1,1)</f>
        <v>41881.645833333336</v>
      </c>
      <c r="T904">
        <f>YEAR(R904)</f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s="9">
        <f>ROUND((E905/D905)*100,0)</f>
        <v>3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8285</v>
      </c>
      <c r="P905" t="s">
        <v>8288</v>
      </c>
      <c r="Q905">
        <f t="shared" si="22"/>
        <v>40</v>
      </c>
      <c r="R905" s="12">
        <f>(((K905/60)/60)/24)+DATE(1970,1,1)</f>
        <v>41149.796064814815</v>
      </c>
      <c r="S905" s="12">
        <f>(((J905/60)/60)/24)+DATE(1970,1,1)</f>
        <v>41175.100694444445</v>
      </c>
      <c r="T905">
        <f>YEAR(R905)</f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s="9">
        <f>ROUND((E906/D906)*100,0)</f>
        <v>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8285</v>
      </c>
      <c r="P906" t="s">
        <v>8288</v>
      </c>
      <c r="Q906">
        <f t="shared" si="22"/>
        <v>50.33</v>
      </c>
      <c r="R906" s="12">
        <f>(((K906/60)/60)/24)+DATE(1970,1,1)</f>
        <v>42342.080289351856</v>
      </c>
      <c r="S906" s="12">
        <f>(((J906/60)/60)/24)+DATE(1970,1,1)</f>
        <v>42372.080289351856</v>
      </c>
      <c r="T906">
        <f>YEAR(R906)</f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s="9">
        <f>ROUND((E907/D907)*100,0)</f>
        <v>3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8285</v>
      </c>
      <c r="P907" t="s">
        <v>8288</v>
      </c>
      <c r="Q907">
        <f t="shared" si="22"/>
        <v>32.67</v>
      </c>
      <c r="R907" s="12">
        <f>(((K907/60)/60)/24)+DATE(1970,1,1)</f>
        <v>40507.239884259259</v>
      </c>
      <c r="S907" s="12">
        <f>(((J907/60)/60)/24)+DATE(1970,1,1)</f>
        <v>40567.239884259259</v>
      </c>
      <c r="T907">
        <f>YEAR(R907)</f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s="9">
        <f>ROUND((E908/D908)*100,0)</f>
        <v>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8285</v>
      </c>
      <c r="P908" t="s">
        <v>8288</v>
      </c>
      <c r="Q908">
        <f t="shared" si="22"/>
        <v>0</v>
      </c>
      <c r="R908" s="12">
        <f>(((K908/60)/60)/24)+DATE(1970,1,1)</f>
        <v>41681.189699074072</v>
      </c>
      <c r="S908" s="12">
        <f>(((J908/60)/60)/24)+DATE(1970,1,1)</f>
        <v>41711.148032407407</v>
      </c>
      <c r="T908">
        <f>YEAR(R908)</f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s="9">
        <f>ROUND((E909/D909)*100,0)</f>
        <v>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8285</v>
      </c>
      <c r="P909" t="s">
        <v>8288</v>
      </c>
      <c r="Q909">
        <f t="shared" si="22"/>
        <v>0</v>
      </c>
      <c r="R909" s="12">
        <f>(((K909/60)/60)/24)+DATE(1970,1,1)</f>
        <v>40767.192395833335</v>
      </c>
      <c r="S909" s="12">
        <f>(((J909/60)/60)/24)+DATE(1970,1,1)</f>
        <v>40797.192395833335</v>
      </c>
      <c r="T909">
        <f>YEAR(R909)</f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s="9">
        <f>ROUND((E910/D910)*100,0)</f>
        <v>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8285</v>
      </c>
      <c r="P910" t="s">
        <v>8288</v>
      </c>
      <c r="Q910">
        <f t="shared" si="22"/>
        <v>0</v>
      </c>
      <c r="R910" s="12">
        <f>(((K910/60)/60)/24)+DATE(1970,1,1)</f>
        <v>40340.801562499997</v>
      </c>
      <c r="S910" s="12">
        <f>(((J910/60)/60)/24)+DATE(1970,1,1)</f>
        <v>40386.207638888889</v>
      </c>
      <c r="T910">
        <f>YEAR(R910)</f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s="9">
        <f>ROUND((E911/D911)*100,0)</f>
        <v>3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8285</v>
      </c>
      <c r="P911" t="s">
        <v>8288</v>
      </c>
      <c r="Q911">
        <f t="shared" si="22"/>
        <v>65</v>
      </c>
      <c r="R911" s="12">
        <f>(((K911/60)/60)/24)+DATE(1970,1,1)</f>
        <v>41081.69027777778</v>
      </c>
      <c r="S911" s="12">
        <f>(((J911/60)/60)/24)+DATE(1970,1,1)</f>
        <v>41113.166666666664</v>
      </c>
      <c r="T911">
        <f>YEAR(R911)</f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s="9">
        <f>ROUND((E912/D912)*100,0)</f>
        <v>22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8285</v>
      </c>
      <c r="P912" t="s">
        <v>8288</v>
      </c>
      <c r="Q912">
        <f t="shared" si="22"/>
        <v>24.6</v>
      </c>
      <c r="R912" s="12">
        <f>(((K912/60)/60)/24)+DATE(1970,1,1)</f>
        <v>42737.545358796298</v>
      </c>
      <c r="S912" s="12">
        <f>(((J912/60)/60)/24)+DATE(1970,1,1)</f>
        <v>42797.545358796298</v>
      </c>
      <c r="T912">
        <f>YEAR(R912)</f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s="9">
        <f>ROUND((E913/D913)*100,0)</f>
        <v>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8285</v>
      </c>
      <c r="P913" t="s">
        <v>8288</v>
      </c>
      <c r="Q913">
        <f t="shared" si="22"/>
        <v>0</v>
      </c>
      <c r="R913" s="12">
        <f>(((K913/60)/60)/24)+DATE(1970,1,1)</f>
        <v>41642.005150462966</v>
      </c>
      <c r="S913" s="12">
        <f>(((J913/60)/60)/24)+DATE(1970,1,1)</f>
        <v>41663.005150462966</v>
      </c>
      <c r="T913">
        <f>YEAR(R913)</f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s="9">
        <f>ROUND((E914/D914)*100,0)</f>
        <v>1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8285</v>
      </c>
      <c r="P914" t="s">
        <v>8288</v>
      </c>
      <c r="Q914">
        <f t="shared" si="22"/>
        <v>15</v>
      </c>
      <c r="R914" s="12">
        <f>(((K914/60)/60)/24)+DATE(1970,1,1)</f>
        <v>41194.109340277777</v>
      </c>
      <c r="S914" s="12">
        <f>(((J914/60)/60)/24)+DATE(1970,1,1)</f>
        <v>41254.151006944441</v>
      </c>
      <c r="T914">
        <f>YEAR(R914)</f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s="9">
        <f>ROUND((E915/D915)*100,0)</f>
        <v>7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8285</v>
      </c>
      <c r="P915" t="s">
        <v>8288</v>
      </c>
      <c r="Q915">
        <f t="shared" si="22"/>
        <v>82.58</v>
      </c>
      <c r="R915" s="12">
        <f>(((K915/60)/60)/24)+DATE(1970,1,1)</f>
        <v>41004.139108796298</v>
      </c>
      <c r="S915" s="12">
        <f>(((J915/60)/60)/24)+DATE(1970,1,1)</f>
        <v>41034.139108796298</v>
      </c>
      <c r="T915">
        <f>YEAR(R915)</f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s="9">
        <f>ROUND((E916/D916)*100,0)</f>
        <v>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8285</v>
      </c>
      <c r="P916" t="s">
        <v>8288</v>
      </c>
      <c r="Q916">
        <f t="shared" si="22"/>
        <v>0</v>
      </c>
      <c r="R916" s="12">
        <f>(((K916/60)/60)/24)+DATE(1970,1,1)</f>
        <v>41116.763275462967</v>
      </c>
      <c r="S916" s="12">
        <f>(((J916/60)/60)/24)+DATE(1970,1,1)</f>
        <v>41146.763275462967</v>
      </c>
      <c r="T916">
        <f>YEAR(R916)</f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s="9">
        <f>ROUND((E917/D917)*100,0)</f>
        <v>6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8285</v>
      </c>
      <c r="P917" t="s">
        <v>8288</v>
      </c>
      <c r="Q917">
        <f t="shared" si="22"/>
        <v>41.67</v>
      </c>
      <c r="R917" s="12">
        <f>(((K917/60)/60)/24)+DATE(1970,1,1)</f>
        <v>40937.679560185185</v>
      </c>
      <c r="S917" s="12">
        <f>(((J917/60)/60)/24)+DATE(1970,1,1)</f>
        <v>40969.207638888889</v>
      </c>
      <c r="T917">
        <f>YEAR(R917)</f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s="9">
        <f>ROUND((E918/D918)*100,0)</f>
        <v>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8285</v>
      </c>
      <c r="P918" t="s">
        <v>8288</v>
      </c>
      <c r="Q918">
        <f t="shared" si="22"/>
        <v>0</v>
      </c>
      <c r="R918" s="12">
        <f>(((K918/60)/60)/24)+DATE(1970,1,1)</f>
        <v>40434.853402777779</v>
      </c>
      <c r="S918" s="12">
        <f>(((J918/60)/60)/24)+DATE(1970,1,1)</f>
        <v>40473.208333333336</v>
      </c>
      <c r="T918">
        <f>YEAR(R918)</f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s="9">
        <f>ROUND((E919/D919)*100,0)</f>
        <v>1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8285</v>
      </c>
      <c r="P919" t="s">
        <v>8288</v>
      </c>
      <c r="Q919">
        <f t="shared" si="22"/>
        <v>30</v>
      </c>
      <c r="R919" s="12">
        <f>(((K919/60)/60)/24)+DATE(1970,1,1)</f>
        <v>41802.94363425926</v>
      </c>
      <c r="S919" s="12">
        <f>(((J919/60)/60)/24)+DATE(1970,1,1)</f>
        <v>41834.104166666664</v>
      </c>
      <c r="T919">
        <f>YEAR(R919)</f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s="9">
        <f>ROUND((E920/D920)*100,0)</f>
        <v>5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8285</v>
      </c>
      <c r="P920" t="s">
        <v>8288</v>
      </c>
      <c r="Q920">
        <f t="shared" si="22"/>
        <v>19.600000000000001</v>
      </c>
      <c r="R920" s="12">
        <f>(((K920/60)/60)/24)+DATE(1970,1,1)</f>
        <v>41944.916215277779</v>
      </c>
      <c r="S920" s="12">
        <f>(((J920/60)/60)/24)+DATE(1970,1,1)</f>
        <v>41974.957881944443</v>
      </c>
      <c r="T920">
        <f>YEAR(R920)</f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s="9">
        <f>ROUND((E921/D921)*100,0)</f>
        <v>1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8285</v>
      </c>
      <c r="P921" t="s">
        <v>8288</v>
      </c>
      <c r="Q921">
        <f t="shared" si="22"/>
        <v>100</v>
      </c>
      <c r="R921" s="12">
        <f>(((K921/60)/60)/24)+DATE(1970,1,1)</f>
        <v>41227.641724537039</v>
      </c>
      <c r="S921" s="12">
        <f>(((J921/60)/60)/24)+DATE(1970,1,1)</f>
        <v>41262.641724537039</v>
      </c>
      <c r="T921">
        <f>YEAR(R921)</f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s="9">
        <f>ROUND((E922/D922)*100,0)</f>
        <v>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8285</v>
      </c>
      <c r="P922" t="s">
        <v>8288</v>
      </c>
      <c r="Q922">
        <f t="shared" si="22"/>
        <v>0</v>
      </c>
      <c r="R922" s="12">
        <f>(((K922/60)/60)/24)+DATE(1970,1,1)</f>
        <v>41562.67155092593</v>
      </c>
      <c r="S922" s="12">
        <f>(((J922/60)/60)/24)+DATE(1970,1,1)</f>
        <v>41592.713217592594</v>
      </c>
      <c r="T922">
        <f>YEAR(R922)</f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s="9">
        <f>ROUND((E923/D923)*100,0)</f>
        <v>31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8285</v>
      </c>
      <c r="P923" t="s">
        <v>8288</v>
      </c>
      <c r="Q923">
        <f t="shared" si="22"/>
        <v>231.75</v>
      </c>
      <c r="R923" s="12">
        <f>(((K923/60)/60)/24)+DATE(1970,1,1)</f>
        <v>40847.171018518515</v>
      </c>
      <c r="S923" s="12">
        <f>(((J923/60)/60)/24)+DATE(1970,1,1)</f>
        <v>40889.212685185186</v>
      </c>
      <c r="T923">
        <f>YEAR(R923)</f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s="9">
        <f>ROUND((E924/D924)*100,0)</f>
        <v>21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8285</v>
      </c>
      <c r="P924" t="s">
        <v>8288</v>
      </c>
      <c r="Q924">
        <f t="shared" si="22"/>
        <v>189.33</v>
      </c>
      <c r="R924" s="12">
        <f>(((K924/60)/60)/24)+DATE(1970,1,1)</f>
        <v>41878.530011574076</v>
      </c>
      <c r="S924" s="12">
        <f>(((J924/60)/60)/24)+DATE(1970,1,1)</f>
        <v>41913.530011574076</v>
      </c>
      <c r="T924">
        <f>YEAR(R924)</f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s="9">
        <f>ROUND((E925/D925)*100,0)</f>
        <v>2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8285</v>
      </c>
      <c r="P925" t="s">
        <v>8288</v>
      </c>
      <c r="Q925">
        <f t="shared" si="22"/>
        <v>55</v>
      </c>
      <c r="R925" s="12">
        <f>(((K925/60)/60)/24)+DATE(1970,1,1)</f>
        <v>41934.959756944445</v>
      </c>
      <c r="S925" s="12">
        <f>(((J925/60)/60)/24)+DATE(1970,1,1)</f>
        <v>41965.001423611116</v>
      </c>
      <c r="T925">
        <f>YEAR(R925)</f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s="9">
        <f>ROUND((E926/D926)*100,0)</f>
        <v>11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8285</v>
      </c>
      <c r="P926" t="s">
        <v>8288</v>
      </c>
      <c r="Q926">
        <f t="shared" si="22"/>
        <v>21.8</v>
      </c>
      <c r="R926" s="12">
        <f>(((K926/60)/60)/24)+DATE(1970,1,1)</f>
        <v>41288.942928240744</v>
      </c>
      <c r="S926" s="12">
        <f>(((J926/60)/60)/24)+DATE(1970,1,1)</f>
        <v>41318.942928240744</v>
      </c>
      <c r="T926">
        <f>YEAR(R926)</f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s="9">
        <f>ROUND((E927/D927)*100,0)</f>
        <v>3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8285</v>
      </c>
      <c r="P927" t="s">
        <v>8288</v>
      </c>
      <c r="Q927">
        <f t="shared" si="22"/>
        <v>32</v>
      </c>
      <c r="R927" s="12">
        <f>(((K927/60)/60)/24)+DATE(1970,1,1)</f>
        <v>41575.880914351852</v>
      </c>
      <c r="S927" s="12">
        <f>(((J927/60)/60)/24)+DATE(1970,1,1)</f>
        <v>41605.922581018516</v>
      </c>
      <c r="T927">
        <f>YEAR(R927)</f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s="9">
        <f>ROUND((E928/D928)*100,0)</f>
        <v>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8285</v>
      </c>
      <c r="P928" t="s">
        <v>8288</v>
      </c>
      <c r="Q928">
        <f t="shared" si="22"/>
        <v>0</v>
      </c>
      <c r="R928" s="12">
        <f>(((K928/60)/60)/24)+DATE(1970,1,1)</f>
        <v>40338.02002314815</v>
      </c>
      <c r="S928" s="12">
        <f>(((J928/60)/60)/24)+DATE(1970,1,1)</f>
        <v>40367.944444444445</v>
      </c>
      <c r="T928">
        <f>YEAR(R928)</f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s="9">
        <f>ROUND((E929/D929)*100,0)</f>
        <v>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8285</v>
      </c>
      <c r="P929" t="s">
        <v>8288</v>
      </c>
      <c r="Q929">
        <f t="shared" si="22"/>
        <v>0</v>
      </c>
      <c r="R929" s="12">
        <f>(((K929/60)/60)/24)+DATE(1970,1,1)</f>
        <v>41013.822858796295</v>
      </c>
      <c r="S929" s="12">
        <f>(((J929/60)/60)/24)+DATE(1970,1,1)</f>
        <v>41043.822858796295</v>
      </c>
      <c r="T929">
        <f>YEAR(R929)</f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s="9">
        <f>ROUND((E930/D930)*100,0)</f>
        <v>11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8285</v>
      </c>
      <c r="P930" t="s">
        <v>8288</v>
      </c>
      <c r="Q930">
        <f t="shared" si="22"/>
        <v>56.25</v>
      </c>
      <c r="R930" s="12">
        <f>(((K930/60)/60)/24)+DATE(1970,1,1)</f>
        <v>41180.86241898148</v>
      </c>
      <c r="S930" s="12">
        <f>(((J930/60)/60)/24)+DATE(1970,1,1)</f>
        <v>41231</v>
      </c>
      <c r="T930">
        <f>YEAR(R930)</f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s="9">
        <f>ROUND((E931/D931)*100,0)</f>
        <v>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8285</v>
      </c>
      <c r="P931" t="s">
        <v>8288</v>
      </c>
      <c r="Q931">
        <f t="shared" si="22"/>
        <v>0</v>
      </c>
      <c r="R931" s="12">
        <f>(((K931/60)/60)/24)+DATE(1970,1,1)</f>
        <v>40978.238067129627</v>
      </c>
      <c r="S931" s="12">
        <f>(((J931/60)/60)/24)+DATE(1970,1,1)</f>
        <v>41008.196400462963</v>
      </c>
      <c r="T931">
        <f>YEAR(R931)</f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s="9">
        <f>ROUND((E932/D932)*100,0)</f>
        <v>38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8285</v>
      </c>
      <c r="P932" t="s">
        <v>8288</v>
      </c>
      <c r="Q932">
        <f t="shared" si="22"/>
        <v>69</v>
      </c>
      <c r="R932" s="12">
        <f>(((K932/60)/60)/24)+DATE(1970,1,1)</f>
        <v>40312.915578703702</v>
      </c>
      <c r="S932" s="12">
        <f>(((J932/60)/60)/24)+DATE(1970,1,1)</f>
        <v>40354.897222222222</v>
      </c>
      <c r="T932">
        <f>YEAR(R932)</f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s="9">
        <f>ROUND((E933/D933)*100,0)</f>
        <v>7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8285</v>
      </c>
      <c r="P933" t="s">
        <v>8288</v>
      </c>
      <c r="Q933">
        <f t="shared" si="22"/>
        <v>18.71</v>
      </c>
      <c r="R933" s="12">
        <f>(((K933/60)/60)/24)+DATE(1970,1,1)</f>
        <v>41680.359976851854</v>
      </c>
      <c r="S933" s="12">
        <f>(((J933/60)/60)/24)+DATE(1970,1,1)</f>
        <v>41714.916666666664</v>
      </c>
      <c r="T933">
        <f>YEAR(R933)</f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s="9">
        <f>ROUND((E934/D934)*100,0)</f>
        <v>15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8285</v>
      </c>
      <c r="P934" t="s">
        <v>8288</v>
      </c>
      <c r="Q934">
        <f t="shared" si="22"/>
        <v>46.03</v>
      </c>
      <c r="R934" s="12">
        <f>(((K934/60)/60)/24)+DATE(1970,1,1)</f>
        <v>41310.969270833331</v>
      </c>
      <c r="S934" s="12">
        <f>(((J934/60)/60)/24)+DATE(1970,1,1)</f>
        <v>41355.927604166667</v>
      </c>
      <c r="T934">
        <f>YEAR(R934)</f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s="9">
        <f>ROUND((E935/D935)*100,0)</f>
        <v>6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8285</v>
      </c>
      <c r="P935" t="s">
        <v>8288</v>
      </c>
      <c r="Q935">
        <f t="shared" si="22"/>
        <v>60</v>
      </c>
      <c r="R935" s="12">
        <f>(((K935/60)/60)/24)+DATE(1970,1,1)</f>
        <v>41711.169085648151</v>
      </c>
      <c r="S935" s="12">
        <f>(((J935/60)/60)/24)+DATE(1970,1,1)</f>
        <v>41771.169085648151</v>
      </c>
      <c r="T935">
        <f>YEAR(R935)</f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s="9">
        <f>ROUND((E936/D936)*100,0)</f>
        <v>30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8285</v>
      </c>
      <c r="P936" t="s">
        <v>8288</v>
      </c>
      <c r="Q936">
        <f t="shared" si="22"/>
        <v>50.67</v>
      </c>
      <c r="R936" s="12">
        <f>(((K936/60)/60)/24)+DATE(1970,1,1)</f>
        <v>41733.737083333333</v>
      </c>
      <c r="S936" s="12">
        <f>(((J936/60)/60)/24)+DATE(1970,1,1)</f>
        <v>41763.25</v>
      </c>
      <c r="T936">
        <f>YEAR(R936)</f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s="9">
        <f>ROUND((E937/D937)*100,0)</f>
        <v>1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8285</v>
      </c>
      <c r="P937" t="s">
        <v>8288</v>
      </c>
      <c r="Q937">
        <f t="shared" si="22"/>
        <v>25</v>
      </c>
      <c r="R937" s="12">
        <f>(((K937/60)/60)/24)+DATE(1970,1,1)</f>
        <v>42368.333668981482</v>
      </c>
      <c r="S937" s="12">
        <f>(((J937/60)/60)/24)+DATE(1970,1,1)</f>
        <v>42398.333668981482</v>
      </c>
      <c r="T937">
        <f>YEAR(R937)</f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s="9">
        <f>ROUND((E938/D938)*100,0)</f>
        <v>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8285</v>
      </c>
      <c r="P938" t="s">
        <v>8288</v>
      </c>
      <c r="Q938">
        <f t="shared" si="22"/>
        <v>0</v>
      </c>
      <c r="R938" s="12">
        <f>(((K938/60)/60)/24)+DATE(1970,1,1)</f>
        <v>40883.024178240739</v>
      </c>
      <c r="S938" s="12">
        <f>(((J938/60)/60)/24)+DATE(1970,1,1)</f>
        <v>40926.833333333336</v>
      </c>
      <c r="T938">
        <f>YEAR(R938)</f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s="9">
        <f>ROUND((E939/D939)*100,0)</f>
        <v>1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8285</v>
      </c>
      <c r="P939" t="s">
        <v>8288</v>
      </c>
      <c r="Q939">
        <f t="shared" si="22"/>
        <v>20</v>
      </c>
      <c r="R939" s="12">
        <f>(((K939/60)/60)/24)+DATE(1970,1,1)</f>
        <v>41551.798113425924</v>
      </c>
      <c r="S939" s="12">
        <f>(((J939/60)/60)/24)+DATE(1970,1,1)</f>
        <v>41581.839780092596</v>
      </c>
      <c r="T939">
        <f>YEAR(R939)</f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s="9">
        <f>ROUND((E940/D940)*100,0)</f>
        <v>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8285</v>
      </c>
      <c r="P940" t="s">
        <v>8288</v>
      </c>
      <c r="Q940">
        <f t="shared" si="22"/>
        <v>25</v>
      </c>
      <c r="R940" s="12">
        <f>(((K940/60)/60)/24)+DATE(1970,1,1)</f>
        <v>41124.479722222226</v>
      </c>
      <c r="S940" s="12">
        <f>(((J940/60)/60)/24)+DATE(1970,1,1)</f>
        <v>41154.479722222226</v>
      </c>
      <c r="T940">
        <f>YEAR(R940)</f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s="9">
        <f>ROUND((E941/D941)*100,0)</f>
        <v>1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8285</v>
      </c>
      <c r="P941" t="s">
        <v>8288</v>
      </c>
      <c r="Q941">
        <f t="shared" si="22"/>
        <v>20</v>
      </c>
      <c r="R941" s="12">
        <f>(((K941/60)/60)/24)+DATE(1970,1,1)</f>
        <v>41416.763171296298</v>
      </c>
      <c r="S941" s="12">
        <f>(((J941/60)/60)/24)+DATE(1970,1,1)</f>
        <v>41455.831944444442</v>
      </c>
      <c r="T941">
        <f>YEAR(R941)</f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s="9">
        <f>ROUND((E942/D942)*100,0)</f>
        <v>17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8279</v>
      </c>
      <c r="P942" t="s">
        <v>8281</v>
      </c>
      <c r="Q942">
        <f t="shared" si="22"/>
        <v>110.29</v>
      </c>
      <c r="R942" s="12">
        <f>(((K942/60)/60)/24)+DATE(1970,1,1)</f>
        <v>42182.008402777778</v>
      </c>
      <c r="S942" s="12">
        <f>(((J942/60)/60)/24)+DATE(1970,1,1)</f>
        <v>42227.008402777778</v>
      </c>
      <c r="T942">
        <f>YEAR(R942)</f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s="9">
        <f>ROUND((E943/D943)*100,0)</f>
        <v>2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8279</v>
      </c>
      <c r="P943" t="s">
        <v>8281</v>
      </c>
      <c r="Q943">
        <f t="shared" si="22"/>
        <v>37.450000000000003</v>
      </c>
      <c r="R943" s="12">
        <f>(((K943/60)/60)/24)+DATE(1970,1,1)</f>
        <v>42746.096585648149</v>
      </c>
      <c r="S943" s="12">
        <f>(((J943/60)/60)/24)+DATE(1970,1,1)</f>
        <v>42776.096585648149</v>
      </c>
      <c r="T943">
        <f>YEAR(R943)</f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s="9">
        <f>ROUND((E944/D944)*100,0)</f>
        <v>9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8279</v>
      </c>
      <c r="P944" t="s">
        <v>8281</v>
      </c>
      <c r="Q944">
        <f t="shared" si="22"/>
        <v>41.75</v>
      </c>
      <c r="R944" s="12">
        <f>(((K944/60)/60)/24)+DATE(1970,1,1)</f>
        <v>42382.843287037031</v>
      </c>
      <c r="S944" s="12">
        <f>(((J944/60)/60)/24)+DATE(1970,1,1)</f>
        <v>42418.843287037031</v>
      </c>
      <c r="T944">
        <f>YEAR(R944)</f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s="9">
        <f>ROUND((E945/D945)*100,0)</f>
        <v>10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8279</v>
      </c>
      <c r="P945" t="s">
        <v>8281</v>
      </c>
      <c r="Q945">
        <f t="shared" si="22"/>
        <v>24.08</v>
      </c>
      <c r="R945" s="12">
        <f>(((K945/60)/60)/24)+DATE(1970,1,1)</f>
        <v>42673.66788194445</v>
      </c>
      <c r="S945" s="12">
        <f>(((J945/60)/60)/24)+DATE(1970,1,1)</f>
        <v>42703.709548611107</v>
      </c>
      <c r="T945">
        <f>YEAR(R945)</f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s="9">
        <f>ROUND((E946/D946)*100,0)</f>
        <v>13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8279</v>
      </c>
      <c r="P946" t="s">
        <v>8281</v>
      </c>
      <c r="Q946">
        <f t="shared" si="22"/>
        <v>69.41</v>
      </c>
      <c r="R946" s="12">
        <f>(((K946/60)/60)/24)+DATE(1970,1,1)</f>
        <v>42444.583912037036</v>
      </c>
      <c r="S946" s="12">
        <f>(((J946/60)/60)/24)+DATE(1970,1,1)</f>
        <v>42478.583333333328</v>
      </c>
      <c r="T946">
        <f>YEAR(R946)</f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s="9">
        <f>ROUND((E947/D947)*100,0)</f>
        <v>2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8279</v>
      </c>
      <c r="P947" t="s">
        <v>8281</v>
      </c>
      <c r="Q947">
        <f t="shared" si="22"/>
        <v>155.25</v>
      </c>
      <c r="R947" s="12">
        <f>(((K947/60)/60)/24)+DATE(1970,1,1)</f>
        <v>42732.872986111113</v>
      </c>
      <c r="S947" s="12">
        <f>(((J947/60)/60)/24)+DATE(1970,1,1)</f>
        <v>42784.999305555553</v>
      </c>
      <c r="T947">
        <f>YEAR(R947)</f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s="9">
        <f>ROUND((E948/D948)*100,0)</f>
        <v>2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8279</v>
      </c>
      <c r="P948" t="s">
        <v>8281</v>
      </c>
      <c r="Q948">
        <f t="shared" si="22"/>
        <v>57.2</v>
      </c>
      <c r="R948" s="12">
        <f>(((K948/60)/60)/24)+DATE(1970,1,1)</f>
        <v>42592.750555555554</v>
      </c>
      <c r="S948" s="12">
        <f>(((J948/60)/60)/24)+DATE(1970,1,1)</f>
        <v>42622.750555555554</v>
      </c>
      <c r="T948">
        <f>YEAR(R948)</f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s="9">
        <f>ROUND((E949/D949)*100,0)</f>
        <v>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8279</v>
      </c>
      <c r="P949" t="s">
        <v>8281</v>
      </c>
      <c r="Q949">
        <f t="shared" si="22"/>
        <v>0</v>
      </c>
      <c r="R949" s="12">
        <f>(((K949/60)/60)/24)+DATE(1970,1,1)</f>
        <v>42491.781319444446</v>
      </c>
      <c r="S949" s="12">
        <f>(((J949/60)/60)/24)+DATE(1970,1,1)</f>
        <v>42551.781319444446</v>
      </c>
      <c r="T949">
        <f>YEAR(R949)</f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s="9">
        <f>ROUND((E950/D950)*100,0)</f>
        <v>12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8279</v>
      </c>
      <c r="P950" t="s">
        <v>8281</v>
      </c>
      <c r="Q950">
        <f t="shared" si="22"/>
        <v>60</v>
      </c>
      <c r="R950" s="12">
        <f>(((K950/60)/60)/24)+DATE(1970,1,1)</f>
        <v>42411.828287037039</v>
      </c>
      <c r="S950" s="12">
        <f>(((J950/60)/60)/24)+DATE(1970,1,1)</f>
        <v>42441.828287037039</v>
      </c>
      <c r="T950">
        <f>YEAR(R950)</f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s="9">
        <f>ROUND((E951/D951)*100,0)</f>
        <v>1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8279</v>
      </c>
      <c r="P951" t="s">
        <v>8281</v>
      </c>
      <c r="Q951">
        <f t="shared" si="22"/>
        <v>39</v>
      </c>
      <c r="R951" s="12">
        <f>(((K951/60)/60)/24)+DATE(1970,1,1)</f>
        <v>42361.043703703705</v>
      </c>
      <c r="S951" s="12">
        <f>(((J951/60)/60)/24)+DATE(1970,1,1)</f>
        <v>42421.043703703705</v>
      </c>
      <c r="T951">
        <f>YEAR(R951)</f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s="9">
        <f>ROUND((E952/D952)*100,0)</f>
        <v>28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8279</v>
      </c>
      <c r="P952" t="s">
        <v>8281</v>
      </c>
      <c r="Q952">
        <f t="shared" si="22"/>
        <v>58.42</v>
      </c>
      <c r="R952" s="12">
        <f>(((K952/60)/60)/24)+DATE(1970,1,1)</f>
        <v>42356.750706018516</v>
      </c>
      <c r="S952" s="12">
        <f>(((J952/60)/60)/24)+DATE(1970,1,1)</f>
        <v>42386.750706018516</v>
      </c>
      <c r="T952">
        <f>YEAR(R952)</f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s="9">
        <f>ROUND((E953/D953)*100,0)</f>
        <v>38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8279</v>
      </c>
      <c r="P953" t="s">
        <v>8281</v>
      </c>
      <c r="Q953">
        <f t="shared" si="22"/>
        <v>158.63999999999999</v>
      </c>
      <c r="R953" s="12">
        <f>(((K953/60)/60)/24)+DATE(1970,1,1)</f>
        <v>42480.653611111105</v>
      </c>
      <c r="S953" s="12">
        <f>(((J953/60)/60)/24)+DATE(1970,1,1)</f>
        <v>42525.653611111105</v>
      </c>
      <c r="T953">
        <f>YEAR(R953)</f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s="9">
        <f>ROUND((E954/D954)*100,0)</f>
        <v>40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8279</v>
      </c>
      <c r="P954" t="s">
        <v>8281</v>
      </c>
      <c r="Q954">
        <f t="shared" si="22"/>
        <v>99.86</v>
      </c>
      <c r="R954" s="12">
        <f>(((K954/60)/60)/24)+DATE(1970,1,1)</f>
        <v>42662.613564814819</v>
      </c>
      <c r="S954" s="12">
        <f>(((J954/60)/60)/24)+DATE(1970,1,1)</f>
        <v>42692.655231481483</v>
      </c>
      <c r="T954">
        <f>YEAR(R954)</f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s="9">
        <f>ROUND((E955/D955)*100,0)</f>
        <v>1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8279</v>
      </c>
      <c r="P955" t="s">
        <v>8281</v>
      </c>
      <c r="Q955">
        <f t="shared" si="22"/>
        <v>25.2</v>
      </c>
      <c r="R955" s="12">
        <f>(((K955/60)/60)/24)+DATE(1970,1,1)</f>
        <v>41999.164340277777</v>
      </c>
      <c r="S955" s="12">
        <f>(((J955/60)/60)/24)+DATE(1970,1,1)</f>
        <v>42029.164340277777</v>
      </c>
      <c r="T955">
        <f>YEAR(R955)</f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s="9">
        <f>ROUND((E956/D956)*100,0)</f>
        <v>43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8279</v>
      </c>
      <c r="P956" t="s">
        <v>8281</v>
      </c>
      <c r="Q956">
        <f t="shared" si="22"/>
        <v>89.19</v>
      </c>
      <c r="R956" s="12">
        <f>(((K956/60)/60)/24)+DATE(1970,1,1)</f>
        <v>42194.833784722221</v>
      </c>
      <c r="S956" s="12">
        <f>(((J956/60)/60)/24)+DATE(1970,1,1)</f>
        <v>42236.833784722221</v>
      </c>
      <c r="T956">
        <f>YEAR(R956)</f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s="9">
        <f>ROUND((E957/D957)*100,0)</f>
        <v>6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8279</v>
      </c>
      <c r="P957" t="s">
        <v>8281</v>
      </c>
      <c r="Q957">
        <f t="shared" si="22"/>
        <v>182.62</v>
      </c>
      <c r="R957" s="12">
        <f>(((K957/60)/60)/24)+DATE(1970,1,1)</f>
        <v>42586.295138888891</v>
      </c>
      <c r="S957" s="12">
        <f>(((J957/60)/60)/24)+DATE(1970,1,1)</f>
        <v>42626.295138888891</v>
      </c>
      <c r="T957">
        <f>YEAR(R957)</f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s="9">
        <f>ROUND((E958/D958)*100,0)</f>
        <v>2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8279</v>
      </c>
      <c r="P958" t="s">
        <v>8281</v>
      </c>
      <c r="Q958">
        <f t="shared" si="22"/>
        <v>50.65</v>
      </c>
      <c r="R958" s="12">
        <f>(((K958/60)/60)/24)+DATE(1970,1,1)</f>
        <v>42060.913877314815</v>
      </c>
      <c r="S958" s="12">
        <f>(((J958/60)/60)/24)+DATE(1970,1,1)</f>
        <v>42120.872210648144</v>
      </c>
      <c r="T958">
        <f>YEAR(R958)</f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s="9">
        <f>ROUND((E959/D959)*100,0)</f>
        <v>2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8279</v>
      </c>
      <c r="P959" t="s">
        <v>8281</v>
      </c>
      <c r="Q959">
        <f t="shared" si="22"/>
        <v>33.29</v>
      </c>
      <c r="R959" s="12">
        <f>(((K959/60)/60)/24)+DATE(1970,1,1)</f>
        <v>42660.552465277782</v>
      </c>
      <c r="S959" s="12">
        <f>(((J959/60)/60)/24)+DATE(1970,1,1)</f>
        <v>42691.594131944439</v>
      </c>
      <c r="T959">
        <f>YEAR(R959)</f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s="9">
        <f>ROUND((E960/D960)*100,0)</f>
        <v>11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8279</v>
      </c>
      <c r="P960" t="s">
        <v>8281</v>
      </c>
      <c r="Q960">
        <f t="shared" si="22"/>
        <v>51.82</v>
      </c>
      <c r="R960" s="12">
        <f>(((K960/60)/60)/24)+DATE(1970,1,1)</f>
        <v>42082.802812499998</v>
      </c>
      <c r="S960" s="12">
        <f>(((J960/60)/60)/24)+DATE(1970,1,1)</f>
        <v>42104.207638888889</v>
      </c>
      <c r="T960">
        <f>YEAR(R960)</f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s="9">
        <f>ROUND((E961/D961)*100,0)</f>
        <v>39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8279</v>
      </c>
      <c r="P961" t="s">
        <v>8281</v>
      </c>
      <c r="Q961">
        <f t="shared" si="22"/>
        <v>113.63</v>
      </c>
      <c r="R961" s="12">
        <f>(((K961/60)/60)/24)+DATE(1970,1,1)</f>
        <v>41993.174363425926</v>
      </c>
      <c r="S961" s="12">
        <f>(((J961/60)/60)/24)+DATE(1970,1,1)</f>
        <v>42023.174363425926</v>
      </c>
      <c r="T961">
        <f>YEAR(R961)</f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s="9">
        <f>ROUND((E962/D962)*100,0)</f>
        <v>46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8279</v>
      </c>
      <c r="P962" t="s">
        <v>8281</v>
      </c>
      <c r="Q962">
        <f t="shared" si="22"/>
        <v>136.46</v>
      </c>
      <c r="R962" s="12">
        <f>(((K962/60)/60)/24)+DATE(1970,1,1)</f>
        <v>42766.626793981486</v>
      </c>
      <c r="S962" s="12">
        <f>(((J962/60)/60)/24)+DATE(1970,1,1)</f>
        <v>42808.585127314815</v>
      </c>
      <c r="T962">
        <f>YEAR(R962)</f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s="9">
        <f>ROUND((E963/D963)*100,0)</f>
        <v>42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8279</v>
      </c>
      <c r="P963" t="s">
        <v>8281</v>
      </c>
      <c r="Q963">
        <f t="shared" ref="Q963:Q1026" si="23">IFERROR(ROUND(E963/M963,2),0)</f>
        <v>364.35</v>
      </c>
      <c r="R963" s="12">
        <f>(((K963/60)/60)/24)+DATE(1970,1,1)</f>
        <v>42740.693692129629</v>
      </c>
      <c r="S963" s="12">
        <f>(((J963/60)/60)/24)+DATE(1970,1,1)</f>
        <v>42786.791666666672</v>
      </c>
      <c r="T963">
        <f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s="9">
        <f>ROUND((E964/D964)*100,0)</f>
        <v>28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8279</v>
      </c>
      <c r="P964" t="s">
        <v>8281</v>
      </c>
      <c r="Q964">
        <f t="shared" si="23"/>
        <v>19.239999999999998</v>
      </c>
      <c r="R964" s="12">
        <f>(((K964/60)/60)/24)+DATE(1970,1,1)</f>
        <v>42373.712418981479</v>
      </c>
      <c r="S964" s="12">
        <f>(((J964/60)/60)/24)+DATE(1970,1,1)</f>
        <v>42411.712418981479</v>
      </c>
      <c r="T964">
        <f>YEAR(R964)</f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s="9">
        <f>ROUND((E965/D965)*100,0)</f>
        <v>1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8279</v>
      </c>
      <c r="P965" t="s">
        <v>8281</v>
      </c>
      <c r="Q965">
        <f t="shared" si="23"/>
        <v>41.89</v>
      </c>
      <c r="R965" s="12">
        <f>(((K965/60)/60)/24)+DATE(1970,1,1)</f>
        <v>42625.635636574079</v>
      </c>
      <c r="S965" s="12">
        <f>(((J965/60)/60)/24)+DATE(1970,1,1)</f>
        <v>42660.635636574079</v>
      </c>
      <c r="T965">
        <f>YEAR(R965)</f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s="9">
        <f>ROUND((E966/D966)*100,0)</f>
        <v>1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8279</v>
      </c>
      <c r="P966" t="s">
        <v>8281</v>
      </c>
      <c r="Q966">
        <f t="shared" si="23"/>
        <v>30.31</v>
      </c>
      <c r="R966" s="12">
        <f>(((K966/60)/60)/24)+DATE(1970,1,1)</f>
        <v>42208.628692129627</v>
      </c>
      <c r="S966" s="12">
        <f>(((J966/60)/60)/24)+DATE(1970,1,1)</f>
        <v>42248.628692129627</v>
      </c>
      <c r="T966">
        <f>YEAR(R966)</f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s="9">
        <f>ROUND((E967/D967)*100,0)</f>
        <v>1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8279</v>
      </c>
      <c r="P967" t="s">
        <v>8281</v>
      </c>
      <c r="Q967">
        <f t="shared" si="23"/>
        <v>49.67</v>
      </c>
      <c r="R967" s="12">
        <f>(((K967/60)/60)/24)+DATE(1970,1,1)</f>
        <v>42637.016736111109</v>
      </c>
      <c r="S967" s="12">
        <f>(((J967/60)/60)/24)+DATE(1970,1,1)</f>
        <v>42669.165972222225</v>
      </c>
      <c r="T967">
        <f>YEAR(R967)</f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s="9">
        <f>ROUND((E968/D968)*100,0)</f>
        <v>15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8279</v>
      </c>
      <c r="P968" t="s">
        <v>8281</v>
      </c>
      <c r="Q968">
        <f t="shared" si="23"/>
        <v>59.2</v>
      </c>
      <c r="R968" s="12">
        <f>(((K968/60)/60)/24)+DATE(1970,1,1)</f>
        <v>42619.635787037041</v>
      </c>
      <c r="S968" s="12">
        <f>(((J968/60)/60)/24)+DATE(1970,1,1)</f>
        <v>42649.635787037041</v>
      </c>
      <c r="T968">
        <f>YEAR(R968)</f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s="9">
        <f>ROUND((E969/D969)*100,0)</f>
        <v>18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8279</v>
      </c>
      <c r="P969" t="s">
        <v>8281</v>
      </c>
      <c r="Q969">
        <f t="shared" si="23"/>
        <v>43.98</v>
      </c>
      <c r="R969" s="12">
        <f>(((K969/60)/60)/24)+DATE(1970,1,1)</f>
        <v>42422.254328703704</v>
      </c>
      <c r="S969" s="12">
        <f>(((J969/60)/60)/24)+DATE(1970,1,1)</f>
        <v>42482.21266203704</v>
      </c>
      <c r="T969">
        <f>YEAR(R969)</f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s="9">
        <f>ROUND((E970/D970)*100,0)</f>
        <v>1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8279</v>
      </c>
      <c r="P970" t="s">
        <v>8281</v>
      </c>
      <c r="Q970">
        <f t="shared" si="23"/>
        <v>26.5</v>
      </c>
      <c r="R970" s="12">
        <f>(((K970/60)/60)/24)+DATE(1970,1,1)</f>
        <v>41836.847615740742</v>
      </c>
      <c r="S970" s="12">
        <f>(((J970/60)/60)/24)+DATE(1970,1,1)</f>
        <v>41866.847615740742</v>
      </c>
      <c r="T970">
        <f>YEAR(R970)</f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s="9">
        <f>ROUND((E971/D971)*100,0)</f>
        <v>47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8279</v>
      </c>
      <c r="P971" t="s">
        <v>8281</v>
      </c>
      <c r="Q971">
        <f t="shared" si="23"/>
        <v>1272.73</v>
      </c>
      <c r="R971" s="12">
        <f>(((K971/60)/60)/24)+DATE(1970,1,1)</f>
        <v>42742.30332175926</v>
      </c>
      <c r="S971" s="12">
        <f>(((J971/60)/60)/24)+DATE(1970,1,1)</f>
        <v>42775.30332175926</v>
      </c>
      <c r="T971">
        <f>YEAR(R971)</f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s="9">
        <f>ROUND((E972/D972)*100,0)</f>
        <v>46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8279</v>
      </c>
      <c r="P972" t="s">
        <v>8281</v>
      </c>
      <c r="Q972">
        <f t="shared" si="23"/>
        <v>164</v>
      </c>
      <c r="R972" s="12">
        <f>(((K972/60)/60)/24)+DATE(1970,1,1)</f>
        <v>42721.220520833333</v>
      </c>
      <c r="S972" s="12">
        <f>(((J972/60)/60)/24)+DATE(1970,1,1)</f>
        <v>42758.207638888889</v>
      </c>
      <c r="T972">
        <f>YEAR(R972)</f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s="9">
        <f>ROUND((E973/D973)*100,0)</f>
        <v>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8279</v>
      </c>
      <c r="P973" t="s">
        <v>8281</v>
      </c>
      <c r="Q973">
        <f t="shared" si="23"/>
        <v>45.2</v>
      </c>
      <c r="R973" s="12">
        <f>(((K973/60)/60)/24)+DATE(1970,1,1)</f>
        <v>42111.709027777775</v>
      </c>
      <c r="S973" s="12">
        <f>(((J973/60)/60)/24)+DATE(1970,1,1)</f>
        <v>42156.709027777775</v>
      </c>
      <c r="T973">
        <f>YEAR(R973)</f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s="9">
        <f>ROUND((E974/D974)*100,0)</f>
        <v>35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8279</v>
      </c>
      <c r="P974" t="s">
        <v>8281</v>
      </c>
      <c r="Q974">
        <f t="shared" si="23"/>
        <v>153.88999999999999</v>
      </c>
      <c r="R974" s="12">
        <f>(((K974/60)/60)/24)+DATE(1970,1,1)</f>
        <v>41856.865717592591</v>
      </c>
      <c r="S974" s="12">
        <f>(((J974/60)/60)/24)+DATE(1970,1,1)</f>
        <v>41886.290972222225</v>
      </c>
      <c r="T974">
        <f>YEAR(R974)</f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s="9">
        <f>ROUND((E975/D975)*100,0)</f>
        <v>2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8279</v>
      </c>
      <c r="P975" t="s">
        <v>8281</v>
      </c>
      <c r="Q975">
        <f t="shared" si="23"/>
        <v>51.38</v>
      </c>
      <c r="R975" s="12">
        <f>(((K975/60)/60)/24)+DATE(1970,1,1)</f>
        <v>42257.014965277776</v>
      </c>
      <c r="S975" s="12">
        <f>(((J975/60)/60)/24)+DATE(1970,1,1)</f>
        <v>42317.056631944448</v>
      </c>
      <c r="T975">
        <f>YEAR(R975)</f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s="9">
        <f>ROUND((E976/D976)*100,0)</f>
        <v>1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8279</v>
      </c>
      <c r="P976" t="s">
        <v>8281</v>
      </c>
      <c r="Q976">
        <f t="shared" si="23"/>
        <v>93.33</v>
      </c>
      <c r="R976" s="12">
        <f>(((K976/60)/60)/24)+DATE(1970,1,1)</f>
        <v>42424.749490740738</v>
      </c>
      <c r="S976" s="12">
        <f>(((J976/60)/60)/24)+DATE(1970,1,1)</f>
        <v>42454.707824074074</v>
      </c>
      <c r="T976">
        <f>YEAR(R976)</f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s="9">
        <f>ROUND((E977/D977)*100,0)</f>
        <v>3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8279</v>
      </c>
      <c r="P977" t="s">
        <v>8281</v>
      </c>
      <c r="Q977">
        <f t="shared" si="23"/>
        <v>108.63</v>
      </c>
      <c r="R977" s="12">
        <f>(((K977/60)/60)/24)+DATE(1970,1,1)</f>
        <v>42489.696585648147</v>
      </c>
      <c r="S977" s="12">
        <f>(((J977/60)/60)/24)+DATE(1970,1,1)</f>
        <v>42549.696585648147</v>
      </c>
      <c r="T977">
        <f>YEAR(R977)</f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s="9">
        <f>ROUND((E978/D978)*100,0)</f>
        <v>2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8279</v>
      </c>
      <c r="P978" t="s">
        <v>8281</v>
      </c>
      <c r="Q978">
        <f t="shared" si="23"/>
        <v>160.5</v>
      </c>
      <c r="R978" s="12">
        <f>(((K978/60)/60)/24)+DATE(1970,1,1)</f>
        <v>42185.058993055558</v>
      </c>
      <c r="S978" s="12">
        <f>(((J978/60)/60)/24)+DATE(1970,1,1)</f>
        <v>42230.058993055558</v>
      </c>
      <c r="T978">
        <f>YEAR(R978)</f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s="9">
        <f>ROUND((E979/D979)*100,0)</f>
        <v>34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8279</v>
      </c>
      <c r="P979" t="s">
        <v>8281</v>
      </c>
      <c r="Q979">
        <f t="shared" si="23"/>
        <v>75.75</v>
      </c>
      <c r="R979" s="12">
        <f>(((K979/60)/60)/24)+DATE(1970,1,1)</f>
        <v>42391.942094907412</v>
      </c>
      <c r="S979" s="12">
        <f>(((J979/60)/60)/24)+DATE(1970,1,1)</f>
        <v>42421.942094907412</v>
      </c>
      <c r="T979">
        <f>YEAR(R979)</f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s="9">
        <f>ROUND((E980/D980)*100,0)</f>
        <v>56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8279</v>
      </c>
      <c r="P980" t="s">
        <v>8281</v>
      </c>
      <c r="Q980">
        <f t="shared" si="23"/>
        <v>790.84</v>
      </c>
      <c r="R980" s="12">
        <f>(((K980/60)/60)/24)+DATE(1970,1,1)</f>
        <v>42395.309039351851</v>
      </c>
      <c r="S980" s="12">
        <f>(((J980/60)/60)/24)+DATE(1970,1,1)</f>
        <v>42425.309039351851</v>
      </c>
      <c r="T980">
        <f>YEAR(R980)</f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s="9">
        <f>ROUND((E981/D981)*100,0)</f>
        <v>83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8279</v>
      </c>
      <c r="P981" t="s">
        <v>8281</v>
      </c>
      <c r="Q981">
        <f t="shared" si="23"/>
        <v>301.94</v>
      </c>
      <c r="R981" s="12">
        <f>(((K981/60)/60)/24)+DATE(1970,1,1)</f>
        <v>42506.416990740734</v>
      </c>
      <c r="S981" s="12">
        <f>(((J981/60)/60)/24)+DATE(1970,1,1)</f>
        <v>42541.790972222225</v>
      </c>
      <c r="T981">
        <f>YEAR(R981)</f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s="9">
        <f>ROUND((E982/D982)*100,0)</f>
        <v>15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8279</v>
      </c>
      <c r="P982" t="s">
        <v>8281</v>
      </c>
      <c r="Q982">
        <f t="shared" si="23"/>
        <v>47.94</v>
      </c>
      <c r="R982" s="12">
        <f>(((K982/60)/60)/24)+DATE(1970,1,1)</f>
        <v>41928.904189814813</v>
      </c>
      <c r="S982" s="12">
        <f>(((J982/60)/60)/24)+DATE(1970,1,1)</f>
        <v>41973.945856481485</v>
      </c>
      <c r="T982">
        <f>YEAR(R982)</f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s="9">
        <f>ROUND((E983/D983)*100,0)</f>
        <v>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8279</v>
      </c>
      <c r="P983" t="s">
        <v>8281</v>
      </c>
      <c r="Q983">
        <f t="shared" si="23"/>
        <v>2.75</v>
      </c>
      <c r="R983" s="12">
        <f>(((K983/60)/60)/24)+DATE(1970,1,1)</f>
        <v>41830.947013888886</v>
      </c>
      <c r="S983" s="12">
        <f>(((J983/60)/60)/24)+DATE(1970,1,1)</f>
        <v>41860.947013888886</v>
      </c>
      <c r="T983">
        <f>YEAR(R983)</f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s="9">
        <f>ROUND((E984/D984)*100,0)</f>
        <v>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8279</v>
      </c>
      <c r="P984" t="s">
        <v>8281</v>
      </c>
      <c r="Q984">
        <f t="shared" si="23"/>
        <v>1</v>
      </c>
      <c r="R984" s="12">
        <f>(((K984/60)/60)/24)+DATE(1970,1,1)</f>
        <v>42615.753310185188</v>
      </c>
      <c r="S984" s="12">
        <f>(((J984/60)/60)/24)+DATE(1970,1,1)</f>
        <v>42645.753310185188</v>
      </c>
      <c r="T984">
        <f>YEAR(R984)</f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s="9">
        <f>ROUND((E985/D985)*100,0)</f>
        <v>30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8279</v>
      </c>
      <c r="P985" t="s">
        <v>8281</v>
      </c>
      <c r="Q985">
        <f t="shared" si="23"/>
        <v>171.79</v>
      </c>
      <c r="R985" s="12">
        <f>(((K985/60)/60)/24)+DATE(1970,1,1)</f>
        <v>42574.667650462965</v>
      </c>
      <c r="S985" s="12">
        <f>(((J985/60)/60)/24)+DATE(1970,1,1)</f>
        <v>42605.870833333334</v>
      </c>
      <c r="T985">
        <f>YEAR(R985)</f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s="9">
        <f>ROUND((E986/D986)*100,0)</f>
        <v>1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8279</v>
      </c>
      <c r="P986" t="s">
        <v>8281</v>
      </c>
      <c r="Q986">
        <f t="shared" si="23"/>
        <v>35.33</v>
      </c>
      <c r="R986" s="12">
        <f>(((K986/60)/60)/24)+DATE(1970,1,1)</f>
        <v>42061.11583333333</v>
      </c>
      <c r="S986" s="12">
        <f>(((J986/60)/60)/24)+DATE(1970,1,1)</f>
        <v>42091.074166666673</v>
      </c>
      <c r="T986">
        <f>YEAR(R986)</f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s="9">
        <f>ROUND((E987/D987)*100,0)</f>
        <v>6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8279</v>
      </c>
      <c r="P987" t="s">
        <v>8281</v>
      </c>
      <c r="Q987">
        <f t="shared" si="23"/>
        <v>82.09</v>
      </c>
      <c r="R987" s="12">
        <f>(((K987/60)/60)/24)+DATE(1970,1,1)</f>
        <v>42339.967708333337</v>
      </c>
      <c r="S987" s="12">
        <f>(((J987/60)/60)/24)+DATE(1970,1,1)</f>
        <v>42369.958333333328</v>
      </c>
      <c r="T987">
        <f>YEAR(R987)</f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s="9">
        <f>ROUND((E988/D988)*100,0)</f>
        <v>13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8279</v>
      </c>
      <c r="P988" t="s">
        <v>8281</v>
      </c>
      <c r="Q988">
        <f t="shared" si="23"/>
        <v>110.87</v>
      </c>
      <c r="R988" s="12">
        <f>(((K988/60)/60)/24)+DATE(1970,1,1)</f>
        <v>42324.767361111109</v>
      </c>
      <c r="S988" s="12">
        <f>(((J988/60)/60)/24)+DATE(1970,1,1)</f>
        <v>42379</v>
      </c>
      <c r="T988">
        <f>YEAR(R988)</f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s="9">
        <f>ROUND((E989/D989)*100,0)</f>
        <v>13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8279</v>
      </c>
      <c r="P989" t="s">
        <v>8281</v>
      </c>
      <c r="Q989">
        <f t="shared" si="23"/>
        <v>161.22</v>
      </c>
      <c r="R989" s="12">
        <f>(((K989/60)/60)/24)+DATE(1970,1,1)</f>
        <v>41773.294560185182</v>
      </c>
      <c r="S989" s="12">
        <f>(((J989/60)/60)/24)+DATE(1970,1,1)</f>
        <v>41813.294560185182</v>
      </c>
      <c r="T989">
        <f>YEAR(R989)</f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s="9">
        <f>ROUND((E990/D990)*100,0)</f>
        <v>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8279</v>
      </c>
      <c r="P990" t="s">
        <v>8281</v>
      </c>
      <c r="Q990">
        <f t="shared" si="23"/>
        <v>0</v>
      </c>
      <c r="R990" s="12">
        <f>(((K990/60)/60)/24)+DATE(1970,1,1)</f>
        <v>42614.356770833328</v>
      </c>
      <c r="S990" s="12">
        <f>(((J990/60)/60)/24)+DATE(1970,1,1)</f>
        <v>42644.356770833328</v>
      </c>
      <c r="T990">
        <f>YEAR(R990)</f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s="9">
        <f>ROUND((E991/D991)*100,0)</f>
        <v>17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8279</v>
      </c>
      <c r="P991" t="s">
        <v>8281</v>
      </c>
      <c r="Q991">
        <f t="shared" si="23"/>
        <v>52.41</v>
      </c>
      <c r="R991" s="12">
        <f>(((K991/60)/60)/24)+DATE(1970,1,1)</f>
        <v>42611.933969907404</v>
      </c>
      <c r="S991" s="12">
        <f>(((J991/60)/60)/24)+DATE(1970,1,1)</f>
        <v>42641.933969907404</v>
      </c>
      <c r="T991">
        <f>YEAR(R991)</f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s="9">
        <f>ROUND((E992/D992)*100,0)</f>
        <v>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8279</v>
      </c>
      <c r="P992" t="s">
        <v>8281</v>
      </c>
      <c r="Q992">
        <f t="shared" si="23"/>
        <v>13</v>
      </c>
      <c r="R992" s="12">
        <f>(((K992/60)/60)/24)+DATE(1970,1,1)</f>
        <v>41855.784305555557</v>
      </c>
      <c r="S992" s="12">
        <f>(((J992/60)/60)/24)+DATE(1970,1,1)</f>
        <v>41885.784305555557</v>
      </c>
      <c r="T992">
        <f>YEAR(R992)</f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s="9">
        <f>ROUND((E993/D993)*100,0)</f>
        <v>4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8279</v>
      </c>
      <c r="P993" t="s">
        <v>8281</v>
      </c>
      <c r="Q993">
        <f t="shared" si="23"/>
        <v>30.29</v>
      </c>
      <c r="R993" s="12">
        <f>(((K993/60)/60)/24)+DATE(1970,1,1)</f>
        <v>42538.75680555556</v>
      </c>
      <c r="S993" s="12">
        <f>(((J993/60)/60)/24)+DATE(1970,1,1)</f>
        <v>42563.785416666666</v>
      </c>
      <c r="T993">
        <f>YEAR(R993)</f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s="9">
        <f>ROUND((E994/D994)*100,0)</f>
        <v>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8279</v>
      </c>
      <c r="P994" t="s">
        <v>8281</v>
      </c>
      <c r="Q994">
        <f t="shared" si="23"/>
        <v>116.75</v>
      </c>
      <c r="R994" s="12">
        <f>(((K994/60)/60)/24)+DATE(1970,1,1)</f>
        <v>42437.924988425926</v>
      </c>
      <c r="S994" s="12">
        <f>(((J994/60)/60)/24)+DATE(1970,1,1)</f>
        <v>42497.883321759262</v>
      </c>
      <c r="T994">
        <f>YEAR(R994)</f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s="9">
        <f>ROUND((E995/D995)*100,0)</f>
        <v>25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8279</v>
      </c>
      <c r="P995" t="s">
        <v>8281</v>
      </c>
      <c r="Q995">
        <f t="shared" si="23"/>
        <v>89.6</v>
      </c>
      <c r="R995" s="12">
        <f>(((K995/60)/60)/24)+DATE(1970,1,1)</f>
        <v>42652.964907407411</v>
      </c>
      <c r="S995" s="12">
        <f>(((J995/60)/60)/24)+DATE(1970,1,1)</f>
        <v>42686.208333333328</v>
      </c>
      <c r="T995">
        <f>YEAR(R995)</f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s="9">
        <f>ROUND((E996/D996)*100,0)</f>
        <v>2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8279</v>
      </c>
      <c r="P996" t="s">
        <v>8281</v>
      </c>
      <c r="Q996">
        <f t="shared" si="23"/>
        <v>424.45</v>
      </c>
      <c r="R996" s="12">
        <f>(((K996/60)/60)/24)+DATE(1970,1,1)</f>
        <v>41921.263078703705</v>
      </c>
      <c r="S996" s="12">
        <f>(((J996/60)/60)/24)+DATE(1970,1,1)</f>
        <v>41973.957638888889</v>
      </c>
      <c r="T996">
        <f>YEAR(R996)</f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s="9">
        <f>ROUND((E997/D997)*100,0)</f>
        <v>7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8279</v>
      </c>
      <c r="P997" t="s">
        <v>8281</v>
      </c>
      <c r="Q997">
        <f t="shared" si="23"/>
        <v>80.67</v>
      </c>
      <c r="R997" s="12">
        <f>(((K997/60)/60)/24)+DATE(1970,1,1)</f>
        <v>41947.940740740742</v>
      </c>
      <c r="S997" s="12">
        <f>(((J997/60)/60)/24)+DATE(1970,1,1)</f>
        <v>41972.666666666672</v>
      </c>
      <c r="T997">
        <f>YEAR(R997)</f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s="9">
        <f>ROUND((E998/D998)*100,0)</f>
        <v>2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8279</v>
      </c>
      <c r="P998" t="s">
        <v>8281</v>
      </c>
      <c r="Q998">
        <f t="shared" si="23"/>
        <v>13</v>
      </c>
      <c r="R998" s="12">
        <f>(((K998/60)/60)/24)+DATE(1970,1,1)</f>
        <v>41817.866435185184</v>
      </c>
      <c r="S998" s="12">
        <f>(((J998/60)/60)/24)+DATE(1970,1,1)</f>
        <v>41847.643750000003</v>
      </c>
      <c r="T998">
        <f>YEAR(R998)</f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s="9">
        <f>ROUND((E999/D999)*100,0)</f>
        <v>1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8279</v>
      </c>
      <c r="P999" t="s">
        <v>8281</v>
      </c>
      <c r="Q999">
        <f t="shared" si="23"/>
        <v>8.1300000000000008</v>
      </c>
      <c r="R999" s="12">
        <f>(((K999/60)/60)/24)+DATE(1970,1,1)</f>
        <v>41941.10297453704</v>
      </c>
      <c r="S999" s="12">
        <f>(((J999/60)/60)/24)+DATE(1970,1,1)</f>
        <v>41971.144641203704</v>
      </c>
      <c r="T999">
        <f>YEAR(R999)</f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s="9">
        <f>ROUND((E1000/D1000)*100,0)</f>
        <v>59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8279</v>
      </c>
      <c r="P1000" t="s">
        <v>8281</v>
      </c>
      <c r="Q1000">
        <f t="shared" si="23"/>
        <v>153.43</v>
      </c>
      <c r="R1000" s="12">
        <f>(((K1000/60)/60)/24)+DATE(1970,1,1)</f>
        <v>42282.168993055559</v>
      </c>
      <c r="S1000" s="12">
        <f>(((J1000/60)/60)/24)+DATE(1970,1,1)</f>
        <v>42327.210659722223</v>
      </c>
      <c r="T1000">
        <f>YEAR(R1000)</f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s="9">
        <f>ROUND((E1001/D1001)*100,0)</f>
        <v>8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8279</v>
      </c>
      <c r="P1001" t="s">
        <v>8281</v>
      </c>
      <c r="Q1001">
        <f t="shared" si="23"/>
        <v>292.08</v>
      </c>
      <c r="R1001" s="12">
        <f>(((K1001/60)/60)/24)+DATE(1970,1,1)</f>
        <v>41926.29965277778</v>
      </c>
      <c r="S1001" s="12">
        <f>(((J1001/60)/60)/24)+DATE(1970,1,1)</f>
        <v>41956.334722222222</v>
      </c>
      <c r="T1001">
        <f>YEAR(R1001)</f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s="9">
        <f>ROUND((E1002/D1002)*100,0)</f>
        <v>2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8279</v>
      </c>
      <c r="P1002" t="s">
        <v>8281</v>
      </c>
      <c r="Q1002">
        <f t="shared" si="23"/>
        <v>3304</v>
      </c>
      <c r="R1002" s="12">
        <f>(((K1002/60)/60)/24)+DATE(1970,1,1)</f>
        <v>42749.059722222228</v>
      </c>
      <c r="S1002" s="12">
        <f>(((J1002/60)/60)/24)+DATE(1970,1,1)</f>
        <v>42809.018055555556</v>
      </c>
      <c r="T1002">
        <f>YEAR(R1002)</f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s="9">
        <f>ROUND((E1003/D1003)*100,0)</f>
        <v>104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8279</v>
      </c>
      <c r="P1003" t="s">
        <v>8281</v>
      </c>
      <c r="Q1003">
        <f t="shared" si="23"/>
        <v>1300</v>
      </c>
      <c r="R1003" s="12">
        <f>(((K1003/60)/60)/24)+DATE(1970,1,1)</f>
        <v>42720.720057870371</v>
      </c>
      <c r="S1003" s="12">
        <f>(((J1003/60)/60)/24)+DATE(1970,1,1)</f>
        <v>42765.720057870371</v>
      </c>
      <c r="T1003">
        <f>YEAR(R1003)</f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s="9">
        <f>ROUND((E1004/D1004)*100,0)</f>
        <v>30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8279</v>
      </c>
      <c r="P1004" t="s">
        <v>8281</v>
      </c>
      <c r="Q1004">
        <f t="shared" si="23"/>
        <v>134.55000000000001</v>
      </c>
      <c r="R1004" s="12">
        <f>(((K1004/60)/60)/24)+DATE(1970,1,1)</f>
        <v>42325.684189814812</v>
      </c>
      <c r="S1004" s="12">
        <f>(((J1004/60)/60)/24)+DATE(1970,1,1)</f>
        <v>42355.249305555553</v>
      </c>
      <c r="T1004">
        <f>YEAR(R1004)</f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s="9">
        <f>ROUND((E1005/D1005)*100,0)</f>
        <v>16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8279</v>
      </c>
      <c r="P1005" t="s">
        <v>8281</v>
      </c>
      <c r="Q1005">
        <f t="shared" si="23"/>
        <v>214.07</v>
      </c>
      <c r="R1005" s="12">
        <f>(((K1005/60)/60)/24)+DATE(1970,1,1)</f>
        <v>42780.709039351852</v>
      </c>
      <c r="S1005" s="12">
        <f>(((J1005/60)/60)/24)+DATE(1970,1,1)</f>
        <v>42810.667372685188</v>
      </c>
      <c r="T1005">
        <f>YEAR(R1005)</f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s="9">
        <f>ROUND((E1006/D1006)*100,0)</f>
        <v>82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8279</v>
      </c>
      <c r="P1006" t="s">
        <v>8281</v>
      </c>
      <c r="Q1006">
        <f t="shared" si="23"/>
        <v>216.34</v>
      </c>
      <c r="R1006" s="12">
        <f>(((K1006/60)/60)/24)+DATE(1970,1,1)</f>
        <v>42388.708645833336</v>
      </c>
      <c r="S1006" s="12">
        <f>(((J1006/60)/60)/24)+DATE(1970,1,1)</f>
        <v>42418.708645833336</v>
      </c>
      <c r="T1006">
        <f>YEAR(R1006)</f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s="9">
        <f>ROUND((E1007/D1007)*100,0)</f>
        <v>75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8279</v>
      </c>
      <c r="P1007" t="s">
        <v>8281</v>
      </c>
      <c r="Q1007">
        <f t="shared" si="23"/>
        <v>932.31</v>
      </c>
      <c r="R1007" s="12">
        <f>(((K1007/60)/60)/24)+DATE(1970,1,1)</f>
        <v>42276.624803240738</v>
      </c>
      <c r="S1007" s="12">
        <f>(((J1007/60)/60)/24)+DATE(1970,1,1)</f>
        <v>42307.624803240738</v>
      </c>
      <c r="T1007">
        <f>YEAR(R1007)</f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s="9">
        <f>ROUND((E1008/D1008)*100,0)</f>
        <v>6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8279</v>
      </c>
      <c r="P1008" t="s">
        <v>8281</v>
      </c>
      <c r="Q1008">
        <f t="shared" si="23"/>
        <v>29.25</v>
      </c>
      <c r="R1008" s="12">
        <f>(((K1008/60)/60)/24)+DATE(1970,1,1)</f>
        <v>41977.040185185186</v>
      </c>
      <c r="S1008" s="12">
        <f>(((J1008/60)/60)/24)+DATE(1970,1,1)</f>
        <v>41985.299305555556</v>
      </c>
      <c r="T1008">
        <f>YEAR(R1008)</f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s="9">
        <f>ROUND((E1009/D1009)*100,0)</f>
        <v>44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8279</v>
      </c>
      <c r="P1009" t="s">
        <v>8281</v>
      </c>
      <c r="Q1009">
        <f t="shared" si="23"/>
        <v>174.95</v>
      </c>
      <c r="R1009" s="12">
        <f>(((K1009/60)/60)/24)+DATE(1970,1,1)</f>
        <v>42676.583599537036</v>
      </c>
      <c r="S1009" s="12">
        <f>(((J1009/60)/60)/24)+DATE(1970,1,1)</f>
        <v>42718.6252662037</v>
      </c>
      <c r="T1009">
        <f>YEAR(R1009)</f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s="9">
        <f>ROUND((E1010/D1010)*100,0)</f>
        <v>0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8279</v>
      </c>
      <c r="P1010" t="s">
        <v>8281</v>
      </c>
      <c r="Q1010">
        <f t="shared" si="23"/>
        <v>250</v>
      </c>
      <c r="R1010" s="12">
        <f>(((K1010/60)/60)/24)+DATE(1970,1,1)</f>
        <v>42702.809201388889</v>
      </c>
      <c r="S1010" s="12">
        <f>(((J1010/60)/60)/24)+DATE(1970,1,1)</f>
        <v>42732.809201388889</v>
      </c>
      <c r="T1010">
        <f>YEAR(R1010)</f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s="9">
        <f>ROUND((E1011/D1011)*100,0)</f>
        <v>13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8279</v>
      </c>
      <c r="P1011" t="s">
        <v>8281</v>
      </c>
      <c r="Q1011">
        <f t="shared" si="23"/>
        <v>65</v>
      </c>
      <c r="R1011" s="12">
        <f>(((K1011/60)/60)/24)+DATE(1970,1,1)</f>
        <v>42510.604699074072</v>
      </c>
      <c r="S1011" s="12">
        <f>(((J1011/60)/60)/24)+DATE(1970,1,1)</f>
        <v>42540.604699074072</v>
      </c>
      <c r="T1011">
        <f>YEAR(R1011)</f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s="9">
        <f>ROUND((E1012/D1012)*100,0)</f>
        <v>0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8279</v>
      </c>
      <c r="P1012" t="s">
        <v>8281</v>
      </c>
      <c r="Q1012">
        <f t="shared" si="23"/>
        <v>55</v>
      </c>
      <c r="R1012" s="12">
        <f>(((K1012/60)/60)/24)+DATE(1970,1,1)</f>
        <v>42561.829421296294</v>
      </c>
      <c r="S1012" s="12">
        <f>(((J1012/60)/60)/24)+DATE(1970,1,1)</f>
        <v>42618.124305555553</v>
      </c>
      <c r="T1012">
        <f>YEAR(R1012)</f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s="9">
        <f>ROUND((E1013/D1013)*100,0)</f>
        <v>0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8279</v>
      </c>
      <c r="P1013" t="s">
        <v>8281</v>
      </c>
      <c r="Q1013">
        <f t="shared" si="23"/>
        <v>75</v>
      </c>
      <c r="R1013" s="12">
        <f>(((K1013/60)/60)/24)+DATE(1970,1,1)</f>
        <v>41946.898090277777</v>
      </c>
      <c r="S1013" s="12">
        <f>(((J1013/60)/60)/24)+DATE(1970,1,1)</f>
        <v>41991.898090277777</v>
      </c>
      <c r="T1013">
        <f>YEAR(R1013)</f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s="9">
        <f>ROUND((E1014/D1014)*100,0)</f>
        <v>21535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8279</v>
      </c>
      <c r="P1014" t="s">
        <v>8281</v>
      </c>
      <c r="Q1014">
        <f t="shared" si="23"/>
        <v>1389.36</v>
      </c>
      <c r="R1014" s="12">
        <f>(((K1014/60)/60)/24)+DATE(1970,1,1)</f>
        <v>42714.440416666665</v>
      </c>
      <c r="S1014" s="12">
        <f>(((J1014/60)/60)/24)+DATE(1970,1,1)</f>
        <v>42759.440416666665</v>
      </c>
      <c r="T1014">
        <f>YEAR(R1014)</f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s="9">
        <f>ROUND((E1015/D1015)*100,0)</f>
        <v>35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8279</v>
      </c>
      <c r="P1015" t="s">
        <v>8281</v>
      </c>
      <c r="Q1015">
        <f t="shared" si="23"/>
        <v>95.91</v>
      </c>
      <c r="R1015" s="12">
        <f>(((K1015/60)/60)/24)+DATE(1970,1,1)</f>
        <v>42339.833981481483</v>
      </c>
      <c r="S1015" s="12">
        <f>(((J1015/60)/60)/24)+DATE(1970,1,1)</f>
        <v>42367.833333333328</v>
      </c>
      <c r="T1015">
        <f>YEAR(R1015)</f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s="9">
        <f>ROUND((E1016/D1016)*100,0)</f>
        <v>31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8279</v>
      </c>
      <c r="P1016" t="s">
        <v>8281</v>
      </c>
      <c r="Q1016">
        <f t="shared" si="23"/>
        <v>191.25</v>
      </c>
      <c r="R1016" s="12">
        <f>(((K1016/60)/60)/24)+DATE(1970,1,1)</f>
        <v>41955.002488425926</v>
      </c>
      <c r="S1016" s="12">
        <f>(((J1016/60)/60)/24)+DATE(1970,1,1)</f>
        <v>42005.002488425926</v>
      </c>
      <c r="T1016">
        <f>YEAR(R1016)</f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s="9">
        <f>ROUND((E1017/D1017)*100,0)</f>
        <v>3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8279</v>
      </c>
      <c r="P1017" t="s">
        <v>8281</v>
      </c>
      <c r="Q1017">
        <f t="shared" si="23"/>
        <v>40</v>
      </c>
      <c r="R1017" s="12">
        <f>(((K1017/60)/60)/24)+DATE(1970,1,1)</f>
        <v>42303.878414351857</v>
      </c>
      <c r="S1017" s="12">
        <f>(((J1017/60)/60)/24)+DATE(1970,1,1)</f>
        <v>42333.920081018514</v>
      </c>
      <c r="T1017">
        <f>YEAR(R1017)</f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s="9">
        <f>ROUND((E1018/D1018)*100,0)</f>
        <v>3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8279</v>
      </c>
      <c r="P1018" t="s">
        <v>8281</v>
      </c>
      <c r="Q1018">
        <f t="shared" si="23"/>
        <v>74.790000000000006</v>
      </c>
      <c r="R1018" s="12">
        <f>(((K1018/60)/60)/24)+DATE(1970,1,1)</f>
        <v>42422.107129629629</v>
      </c>
      <c r="S1018" s="12">
        <f>(((J1018/60)/60)/24)+DATE(1970,1,1)</f>
        <v>42467.065462962957</v>
      </c>
      <c r="T1018">
        <f>YEAR(R1018)</f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s="9">
        <f>ROUND((E1019/D1019)*100,0)</f>
        <v>23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8279</v>
      </c>
      <c r="P1019" t="s">
        <v>8281</v>
      </c>
      <c r="Q1019">
        <f t="shared" si="23"/>
        <v>161.12</v>
      </c>
      <c r="R1019" s="12">
        <f>(((K1019/60)/60)/24)+DATE(1970,1,1)</f>
        <v>42289.675173611111</v>
      </c>
      <c r="S1019" s="12">
        <f>(((J1019/60)/60)/24)+DATE(1970,1,1)</f>
        <v>42329.716840277775</v>
      </c>
      <c r="T1019">
        <f>YEAR(R1019)</f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s="9">
        <f>ROUND((E1020/D1020)*100,0)</f>
        <v>3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8279</v>
      </c>
      <c r="P1020" t="s">
        <v>8281</v>
      </c>
      <c r="Q1020">
        <f t="shared" si="23"/>
        <v>88.71</v>
      </c>
      <c r="R1020" s="12">
        <f>(((K1020/60)/60)/24)+DATE(1970,1,1)</f>
        <v>42535.492280092592</v>
      </c>
      <c r="S1020" s="12">
        <f>(((J1020/60)/60)/24)+DATE(1970,1,1)</f>
        <v>42565.492280092592</v>
      </c>
      <c r="T1020">
        <f>YEAR(R1020)</f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s="9">
        <f>ROUND((E1021/D1021)*100,0)</f>
        <v>47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8279</v>
      </c>
      <c r="P1021" t="s">
        <v>8281</v>
      </c>
      <c r="Q1021">
        <f t="shared" si="23"/>
        <v>53.25</v>
      </c>
      <c r="R1021" s="12">
        <f>(((K1021/60)/60)/24)+DATE(1970,1,1)</f>
        <v>42009.973946759259</v>
      </c>
      <c r="S1021" s="12">
        <f>(((J1021/60)/60)/24)+DATE(1970,1,1)</f>
        <v>42039.973946759259</v>
      </c>
      <c r="T1021">
        <f>YEAR(R1021)</f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s="9">
        <f>ROUND((E1022/D1022)*100,0)</f>
        <v>206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8285</v>
      </c>
      <c r="P1022" t="s">
        <v>8290</v>
      </c>
      <c r="Q1022">
        <f t="shared" si="23"/>
        <v>106.2</v>
      </c>
      <c r="R1022" s="12">
        <f>(((K1022/60)/60)/24)+DATE(1970,1,1)</f>
        <v>42127.069548611107</v>
      </c>
      <c r="S1022" s="12">
        <f>(((J1022/60)/60)/24)+DATE(1970,1,1)</f>
        <v>42157.032638888893</v>
      </c>
      <c r="T1022">
        <f>YEAR(R1022)</f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s="9">
        <f>ROUND((E1023/D1023)*100,0)</f>
        <v>352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8285</v>
      </c>
      <c r="P1023" t="s">
        <v>8290</v>
      </c>
      <c r="Q1023">
        <f t="shared" si="23"/>
        <v>22.08</v>
      </c>
      <c r="R1023" s="12">
        <f>(((K1023/60)/60)/24)+DATE(1970,1,1)</f>
        <v>42271.251979166671</v>
      </c>
      <c r="S1023" s="12">
        <f>(((J1023/60)/60)/24)+DATE(1970,1,1)</f>
        <v>42294.166666666672</v>
      </c>
      <c r="T1023">
        <f>YEAR(R1023)</f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s="9">
        <f>ROUND((E1024/D1024)*100,0)</f>
        <v>115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8285</v>
      </c>
      <c r="P1024" t="s">
        <v>8290</v>
      </c>
      <c r="Q1024">
        <f t="shared" si="23"/>
        <v>31.05</v>
      </c>
      <c r="R1024" s="12">
        <f>(((K1024/60)/60)/24)+DATE(1970,1,1)</f>
        <v>42111.646724537044</v>
      </c>
      <c r="S1024" s="12">
        <f>(((J1024/60)/60)/24)+DATE(1970,1,1)</f>
        <v>42141.646724537044</v>
      </c>
      <c r="T1024">
        <f>YEAR(R1024)</f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s="9">
        <f>ROUND((E1025/D1025)*100,0)</f>
        <v>237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8285</v>
      </c>
      <c r="P1025" t="s">
        <v>8290</v>
      </c>
      <c r="Q1025">
        <f t="shared" si="23"/>
        <v>36.21</v>
      </c>
      <c r="R1025" s="12">
        <f>(((K1025/60)/60)/24)+DATE(1970,1,1)</f>
        <v>42145.919687500005</v>
      </c>
      <c r="S1025" s="12">
        <f>(((J1025/60)/60)/24)+DATE(1970,1,1)</f>
        <v>42175.919687500005</v>
      </c>
      <c r="T1025">
        <f>YEAR(R1025)</f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s="9">
        <f>ROUND((E1026/D1026)*100,0)</f>
        <v>119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8285</v>
      </c>
      <c r="P1026" t="s">
        <v>8290</v>
      </c>
      <c r="Q1026">
        <f t="shared" si="23"/>
        <v>388.98</v>
      </c>
      <c r="R1026" s="12">
        <f>(((K1026/60)/60)/24)+DATE(1970,1,1)</f>
        <v>42370.580590277779</v>
      </c>
      <c r="S1026" s="12">
        <f>(((J1026/60)/60)/24)+DATE(1970,1,1)</f>
        <v>42400.580590277779</v>
      </c>
      <c r="T1026">
        <f>YEAR(R1026)</f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s="9">
        <f>ROUND((E1027/D1027)*100,0)</f>
        <v>110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8285</v>
      </c>
      <c r="P1027" t="s">
        <v>8290</v>
      </c>
      <c r="Q1027">
        <f t="shared" ref="Q1027:Q1090" si="24">IFERROR(ROUND(E1027/M1027,2),0)</f>
        <v>71.849999999999994</v>
      </c>
      <c r="R1027" s="12">
        <f>(((K1027/60)/60)/24)+DATE(1970,1,1)</f>
        <v>42049.833761574075</v>
      </c>
      <c r="S1027" s="12">
        <f>(((J1027/60)/60)/24)+DATE(1970,1,1)</f>
        <v>42079.792094907403</v>
      </c>
      <c r="T1027">
        <f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s="9">
        <f>ROUND((E1028/D1028)*100,0)</f>
        <v>100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8285</v>
      </c>
      <c r="P1028" t="s">
        <v>8290</v>
      </c>
      <c r="Q1028">
        <f t="shared" si="24"/>
        <v>57.38</v>
      </c>
      <c r="R1028" s="12">
        <f>(((K1028/60)/60)/24)+DATE(1970,1,1)</f>
        <v>42426.407592592594</v>
      </c>
      <c r="S1028" s="12">
        <f>(((J1028/60)/60)/24)+DATE(1970,1,1)</f>
        <v>42460.365925925929</v>
      </c>
      <c r="T1028">
        <f>YEAR(R1028)</f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s="9">
        <f>ROUND((E1029/D1029)*100,0)</f>
        <v>103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8285</v>
      </c>
      <c r="P1029" t="s">
        <v>8290</v>
      </c>
      <c r="Q1029">
        <f t="shared" si="24"/>
        <v>69.67</v>
      </c>
      <c r="R1029" s="12">
        <f>(((K1029/60)/60)/24)+DATE(1970,1,1)</f>
        <v>41905.034108796295</v>
      </c>
      <c r="S1029" s="12">
        <f>(((J1029/60)/60)/24)+DATE(1970,1,1)</f>
        <v>41935.034108796295</v>
      </c>
      <c r="T1029">
        <f>YEAR(R1029)</f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s="9">
        <f>ROUND((E1030/D1030)*100,0)</f>
        <v>117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8285</v>
      </c>
      <c r="P1030" t="s">
        <v>8290</v>
      </c>
      <c r="Q1030">
        <f t="shared" si="24"/>
        <v>45.99</v>
      </c>
      <c r="R1030" s="12">
        <f>(((K1030/60)/60)/24)+DATE(1970,1,1)</f>
        <v>42755.627372685187</v>
      </c>
      <c r="S1030" s="12">
        <f>(((J1030/60)/60)/24)+DATE(1970,1,1)</f>
        <v>42800.833333333328</v>
      </c>
      <c r="T1030">
        <f>YEAR(R1030)</f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s="9">
        <f>ROUND((E1031/D1031)*100,0)</f>
        <v>112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8285</v>
      </c>
      <c r="P1031" t="s">
        <v>8290</v>
      </c>
      <c r="Q1031">
        <f t="shared" si="24"/>
        <v>79.260000000000005</v>
      </c>
      <c r="R1031" s="12">
        <f>(((K1031/60)/60)/24)+DATE(1970,1,1)</f>
        <v>42044.711886574078</v>
      </c>
      <c r="S1031" s="12">
        <f>(((J1031/60)/60)/24)+DATE(1970,1,1)</f>
        <v>42098.915972222225</v>
      </c>
      <c r="T1031">
        <f>YEAR(R1031)</f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s="9">
        <f>ROUND((E1032/D1032)*100,0)</f>
        <v>342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8285</v>
      </c>
      <c r="P1032" t="s">
        <v>8290</v>
      </c>
      <c r="Q1032">
        <f t="shared" si="24"/>
        <v>43.03</v>
      </c>
      <c r="R1032" s="12">
        <f>(((K1032/60)/60)/24)+DATE(1970,1,1)</f>
        <v>42611.483206018514</v>
      </c>
      <c r="S1032" s="12">
        <f>(((J1032/60)/60)/24)+DATE(1970,1,1)</f>
        <v>42625.483206018514</v>
      </c>
      <c r="T1032">
        <f>YEAR(R1032)</f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s="9">
        <f>ROUND((E1033/D1033)*100,0)</f>
        <v>107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8285</v>
      </c>
      <c r="P1033" t="s">
        <v>8290</v>
      </c>
      <c r="Q1033">
        <f t="shared" si="24"/>
        <v>108.48</v>
      </c>
      <c r="R1033" s="12">
        <f>(((K1033/60)/60)/24)+DATE(1970,1,1)</f>
        <v>42324.764004629629</v>
      </c>
      <c r="S1033" s="12">
        <f>(((J1033/60)/60)/24)+DATE(1970,1,1)</f>
        <v>42354.764004629629</v>
      </c>
      <c r="T1033">
        <f>YEAR(R1033)</f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s="9">
        <f>ROUND((E1034/D1034)*100,0)</f>
        <v>108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8285</v>
      </c>
      <c r="P1034" t="s">
        <v>8290</v>
      </c>
      <c r="Q1034">
        <f t="shared" si="24"/>
        <v>61.03</v>
      </c>
      <c r="R1034" s="12">
        <f>(((K1034/60)/60)/24)+DATE(1970,1,1)</f>
        <v>42514.666956018518</v>
      </c>
      <c r="S1034" s="12">
        <f>(((J1034/60)/60)/24)+DATE(1970,1,1)</f>
        <v>42544.666956018518</v>
      </c>
      <c r="T1034">
        <f>YEAR(R1034)</f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s="9">
        <f>ROUND((E1035/D1035)*100,0)</f>
        <v>103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8285</v>
      </c>
      <c r="P1035" t="s">
        <v>8290</v>
      </c>
      <c r="Q1035">
        <f t="shared" si="24"/>
        <v>50.59</v>
      </c>
      <c r="R1035" s="12">
        <f>(((K1035/60)/60)/24)+DATE(1970,1,1)</f>
        <v>42688.732407407413</v>
      </c>
      <c r="S1035" s="12">
        <f>(((J1035/60)/60)/24)+DATE(1970,1,1)</f>
        <v>42716.732407407413</v>
      </c>
      <c r="T1035">
        <f>YEAR(R1035)</f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s="9">
        <f>ROUND((E1036/D1036)*100,0)</f>
        <v>130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8285</v>
      </c>
      <c r="P1036" t="s">
        <v>8290</v>
      </c>
      <c r="Q1036">
        <f t="shared" si="24"/>
        <v>39.159999999999997</v>
      </c>
      <c r="R1036" s="12">
        <f>(((K1036/60)/60)/24)+DATE(1970,1,1)</f>
        <v>42555.166712962964</v>
      </c>
      <c r="S1036" s="12">
        <f>(((J1036/60)/60)/24)+DATE(1970,1,1)</f>
        <v>42587.165972222225</v>
      </c>
      <c r="T1036">
        <f>YEAR(R1036)</f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s="9">
        <f>ROUND((E1037/D1037)*100,0)</f>
        <v>108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8285</v>
      </c>
      <c r="P1037" t="s">
        <v>8290</v>
      </c>
      <c r="Q1037">
        <f t="shared" si="24"/>
        <v>65.16</v>
      </c>
      <c r="R1037" s="12">
        <f>(((K1037/60)/60)/24)+DATE(1970,1,1)</f>
        <v>42016.641435185185</v>
      </c>
      <c r="S1037" s="12">
        <f>(((J1037/60)/60)/24)+DATE(1970,1,1)</f>
        <v>42046.641435185185</v>
      </c>
      <c r="T1037">
        <f>YEAR(R1037)</f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s="9">
        <f>ROUND((E1038/D1038)*100,0)</f>
        <v>112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8285</v>
      </c>
      <c r="P1038" t="s">
        <v>8290</v>
      </c>
      <c r="Q1038">
        <f t="shared" si="24"/>
        <v>23.96</v>
      </c>
      <c r="R1038" s="12">
        <f>(((K1038/60)/60)/24)+DATE(1970,1,1)</f>
        <v>41249.448958333334</v>
      </c>
      <c r="S1038" s="12">
        <f>(((J1038/60)/60)/24)+DATE(1970,1,1)</f>
        <v>41281.333333333336</v>
      </c>
      <c r="T1038">
        <f>YEAR(R1038)</f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s="9">
        <f>ROUND((E1039/D1039)*100,0)</f>
        <v>102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8285</v>
      </c>
      <c r="P1039" t="s">
        <v>8290</v>
      </c>
      <c r="Q1039">
        <f t="shared" si="24"/>
        <v>48.62</v>
      </c>
      <c r="R1039" s="12">
        <f>(((K1039/60)/60)/24)+DATE(1970,1,1)</f>
        <v>42119.822476851856</v>
      </c>
      <c r="S1039" s="12">
        <f>(((J1039/60)/60)/24)+DATE(1970,1,1)</f>
        <v>42142.208333333328</v>
      </c>
      <c r="T1039">
        <f>YEAR(R1039)</f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s="9">
        <f>ROUND((E1040/D1040)*100,0)</f>
        <v>145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8285</v>
      </c>
      <c r="P1040" t="s">
        <v>8290</v>
      </c>
      <c r="Q1040">
        <f t="shared" si="24"/>
        <v>35.74</v>
      </c>
      <c r="R1040" s="12">
        <f>(((K1040/60)/60)/24)+DATE(1970,1,1)</f>
        <v>42418.231747685189</v>
      </c>
      <c r="S1040" s="12">
        <f>(((J1040/60)/60)/24)+DATE(1970,1,1)</f>
        <v>42448.190081018518</v>
      </c>
      <c r="T1040">
        <f>YEAR(R1040)</f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s="9">
        <f>ROUND((E1041/D1041)*100,0)</f>
        <v>128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8285</v>
      </c>
      <c r="P1041" t="s">
        <v>8290</v>
      </c>
      <c r="Q1041">
        <f t="shared" si="24"/>
        <v>21.37</v>
      </c>
      <c r="R1041" s="12">
        <f>(((K1041/60)/60)/24)+DATE(1970,1,1)</f>
        <v>42692.109328703707</v>
      </c>
      <c r="S1041" s="12">
        <f>(((J1041/60)/60)/24)+DATE(1970,1,1)</f>
        <v>42717.332638888889</v>
      </c>
      <c r="T1041">
        <f>YEAR(R1041)</f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s="9">
        <f>ROUND((E1042/D1042)*100,0)</f>
        <v>0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8291</v>
      </c>
      <c r="P1042" t="s">
        <v>8292</v>
      </c>
      <c r="Q1042">
        <f t="shared" si="24"/>
        <v>250</v>
      </c>
      <c r="R1042" s="12">
        <f>(((K1042/60)/60)/24)+DATE(1970,1,1)</f>
        <v>42579.708437499998</v>
      </c>
      <c r="S1042" s="12">
        <f>(((J1042/60)/60)/24)+DATE(1970,1,1)</f>
        <v>42609.708437499998</v>
      </c>
      <c r="T1042">
        <f>YEAR(R1042)</f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s="9">
        <f>ROUND((E1043/D1043)*100,0)</f>
        <v>0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8291</v>
      </c>
      <c r="P1043" t="s">
        <v>8292</v>
      </c>
      <c r="Q1043">
        <f t="shared" si="24"/>
        <v>0</v>
      </c>
      <c r="R1043" s="12">
        <f>(((K1043/60)/60)/24)+DATE(1970,1,1)</f>
        <v>41831.060092592597</v>
      </c>
      <c r="S1043" s="12">
        <f>(((J1043/60)/60)/24)+DATE(1970,1,1)</f>
        <v>41851.060092592597</v>
      </c>
      <c r="T1043">
        <f>YEAR(R1043)</f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s="9">
        <f>ROUND((E1044/D1044)*100,0)</f>
        <v>2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8291</v>
      </c>
      <c r="P1044" t="s">
        <v>8292</v>
      </c>
      <c r="Q1044">
        <f t="shared" si="24"/>
        <v>10</v>
      </c>
      <c r="R1044" s="12">
        <f>(((K1044/60)/60)/24)+DATE(1970,1,1)</f>
        <v>41851.696157407408</v>
      </c>
      <c r="S1044" s="12">
        <f>(((J1044/60)/60)/24)+DATE(1970,1,1)</f>
        <v>41894.416666666664</v>
      </c>
      <c r="T1044">
        <f>YEAR(R1044)</f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s="9">
        <f>ROUND((E1045/D1045)*100,0)</f>
        <v>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8291</v>
      </c>
      <c r="P1045" t="s">
        <v>8292</v>
      </c>
      <c r="Q1045">
        <f t="shared" si="24"/>
        <v>29.24</v>
      </c>
      <c r="R1045" s="12">
        <f>(((K1045/60)/60)/24)+DATE(1970,1,1)</f>
        <v>42114.252951388888</v>
      </c>
      <c r="S1045" s="12">
        <f>(((J1045/60)/60)/24)+DATE(1970,1,1)</f>
        <v>42144.252951388888</v>
      </c>
      <c r="T1045">
        <f>YEAR(R1045)</f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s="9">
        <f>ROUND((E1046/D1046)*100,0)</f>
        <v>0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8291</v>
      </c>
      <c r="P1046" t="s">
        <v>8292</v>
      </c>
      <c r="Q1046">
        <f t="shared" si="24"/>
        <v>3</v>
      </c>
      <c r="R1046" s="12">
        <f>(((K1046/60)/60)/24)+DATE(1970,1,1)</f>
        <v>42011.925937499997</v>
      </c>
      <c r="S1046" s="12">
        <f>(((J1046/60)/60)/24)+DATE(1970,1,1)</f>
        <v>42068.852083333331</v>
      </c>
      <c r="T1046">
        <f>YEAR(R1046)</f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s="9">
        <f>ROUND((E1047/D1047)*100,0)</f>
        <v>3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8291</v>
      </c>
      <c r="P1047" t="s">
        <v>8292</v>
      </c>
      <c r="Q1047">
        <f t="shared" si="24"/>
        <v>33.25</v>
      </c>
      <c r="R1047" s="12">
        <f>(((K1047/60)/60)/24)+DATE(1970,1,1)</f>
        <v>41844.874421296299</v>
      </c>
      <c r="S1047" s="12">
        <f>(((J1047/60)/60)/24)+DATE(1970,1,1)</f>
        <v>41874.874421296299</v>
      </c>
      <c r="T1047">
        <f>YEAR(R1047)</f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s="9">
        <f>ROUND((E1048/D1048)*100,0)</f>
        <v>0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8291</v>
      </c>
      <c r="P1048" t="s">
        <v>8292</v>
      </c>
      <c r="Q1048">
        <f t="shared" si="24"/>
        <v>0</v>
      </c>
      <c r="R1048" s="12">
        <f>(((K1048/60)/60)/24)+DATE(1970,1,1)</f>
        <v>42319.851388888885</v>
      </c>
      <c r="S1048" s="12">
        <f>(((J1048/60)/60)/24)+DATE(1970,1,1)</f>
        <v>42364.851388888885</v>
      </c>
      <c r="T1048">
        <f>YEAR(R1048)</f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s="9">
        <f>ROUND((E1049/D1049)*100,0)</f>
        <v>0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8291</v>
      </c>
      <c r="P1049" t="s">
        <v>8292</v>
      </c>
      <c r="Q1049">
        <f t="shared" si="24"/>
        <v>1</v>
      </c>
      <c r="R1049" s="12">
        <f>(((K1049/60)/60)/24)+DATE(1970,1,1)</f>
        <v>41918.818460648145</v>
      </c>
      <c r="S1049" s="12">
        <f>(((J1049/60)/60)/24)+DATE(1970,1,1)</f>
        <v>41948.860127314816</v>
      </c>
      <c r="T1049">
        <f>YEAR(R1049)</f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s="9">
        <f>ROUND((E1050/D1050)*100,0)</f>
        <v>1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8291</v>
      </c>
      <c r="P1050" t="s">
        <v>8292</v>
      </c>
      <c r="Q1050">
        <f t="shared" si="24"/>
        <v>53</v>
      </c>
      <c r="R1050" s="12">
        <f>(((K1050/60)/60)/24)+DATE(1970,1,1)</f>
        <v>42598.053113425922</v>
      </c>
      <c r="S1050" s="12">
        <f>(((J1050/60)/60)/24)+DATE(1970,1,1)</f>
        <v>42638.053113425922</v>
      </c>
      <c r="T1050">
        <f>YEAR(R1050)</f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s="9">
        <f>ROUND((E1051/D1051)*100,0)</f>
        <v>0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8291</v>
      </c>
      <c r="P1051" t="s">
        <v>8292</v>
      </c>
      <c r="Q1051">
        <f t="shared" si="24"/>
        <v>0</v>
      </c>
      <c r="R1051" s="12">
        <f>(((K1051/60)/60)/24)+DATE(1970,1,1)</f>
        <v>42382.431076388893</v>
      </c>
      <c r="S1051" s="12">
        <f>(((J1051/60)/60)/24)+DATE(1970,1,1)</f>
        <v>42412.431076388893</v>
      </c>
      <c r="T1051">
        <f>YEAR(R1051)</f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s="9">
        <f>ROUND((E1052/D1052)*100,0)</f>
        <v>0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8291</v>
      </c>
      <c r="P1052" t="s">
        <v>8292</v>
      </c>
      <c r="Q1052">
        <f t="shared" si="24"/>
        <v>0</v>
      </c>
      <c r="R1052" s="12">
        <f>(((K1052/60)/60)/24)+DATE(1970,1,1)</f>
        <v>42231.7971875</v>
      </c>
      <c r="S1052" s="12">
        <f>(((J1052/60)/60)/24)+DATE(1970,1,1)</f>
        <v>42261.7971875</v>
      </c>
      <c r="T1052">
        <f>YEAR(R1052)</f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s="9">
        <f>ROUND((E1053/D1053)*100,0)</f>
        <v>0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8291</v>
      </c>
      <c r="P1053" t="s">
        <v>8292</v>
      </c>
      <c r="Q1053">
        <f t="shared" si="24"/>
        <v>0</v>
      </c>
      <c r="R1053" s="12">
        <f>(((K1053/60)/60)/24)+DATE(1970,1,1)</f>
        <v>41850.014178240745</v>
      </c>
      <c r="S1053" s="12">
        <f>(((J1053/60)/60)/24)+DATE(1970,1,1)</f>
        <v>41878.014178240745</v>
      </c>
      <c r="T1053">
        <f>YEAR(R1053)</f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s="9">
        <f>ROUND((E1054/D1054)*100,0)</f>
        <v>0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8291</v>
      </c>
      <c r="P1054" t="s">
        <v>8292</v>
      </c>
      <c r="Q1054">
        <f t="shared" si="24"/>
        <v>0</v>
      </c>
      <c r="R1054" s="12">
        <f>(((K1054/60)/60)/24)+DATE(1970,1,1)</f>
        <v>42483.797395833331</v>
      </c>
      <c r="S1054" s="12">
        <f>(((J1054/60)/60)/24)+DATE(1970,1,1)</f>
        <v>42527.839583333334</v>
      </c>
      <c r="T1054">
        <f>YEAR(R1054)</f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s="9">
        <f>ROUND((E1055/D1055)*100,0)</f>
        <v>1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8291</v>
      </c>
      <c r="P1055" t="s">
        <v>8292</v>
      </c>
      <c r="Q1055">
        <f t="shared" si="24"/>
        <v>15</v>
      </c>
      <c r="R1055" s="12">
        <f>(((K1055/60)/60)/24)+DATE(1970,1,1)</f>
        <v>42775.172824074078</v>
      </c>
      <c r="S1055" s="12">
        <f>(((J1055/60)/60)/24)+DATE(1970,1,1)</f>
        <v>42800.172824074078</v>
      </c>
      <c r="T1055">
        <f>YEAR(R1055)</f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s="9">
        <f>ROUND((E1056/D1056)*100,0)</f>
        <v>0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8291</v>
      </c>
      <c r="P1056" t="s">
        <v>8292</v>
      </c>
      <c r="Q1056">
        <f t="shared" si="24"/>
        <v>0</v>
      </c>
      <c r="R1056" s="12">
        <f>(((K1056/60)/60)/24)+DATE(1970,1,1)</f>
        <v>41831.851840277777</v>
      </c>
      <c r="S1056" s="12">
        <f>(((J1056/60)/60)/24)+DATE(1970,1,1)</f>
        <v>41861.916666666664</v>
      </c>
      <c r="T1056">
        <f>YEAR(R1056)</f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s="9">
        <f>ROUND((E1057/D1057)*100,0)</f>
        <v>0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8291</v>
      </c>
      <c r="P1057" t="s">
        <v>8292</v>
      </c>
      <c r="Q1057">
        <f t="shared" si="24"/>
        <v>0</v>
      </c>
      <c r="R1057" s="12">
        <f>(((K1057/60)/60)/24)+DATE(1970,1,1)</f>
        <v>42406.992418981477</v>
      </c>
      <c r="S1057" s="12">
        <f>(((J1057/60)/60)/24)+DATE(1970,1,1)</f>
        <v>42436.992418981477</v>
      </c>
      <c r="T1057">
        <f>YEAR(R1057)</f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s="9">
        <f>ROUND((E1058/D1058)*100,0)</f>
        <v>0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8291</v>
      </c>
      <c r="P1058" t="s">
        <v>8292</v>
      </c>
      <c r="Q1058">
        <f t="shared" si="24"/>
        <v>0</v>
      </c>
      <c r="R1058" s="12">
        <f>(((K1058/60)/60)/24)+DATE(1970,1,1)</f>
        <v>42058.719641203701</v>
      </c>
      <c r="S1058" s="12">
        <f>(((J1058/60)/60)/24)+DATE(1970,1,1)</f>
        <v>42118.677974537044</v>
      </c>
      <c r="T1058">
        <f>YEAR(R1058)</f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s="9">
        <f>ROUND((E1059/D1059)*100,0)</f>
        <v>0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8291</v>
      </c>
      <c r="P1059" t="s">
        <v>8292</v>
      </c>
      <c r="Q1059">
        <f t="shared" si="24"/>
        <v>0</v>
      </c>
      <c r="R1059" s="12">
        <f>(((K1059/60)/60)/24)+DATE(1970,1,1)</f>
        <v>42678.871331018512</v>
      </c>
      <c r="S1059" s="12">
        <f>(((J1059/60)/60)/24)+DATE(1970,1,1)</f>
        <v>42708.912997685184</v>
      </c>
      <c r="T1059">
        <f>YEAR(R1059)</f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s="9">
        <f>ROUND((E1060/D1060)*100,0)</f>
        <v>0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8291</v>
      </c>
      <c r="P1060" t="s">
        <v>8292</v>
      </c>
      <c r="Q1060">
        <f t="shared" si="24"/>
        <v>0</v>
      </c>
      <c r="R1060" s="12">
        <f>(((K1060/60)/60)/24)+DATE(1970,1,1)</f>
        <v>42047.900960648149</v>
      </c>
      <c r="S1060" s="12">
        <f>(((J1060/60)/60)/24)+DATE(1970,1,1)</f>
        <v>42089</v>
      </c>
      <c r="T1060">
        <f>YEAR(R1060)</f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s="9">
        <f>ROUND((E1061/D1061)*100,0)</f>
        <v>0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8291</v>
      </c>
      <c r="P1061" t="s">
        <v>8292</v>
      </c>
      <c r="Q1061">
        <f t="shared" si="24"/>
        <v>0</v>
      </c>
      <c r="R1061" s="12">
        <f>(((K1061/60)/60)/24)+DATE(1970,1,1)</f>
        <v>42046.79</v>
      </c>
      <c r="S1061" s="12">
        <f>(((J1061/60)/60)/24)+DATE(1970,1,1)</f>
        <v>42076.748333333337</v>
      </c>
      <c r="T1061">
        <f>YEAR(R1061)</f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s="9">
        <f>ROUND((E1062/D1062)*100,0)</f>
        <v>1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8291</v>
      </c>
      <c r="P1062" t="s">
        <v>8292</v>
      </c>
      <c r="Q1062">
        <f t="shared" si="24"/>
        <v>50</v>
      </c>
      <c r="R1062" s="12">
        <f>(((K1062/60)/60)/24)+DATE(1970,1,1)</f>
        <v>42079.913113425922</v>
      </c>
      <c r="S1062" s="12">
        <f>(((J1062/60)/60)/24)+DATE(1970,1,1)</f>
        <v>42109.913113425922</v>
      </c>
      <c r="T1062">
        <f>YEAR(R1062)</f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s="9">
        <f>ROUND((E1063/D1063)*100,0)</f>
        <v>0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8291</v>
      </c>
      <c r="P1063" t="s">
        <v>8292</v>
      </c>
      <c r="Q1063">
        <f t="shared" si="24"/>
        <v>0</v>
      </c>
      <c r="R1063" s="12">
        <f>(((K1063/60)/60)/24)+DATE(1970,1,1)</f>
        <v>42432.276712962965</v>
      </c>
      <c r="S1063" s="12">
        <f>(((J1063/60)/60)/24)+DATE(1970,1,1)</f>
        <v>42492.041666666672</v>
      </c>
      <c r="T1063">
        <f>YEAR(R1063)</f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s="9">
        <f>ROUND((E1064/D1064)*100,0)</f>
        <v>95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8291</v>
      </c>
      <c r="P1064" t="s">
        <v>8292</v>
      </c>
      <c r="Q1064">
        <f t="shared" si="24"/>
        <v>47.5</v>
      </c>
      <c r="R1064" s="12">
        <f>(((K1064/60)/60)/24)+DATE(1970,1,1)</f>
        <v>42556.807187500002</v>
      </c>
      <c r="S1064" s="12">
        <f>(((J1064/60)/60)/24)+DATE(1970,1,1)</f>
        <v>42563.807187500002</v>
      </c>
      <c r="T1064">
        <f>YEAR(R1064)</f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s="9">
        <f>ROUND((E1065/D1065)*100,0)</f>
        <v>0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8291</v>
      </c>
      <c r="P1065" t="s">
        <v>8292</v>
      </c>
      <c r="Q1065">
        <f t="shared" si="24"/>
        <v>0</v>
      </c>
      <c r="R1065" s="12">
        <f>(((K1065/60)/60)/24)+DATE(1970,1,1)</f>
        <v>42583.030810185184</v>
      </c>
      <c r="S1065" s="12">
        <f>(((J1065/60)/60)/24)+DATE(1970,1,1)</f>
        <v>42613.030810185184</v>
      </c>
      <c r="T1065">
        <f>YEAR(R1065)</f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s="9">
        <f>ROUND((E1066/D1066)*100,0)</f>
        <v>9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8293</v>
      </c>
      <c r="P1066" t="s">
        <v>8294</v>
      </c>
      <c r="Q1066">
        <f t="shared" si="24"/>
        <v>65.67</v>
      </c>
      <c r="R1066" s="12">
        <f>(((K1066/60)/60)/24)+DATE(1970,1,1)</f>
        <v>41417.228043981479</v>
      </c>
      <c r="S1066" s="12">
        <f>(((J1066/60)/60)/24)+DATE(1970,1,1)</f>
        <v>41462.228043981479</v>
      </c>
      <c r="T1066">
        <f>YEAR(R1066)</f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s="9">
        <f>ROUND((E1067/D1067)*100,0)</f>
        <v>3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8293</v>
      </c>
      <c r="P1067" t="s">
        <v>8294</v>
      </c>
      <c r="Q1067">
        <f t="shared" si="24"/>
        <v>16.2</v>
      </c>
      <c r="R1067" s="12">
        <f>(((K1067/60)/60)/24)+DATE(1970,1,1)</f>
        <v>41661.381041666667</v>
      </c>
      <c r="S1067" s="12">
        <f>(((J1067/60)/60)/24)+DATE(1970,1,1)</f>
        <v>41689.381041666667</v>
      </c>
      <c r="T1067">
        <f>YEAR(R1067)</f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s="9">
        <f>ROUND((E1068/D1068)*100,0)</f>
        <v>3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8293</v>
      </c>
      <c r="P1068" t="s">
        <v>8294</v>
      </c>
      <c r="Q1068">
        <f t="shared" si="24"/>
        <v>34.130000000000003</v>
      </c>
      <c r="R1068" s="12">
        <f>(((K1068/60)/60)/24)+DATE(1970,1,1)</f>
        <v>41445.962754629632</v>
      </c>
      <c r="S1068" s="12">
        <f>(((J1068/60)/60)/24)+DATE(1970,1,1)</f>
        <v>41490.962754629632</v>
      </c>
      <c r="T1068">
        <f>YEAR(R1068)</f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s="9">
        <f>ROUND((E1069/D1069)*100,0)</f>
        <v>26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8293</v>
      </c>
      <c r="P1069" t="s">
        <v>8294</v>
      </c>
      <c r="Q1069">
        <f t="shared" si="24"/>
        <v>13</v>
      </c>
      <c r="R1069" s="12">
        <f>(((K1069/60)/60)/24)+DATE(1970,1,1)</f>
        <v>41599.855682870373</v>
      </c>
      <c r="S1069" s="12">
        <f>(((J1069/60)/60)/24)+DATE(1970,1,1)</f>
        <v>41629.855682870373</v>
      </c>
      <c r="T1069">
        <f>YEAR(R1069)</f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s="9">
        <f>ROUND((E1070/D1070)*100,0)</f>
        <v>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8293</v>
      </c>
      <c r="P1070" t="s">
        <v>8294</v>
      </c>
      <c r="Q1070">
        <f t="shared" si="24"/>
        <v>11.25</v>
      </c>
      <c r="R1070" s="12">
        <f>(((K1070/60)/60)/24)+DATE(1970,1,1)</f>
        <v>42440.371111111104</v>
      </c>
      <c r="S1070" s="12">
        <f>(((J1070/60)/60)/24)+DATE(1970,1,1)</f>
        <v>42470.329444444447</v>
      </c>
      <c r="T1070">
        <f>YEAR(R1070)</f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s="9">
        <f>ROUND((E1071/D1071)*100,0)</f>
        <v>39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8293</v>
      </c>
      <c r="P1071" t="s">
        <v>8294</v>
      </c>
      <c r="Q1071">
        <f t="shared" si="24"/>
        <v>40.479999999999997</v>
      </c>
      <c r="R1071" s="12">
        <f>(((K1071/60)/60)/24)+DATE(1970,1,1)</f>
        <v>41572.229849537034</v>
      </c>
      <c r="S1071" s="12">
        <f>(((J1071/60)/60)/24)+DATE(1970,1,1)</f>
        <v>41604.271516203706</v>
      </c>
      <c r="T1071">
        <f>YEAR(R1071)</f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s="9">
        <f>ROUND((E1072/D1072)*100,0)</f>
        <v>1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8293</v>
      </c>
      <c r="P1072" t="s">
        <v>8294</v>
      </c>
      <c r="Q1072">
        <f t="shared" si="24"/>
        <v>35</v>
      </c>
      <c r="R1072" s="12">
        <f>(((K1072/60)/60)/24)+DATE(1970,1,1)</f>
        <v>41163.011828703704</v>
      </c>
      <c r="S1072" s="12">
        <f>(((J1072/60)/60)/24)+DATE(1970,1,1)</f>
        <v>41183.011828703704</v>
      </c>
      <c r="T1072">
        <f>YEAR(R1072)</f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s="9">
        <f>ROUND((E1073/D1073)*100,0)</f>
        <v>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8293</v>
      </c>
      <c r="P1073" t="s">
        <v>8294</v>
      </c>
      <c r="Q1073">
        <f t="shared" si="24"/>
        <v>0</v>
      </c>
      <c r="R1073" s="12">
        <f>(((K1073/60)/60)/24)+DATE(1970,1,1)</f>
        <v>42295.753391203703</v>
      </c>
      <c r="S1073" s="12">
        <f>(((J1073/60)/60)/24)+DATE(1970,1,1)</f>
        <v>42325.795057870375</v>
      </c>
      <c r="T1073">
        <f>YEAR(R1073)</f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s="9">
        <f>ROUND((E1074/D1074)*100,0)</f>
        <v>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8293</v>
      </c>
      <c r="P1074" t="s">
        <v>8294</v>
      </c>
      <c r="Q1074">
        <f t="shared" si="24"/>
        <v>12.75</v>
      </c>
      <c r="R1074" s="12">
        <f>(((K1074/60)/60)/24)+DATE(1970,1,1)</f>
        <v>41645.832141203704</v>
      </c>
      <c r="S1074" s="12">
        <f>(((J1074/60)/60)/24)+DATE(1970,1,1)</f>
        <v>41675.832141203704</v>
      </c>
      <c r="T1074">
        <f>YEAR(R1074)</f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s="9">
        <f>ROUND((E1075/D1075)*100,0)</f>
        <v>1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8293</v>
      </c>
      <c r="P1075" t="s">
        <v>8294</v>
      </c>
      <c r="Q1075">
        <f t="shared" si="24"/>
        <v>10</v>
      </c>
      <c r="R1075" s="12">
        <f>(((K1075/60)/60)/24)+DATE(1970,1,1)</f>
        <v>40802.964594907404</v>
      </c>
      <c r="S1075" s="12">
        <f>(((J1075/60)/60)/24)+DATE(1970,1,1)</f>
        <v>40832.964594907404</v>
      </c>
      <c r="T1075">
        <f>YEAR(R1075)</f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s="9">
        <f>ROUND((E1076/D1076)*100,0)</f>
        <v>6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8293</v>
      </c>
      <c r="P1076" t="s">
        <v>8294</v>
      </c>
      <c r="Q1076">
        <f t="shared" si="24"/>
        <v>113.57</v>
      </c>
      <c r="R1076" s="12">
        <f>(((K1076/60)/60)/24)+DATE(1970,1,1)</f>
        <v>41613.172974537039</v>
      </c>
      <c r="S1076" s="12">
        <f>(((J1076/60)/60)/24)+DATE(1970,1,1)</f>
        <v>41643.172974537039</v>
      </c>
      <c r="T1076">
        <f>YEAR(R1076)</f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s="9">
        <f>ROUND((E1077/D1077)*100,0)</f>
        <v>5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8293</v>
      </c>
      <c r="P1077" t="s">
        <v>8294</v>
      </c>
      <c r="Q1077">
        <f t="shared" si="24"/>
        <v>15</v>
      </c>
      <c r="R1077" s="12">
        <f>(((K1077/60)/60)/24)+DATE(1970,1,1)</f>
        <v>41005.904120370367</v>
      </c>
      <c r="S1077" s="12">
        <f>(((J1077/60)/60)/24)+DATE(1970,1,1)</f>
        <v>41035.904120370367</v>
      </c>
      <c r="T1077">
        <f>YEAR(R1077)</f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s="9">
        <f>ROUND((E1078/D1078)*100,0)</f>
        <v>63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8293</v>
      </c>
      <c r="P1078" t="s">
        <v>8294</v>
      </c>
      <c r="Q1078">
        <f t="shared" si="24"/>
        <v>48.28</v>
      </c>
      <c r="R1078" s="12">
        <f>(((K1078/60)/60)/24)+DATE(1970,1,1)</f>
        <v>41838.377893518518</v>
      </c>
      <c r="S1078" s="12">
        <f>(((J1078/60)/60)/24)+DATE(1970,1,1)</f>
        <v>41893.377893518518</v>
      </c>
      <c r="T1078">
        <f>YEAR(R1078)</f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s="9">
        <f>ROUND((E1079/D1079)*100,0)</f>
        <v>29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8293</v>
      </c>
      <c r="P1079" t="s">
        <v>8294</v>
      </c>
      <c r="Q1079">
        <f t="shared" si="24"/>
        <v>43.98</v>
      </c>
      <c r="R1079" s="12">
        <f>(((K1079/60)/60)/24)+DATE(1970,1,1)</f>
        <v>42353.16679398148</v>
      </c>
      <c r="S1079" s="12">
        <f>(((J1079/60)/60)/24)+DATE(1970,1,1)</f>
        <v>42383.16679398148</v>
      </c>
      <c r="T1079">
        <f>YEAR(R1079)</f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s="9">
        <f>ROUND((E1080/D1080)*100,0)</f>
        <v>8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8293</v>
      </c>
      <c r="P1080" t="s">
        <v>8294</v>
      </c>
      <c r="Q1080">
        <f t="shared" si="24"/>
        <v>9</v>
      </c>
      <c r="R1080" s="12">
        <f>(((K1080/60)/60)/24)+DATE(1970,1,1)</f>
        <v>40701.195844907408</v>
      </c>
      <c r="S1080" s="12">
        <f>(((J1080/60)/60)/24)+DATE(1970,1,1)</f>
        <v>40746.195844907408</v>
      </c>
      <c r="T1080">
        <f>YEAR(R1080)</f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s="9">
        <f>ROUND((E1081/D1081)*100,0)</f>
        <v>3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8293</v>
      </c>
      <c r="P1081" t="s">
        <v>8294</v>
      </c>
      <c r="Q1081">
        <f t="shared" si="24"/>
        <v>37.67</v>
      </c>
      <c r="R1081" s="12">
        <f>(((K1081/60)/60)/24)+DATE(1970,1,1)</f>
        <v>42479.566388888896</v>
      </c>
      <c r="S1081" s="12">
        <f>(((J1081/60)/60)/24)+DATE(1970,1,1)</f>
        <v>42504.566388888896</v>
      </c>
      <c r="T1081">
        <f>YEAR(R1081)</f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s="9">
        <f>ROUND((E1082/D1082)*100,0)</f>
        <v>9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8293</v>
      </c>
      <c r="P1082" t="s">
        <v>8294</v>
      </c>
      <c r="Q1082">
        <f t="shared" si="24"/>
        <v>18.579999999999998</v>
      </c>
      <c r="R1082" s="12">
        <f>(((K1082/60)/60)/24)+DATE(1970,1,1)</f>
        <v>41740.138113425928</v>
      </c>
      <c r="S1082" s="12">
        <f>(((J1082/60)/60)/24)+DATE(1970,1,1)</f>
        <v>41770.138113425928</v>
      </c>
      <c r="T1082">
        <f>YEAR(R1082)</f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s="9">
        <f>ROUND((E1083/D1083)*100,0)</f>
        <v>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8293</v>
      </c>
      <c r="P1083" t="s">
        <v>8294</v>
      </c>
      <c r="Q1083">
        <f t="shared" si="24"/>
        <v>3</v>
      </c>
      <c r="R1083" s="12">
        <f>(((K1083/60)/60)/24)+DATE(1970,1,1)</f>
        <v>42002.926990740743</v>
      </c>
      <c r="S1083" s="12">
        <f>(((J1083/60)/60)/24)+DATE(1970,1,1)</f>
        <v>42032.926990740743</v>
      </c>
      <c r="T1083">
        <f>YEAR(R1083)</f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s="9">
        <f>ROUND((E1084/D1084)*100,0)</f>
        <v>1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8293</v>
      </c>
      <c r="P1084" t="s">
        <v>8294</v>
      </c>
      <c r="Q1084">
        <f t="shared" si="24"/>
        <v>18.670000000000002</v>
      </c>
      <c r="R1084" s="12">
        <f>(((K1084/60)/60)/24)+DATE(1970,1,1)</f>
        <v>41101.906111111115</v>
      </c>
      <c r="S1084" s="12">
        <f>(((J1084/60)/60)/24)+DATE(1970,1,1)</f>
        <v>41131.906111111115</v>
      </c>
      <c r="T1084">
        <f>YEAR(R1084)</f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s="9">
        <f>ROUND((E1085/D1085)*100,0)</f>
        <v>1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8293</v>
      </c>
      <c r="P1085" t="s">
        <v>8294</v>
      </c>
      <c r="Q1085">
        <f t="shared" si="24"/>
        <v>410</v>
      </c>
      <c r="R1085" s="12">
        <f>(((K1085/60)/60)/24)+DATE(1970,1,1)</f>
        <v>41793.659525462965</v>
      </c>
      <c r="S1085" s="12">
        <f>(((J1085/60)/60)/24)+DATE(1970,1,1)</f>
        <v>41853.659525462965</v>
      </c>
      <c r="T1085">
        <f>YEAR(R1085)</f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s="9">
        <f>ROUND((E1086/D1086)*100,0)</f>
        <v>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8293</v>
      </c>
      <c r="P1086" t="s">
        <v>8294</v>
      </c>
      <c r="Q1086">
        <f t="shared" si="24"/>
        <v>0</v>
      </c>
      <c r="R1086" s="12">
        <f>(((K1086/60)/60)/24)+DATE(1970,1,1)</f>
        <v>41829.912083333329</v>
      </c>
      <c r="S1086" s="12">
        <f>(((J1086/60)/60)/24)+DATE(1970,1,1)</f>
        <v>41859.912083333329</v>
      </c>
      <c r="T1086">
        <f>YEAR(R1086)</f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s="9">
        <f>ROUND((E1087/D1087)*100,0)</f>
        <v>3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8293</v>
      </c>
      <c r="P1087" t="s">
        <v>8294</v>
      </c>
      <c r="Q1087">
        <f t="shared" si="24"/>
        <v>114</v>
      </c>
      <c r="R1087" s="12">
        <f>(((K1087/60)/60)/24)+DATE(1970,1,1)</f>
        <v>42413.671006944445</v>
      </c>
      <c r="S1087" s="12">
        <f>(((J1087/60)/60)/24)+DATE(1970,1,1)</f>
        <v>42443.629340277781</v>
      </c>
      <c r="T1087">
        <f>YEAR(R1087)</f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s="9">
        <f>ROUND((E1088/D1088)*100,0)</f>
        <v>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8293</v>
      </c>
      <c r="P1088" t="s">
        <v>8294</v>
      </c>
      <c r="Q1088">
        <f t="shared" si="24"/>
        <v>7.5</v>
      </c>
      <c r="R1088" s="12">
        <f>(((K1088/60)/60)/24)+DATE(1970,1,1)</f>
        <v>41845.866793981484</v>
      </c>
      <c r="S1088" s="12">
        <f>(((J1088/60)/60)/24)+DATE(1970,1,1)</f>
        <v>41875.866793981484</v>
      </c>
      <c r="T1088">
        <f>YEAR(R1088)</f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s="9">
        <f>ROUND((E1089/D1089)*100,0)</f>
        <v>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8293</v>
      </c>
      <c r="P1089" t="s">
        <v>8294</v>
      </c>
      <c r="Q1089">
        <f t="shared" si="24"/>
        <v>0</v>
      </c>
      <c r="R1089" s="12">
        <f>(((K1089/60)/60)/24)+DATE(1970,1,1)</f>
        <v>41775.713969907411</v>
      </c>
      <c r="S1089" s="12">
        <f>(((J1089/60)/60)/24)+DATE(1970,1,1)</f>
        <v>41805.713969907411</v>
      </c>
      <c r="T1089">
        <f>YEAR(R1089)</f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s="9">
        <f>ROUND((E1090/D1090)*100,0)</f>
        <v>14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8293</v>
      </c>
      <c r="P1090" t="s">
        <v>8294</v>
      </c>
      <c r="Q1090">
        <f t="shared" si="24"/>
        <v>43.42</v>
      </c>
      <c r="R1090" s="12">
        <f>(((K1090/60)/60)/24)+DATE(1970,1,1)</f>
        <v>41723.799386574072</v>
      </c>
      <c r="S1090" s="12">
        <f>(((J1090/60)/60)/24)+DATE(1970,1,1)</f>
        <v>41753.799386574072</v>
      </c>
      <c r="T1090">
        <f>YEAR(R1090)</f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s="9">
        <f>ROUND((E1091/D1091)*100,0)</f>
        <v>8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8293</v>
      </c>
      <c r="P1091" t="s">
        <v>8294</v>
      </c>
      <c r="Q1091">
        <f t="shared" ref="Q1091:Q1154" si="25">IFERROR(ROUND(E1091/M1091,2),0)</f>
        <v>23.96</v>
      </c>
      <c r="R1091" s="12">
        <f>(((K1091/60)/60)/24)+DATE(1970,1,1)</f>
        <v>42151.189525462964</v>
      </c>
      <c r="S1091" s="12">
        <f>(((J1091/60)/60)/24)+DATE(1970,1,1)</f>
        <v>42181.189525462964</v>
      </c>
      <c r="T1091">
        <f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s="9">
        <f>ROUND((E1092/D1092)*100,0)</f>
        <v>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8293</v>
      </c>
      <c r="P1092" t="s">
        <v>8294</v>
      </c>
      <c r="Q1092">
        <f t="shared" si="25"/>
        <v>5</v>
      </c>
      <c r="R1092" s="12">
        <f>(((K1092/60)/60)/24)+DATE(1970,1,1)</f>
        <v>42123.185798611114</v>
      </c>
      <c r="S1092" s="12">
        <f>(((J1092/60)/60)/24)+DATE(1970,1,1)</f>
        <v>42153.185798611114</v>
      </c>
      <c r="T1092">
        <f>YEAR(R1092)</f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s="9">
        <f>ROUND((E1093/D1093)*100,0)</f>
        <v>13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8293</v>
      </c>
      <c r="P1093" t="s">
        <v>8294</v>
      </c>
      <c r="Q1093">
        <f t="shared" si="25"/>
        <v>12.5</v>
      </c>
      <c r="R1093" s="12">
        <f>(((K1093/60)/60)/24)+DATE(1970,1,1)</f>
        <v>42440.820277777777</v>
      </c>
      <c r="S1093" s="12">
        <f>(((J1093/60)/60)/24)+DATE(1970,1,1)</f>
        <v>42470.778611111105</v>
      </c>
      <c r="T1093">
        <f>YEAR(R1093)</f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s="9">
        <f>ROUND((E1094/D1094)*100,0)</f>
        <v>1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8293</v>
      </c>
      <c r="P1094" t="s">
        <v>8294</v>
      </c>
      <c r="Q1094">
        <f t="shared" si="25"/>
        <v>3</v>
      </c>
      <c r="R1094" s="12">
        <f>(((K1094/60)/60)/24)+DATE(1970,1,1)</f>
        <v>41250.025902777779</v>
      </c>
      <c r="S1094" s="12">
        <f>(((J1094/60)/60)/24)+DATE(1970,1,1)</f>
        <v>41280.025902777779</v>
      </c>
      <c r="T1094">
        <f>YEAR(R1094)</f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s="9">
        <f>ROUND((E1095/D1095)*100,0)</f>
        <v>14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8293</v>
      </c>
      <c r="P1095" t="s">
        <v>8294</v>
      </c>
      <c r="Q1095">
        <f t="shared" si="25"/>
        <v>10.56</v>
      </c>
      <c r="R1095" s="12">
        <f>(((K1095/60)/60)/24)+DATE(1970,1,1)</f>
        <v>42396.973807870367</v>
      </c>
      <c r="S1095" s="12">
        <f>(((J1095/60)/60)/24)+DATE(1970,1,1)</f>
        <v>42411.973807870367</v>
      </c>
      <c r="T1095">
        <f>YEAR(R1095)</f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s="9">
        <f>ROUND((E1096/D1096)*100,0)</f>
        <v>18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8293</v>
      </c>
      <c r="P1096" t="s">
        <v>8294</v>
      </c>
      <c r="Q1096">
        <f t="shared" si="25"/>
        <v>122</v>
      </c>
      <c r="R1096" s="12">
        <f>(((K1096/60)/60)/24)+DATE(1970,1,1)</f>
        <v>40795.713344907403</v>
      </c>
      <c r="S1096" s="12">
        <f>(((J1096/60)/60)/24)+DATE(1970,1,1)</f>
        <v>40825.713344907403</v>
      </c>
      <c r="T1096">
        <f>YEAR(R1096)</f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s="9">
        <f>ROUND((E1097/D1097)*100,0)</f>
        <v>5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8293</v>
      </c>
      <c r="P1097" t="s">
        <v>8294</v>
      </c>
      <c r="Q1097">
        <f t="shared" si="25"/>
        <v>267.81</v>
      </c>
      <c r="R1097" s="12">
        <f>(((K1097/60)/60)/24)+DATE(1970,1,1)</f>
        <v>41486.537268518521</v>
      </c>
      <c r="S1097" s="12">
        <f>(((J1097/60)/60)/24)+DATE(1970,1,1)</f>
        <v>41516.537268518521</v>
      </c>
      <c r="T1097">
        <f>YEAR(R1097)</f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s="9">
        <f>ROUND((E1098/D1098)*100,0)</f>
        <v>18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8293</v>
      </c>
      <c r="P1098" t="s">
        <v>8294</v>
      </c>
      <c r="Q1098">
        <f t="shared" si="25"/>
        <v>74.209999999999994</v>
      </c>
      <c r="R1098" s="12">
        <f>(((K1098/60)/60)/24)+DATE(1970,1,1)</f>
        <v>41885.51798611111</v>
      </c>
      <c r="S1098" s="12">
        <f>(((J1098/60)/60)/24)+DATE(1970,1,1)</f>
        <v>41916.145833333336</v>
      </c>
      <c r="T1098">
        <f>YEAR(R1098)</f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s="9">
        <f>ROUND((E1099/D1099)*100,0)</f>
        <v>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8293</v>
      </c>
      <c r="P1099" t="s">
        <v>8294</v>
      </c>
      <c r="Q1099">
        <f t="shared" si="25"/>
        <v>6.71</v>
      </c>
      <c r="R1099" s="12">
        <f>(((K1099/60)/60)/24)+DATE(1970,1,1)</f>
        <v>41660.792557870373</v>
      </c>
      <c r="S1099" s="12">
        <f>(((J1099/60)/60)/24)+DATE(1970,1,1)</f>
        <v>41700.792557870373</v>
      </c>
      <c r="T1099">
        <f>YEAR(R1099)</f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s="9">
        <f>ROUND((E1100/D1100)*100,0)</f>
        <v>7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8293</v>
      </c>
      <c r="P1100" t="s">
        <v>8294</v>
      </c>
      <c r="Q1100">
        <f t="shared" si="25"/>
        <v>81.95</v>
      </c>
      <c r="R1100" s="12">
        <f>(((K1100/60)/60)/24)+DATE(1970,1,1)</f>
        <v>41712.762673611112</v>
      </c>
      <c r="S1100" s="12">
        <f>(((J1100/60)/60)/24)+DATE(1970,1,1)</f>
        <v>41742.762673611112</v>
      </c>
      <c r="T1100">
        <f>YEAR(R1100)</f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s="9">
        <f>ROUND((E1101/D1101)*100,0)</f>
        <v>1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8293</v>
      </c>
      <c r="P1101" t="s">
        <v>8294</v>
      </c>
      <c r="Q1101">
        <f t="shared" si="25"/>
        <v>25</v>
      </c>
      <c r="R1101" s="12">
        <f>(((K1101/60)/60)/24)+DATE(1970,1,1)</f>
        <v>42107.836435185185</v>
      </c>
      <c r="S1101" s="12">
        <f>(((J1101/60)/60)/24)+DATE(1970,1,1)</f>
        <v>42137.836435185185</v>
      </c>
      <c r="T1101">
        <f>YEAR(R1101)</f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s="9">
        <f>ROUND((E1102/D1102)*100,0)</f>
        <v>3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8293</v>
      </c>
      <c r="P1102" t="s">
        <v>8294</v>
      </c>
      <c r="Q1102">
        <f t="shared" si="25"/>
        <v>10</v>
      </c>
      <c r="R1102" s="12">
        <f>(((K1102/60)/60)/24)+DATE(1970,1,1)</f>
        <v>42384.110775462963</v>
      </c>
      <c r="S1102" s="12">
        <f>(((J1102/60)/60)/24)+DATE(1970,1,1)</f>
        <v>42414.110775462963</v>
      </c>
      <c r="T1102">
        <f>YEAR(R1102)</f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s="9">
        <f>ROUND((E1103/D1103)*100,0)</f>
        <v>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8293</v>
      </c>
      <c r="P1103" t="s">
        <v>8294</v>
      </c>
      <c r="Q1103">
        <f t="shared" si="25"/>
        <v>6.83</v>
      </c>
      <c r="R1103" s="12">
        <f>(((K1103/60)/60)/24)+DATE(1970,1,1)</f>
        <v>42538.77243055556</v>
      </c>
      <c r="S1103" s="12">
        <f>(((J1103/60)/60)/24)+DATE(1970,1,1)</f>
        <v>42565.758333333331</v>
      </c>
      <c r="T1103">
        <f>YEAR(R1103)</f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s="9">
        <f>ROUND((E1104/D1104)*100,0)</f>
        <v>5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8293</v>
      </c>
      <c r="P1104" t="s">
        <v>8294</v>
      </c>
      <c r="Q1104">
        <f t="shared" si="25"/>
        <v>17.71</v>
      </c>
      <c r="R1104" s="12">
        <f>(((K1104/60)/60)/24)+DATE(1970,1,1)</f>
        <v>41577.045428240745</v>
      </c>
      <c r="S1104" s="12">
        <f>(((J1104/60)/60)/24)+DATE(1970,1,1)</f>
        <v>41617.249305555553</v>
      </c>
      <c r="T1104">
        <f>YEAR(R1104)</f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s="9">
        <f>ROUND((E1105/D1105)*100,0)</f>
        <v>2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8293</v>
      </c>
      <c r="P1105" t="s">
        <v>8294</v>
      </c>
      <c r="Q1105">
        <f t="shared" si="25"/>
        <v>16.2</v>
      </c>
      <c r="R1105" s="12">
        <f>(((K1105/60)/60)/24)+DATE(1970,1,1)</f>
        <v>42479.22210648148</v>
      </c>
      <c r="S1105" s="12">
        <f>(((J1105/60)/60)/24)+DATE(1970,1,1)</f>
        <v>42539.22210648148</v>
      </c>
      <c r="T1105">
        <f>YEAR(R1105)</f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s="9">
        <f>ROUND((E1106/D1106)*100,0)</f>
        <v>5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8293</v>
      </c>
      <c r="P1106" t="s">
        <v>8294</v>
      </c>
      <c r="Q1106">
        <f t="shared" si="25"/>
        <v>80.3</v>
      </c>
      <c r="R1106" s="12">
        <f>(((K1106/60)/60)/24)+DATE(1970,1,1)</f>
        <v>41771.40996527778</v>
      </c>
      <c r="S1106" s="12">
        <f>(((J1106/60)/60)/24)+DATE(1970,1,1)</f>
        <v>41801.40996527778</v>
      </c>
      <c r="T1106">
        <f>YEAR(R1106)</f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s="9">
        <f>ROUND((E1107/D1107)*100,0)</f>
        <v>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8293</v>
      </c>
      <c r="P1107" t="s">
        <v>8294</v>
      </c>
      <c r="Q1107">
        <f t="shared" si="25"/>
        <v>71.55</v>
      </c>
      <c r="R1107" s="12">
        <f>(((K1107/60)/60)/24)+DATE(1970,1,1)</f>
        <v>41692.135729166665</v>
      </c>
      <c r="S1107" s="12">
        <f>(((J1107/60)/60)/24)+DATE(1970,1,1)</f>
        <v>41722.0940625</v>
      </c>
      <c r="T1107">
        <f>YEAR(R1107)</f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s="9">
        <f>ROUND((E1108/D1108)*100,0)</f>
        <v>41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8293</v>
      </c>
      <c r="P1108" t="s">
        <v>8294</v>
      </c>
      <c r="Q1108">
        <f t="shared" si="25"/>
        <v>23.57</v>
      </c>
      <c r="R1108" s="12">
        <f>(((K1108/60)/60)/24)+DATE(1970,1,1)</f>
        <v>40973.740451388891</v>
      </c>
      <c r="S1108" s="12">
        <f>(((J1108/60)/60)/24)+DATE(1970,1,1)</f>
        <v>41003.698784722219</v>
      </c>
      <c r="T1108">
        <f>YEAR(R1108)</f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s="9">
        <f>ROUND((E1109/D1109)*100,0)</f>
        <v>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8293</v>
      </c>
      <c r="P1109" t="s">
        <v>8294</v>
      </c>
      <c r="Q1109">
        <f t="shared" si="25"/>
        <v>0</v>
      </c>
      <c r="R1109" s="12">
        <f>(((K1109/60)/60)/24)+DATE(1970,1,1)</f>
        <v>41813.861388888887</v>
      </c>
      <c r="S1109" s="12">
        <f>(((J1109/60)/60)/24)+DATE(1970,1,1)</f>
        <v>41843.861388888887</v>
      </c>
      <c r="T1109">
        <f>YEAR(R1109)</f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s="9">
        <f>ROUND((E1110/D1110)*100,0)</f>
        <v>3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8293</v>
      </c>
      <c r="P1110" t="s">
        <v>8294</v>
      </c>
      <c r="Q1110">
        <f t="shared" si="25"/>
        <v>34.880000000000003</v>
      </c>
      <c r="R1110" s="12">
        <f>(((K1110/60)/60)/24)+DATE(1970,1,1)</f>
        <v>40952.636979166666</v>
      </c>
      <c r="S1110" s="12">
        <f>(((J1110/60)/60)/24)+DATE(1970,1,1)</f>
        <v>41012.595312500001</v>
      </c>
      <c r="T1110">
        <f>YEAR(R1110)</f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s="9">
        <f>ROUND((E1111/D1111)*100,0)</f>
        <v>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8293</v>
      </c>
      <c r="P1111" t="s">
        <v>8294</v>
      </c>
      <c r="Q1111">
        <f t="shared" si="25"/>
        <v>15</v>
      </c>
      <c r="R1111" s="12">
        <f>(((K1111/60)/60)/24)+DATE(1970,1,1)</f>
        <v>42662.752199074079</v>
      </c>
      <c r="S1111" s="12">
        <f>(((J1111/60)/60)/24)+DATE(1970,1,1)</f>
        <v>42692.793865740736</v>
      </c>
      <c r="T1111">
        <f>YEAR(R1111)</f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s="9">
        <f>ROUND((E1112/D1112)*100,0)</f>
        <v>1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8293</v>
      </c>
      <c r="P1112" t="s">
        <v>8294</v>
      </c>
      <c r="Q1112">
        <f t="shared" si="25"/>
        <v>23.18</v>
      </c>
      <c r="R1112" s="12">
        <f>(((K1112/60)/60)/24)+DATE(1970,1,1)</f>
        <v>41220.933124999996</v>
      </c>
      <c r="S1112" s="12">
        <f>(((J1112/60)/60)/24)+DATE(1970,1,1)</f>
        <v>41250.933124999996</v>
      </c>
      <c r="T1112">
        <f>YEAR(R1112)</f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s="9">
        <f>ROUND((E1113/D1113)*100,0)</f>
        <v>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8293</v>
      </c>
      <c r="P1113" t="s">
        <v>8294</v>
      </c>
      <c r="Q1113">
        <f t="shared" si="25"/>
        <v>1</v>
      </c>
      <c r="R1113" s="12">
        <f>(((K1113/60)/60)/24)+DATE(1970,1,1)</f>
        <v>42347.203587962969</v>
      </c>
      <c r="S1113" s="12">
        <f>(((J1113/60)/60)/24)+DATE(1970,1,1)</f>
        <v>42377.203587962969</v>
      </c>
      <c r="T1113">
        <f>YEAR(R1113)</f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s="9">
        <f>ROUND((E1114/D1114)*100,0)</f>
        <v>36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8293</v>
      </c>
      <c r="P1114" t="s">
        <v>8294</v>
      </c>
      <c r="Q1114">
        <f t="shared" si="25"/>
        <v>100.23</v>
      </c>
      <c r="R1114" s="12">
        <f>(((K1114/60)/60)/24)+DATE(1970,1,1)</f>
        <v>41963.759386574078</v>
      </c>
      <c r="S1114" s="12">
        <f>(((J1114/60)/60)/24)+DATE(1970,1,1)</f>
        <v>42023.354166666672</v>
      </c>
      <c r="T1114">
        <f>YEAR(R1114)</f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s="9">
        <f>ROUND((E1115/D1115)*100,0)</f>
        <v>1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8293</v>
      </c>
      <c r="P1115" t="s">
        <v>8294</v>
      </c>
      <c r="Q1115">
        <f t="shared" si="25"/>
        <v>5</v>
      </c>
      <c r="R1115" s="12">
        <f>(((K1115/60)/60)/24)+DATE(1970,1,1)</f>
        <v>41835.977083333331</v>
      </c>
      <c r="S1115" s="12">
        <f>(((J1115/60)/60)/24)+DATE(1970,1,1)</f>
        <v>41865.977083333331</v>
      </c>
      <c r="T1115">
        <f>YEAR(R1115)</f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s="9">
        <f>ROUND((E1116/D1116)*100,0)</f>
        <v>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8293</v>
      </c>
      <c r="P1116" t="s">
        <v>8294</v>
      </c>
      <c r="Q1116">
        <f t="shared" si="25"/>
        <v>3.33</v>
      </c>
      <c r="R1116" s="12">
        <f>(((K1116/60)/60)/24)+DATE(1970,1,1)</f>
        <v>41526.345914351856</v>
      </c>
      <c r="S1116" s="12">
        <f>(((J1116/60)/60)/24)+DATE(1970,1,1)</f>
        <v>41556.345914351856</v>
      </c>
      <c r="T1116">
        <f>YEAR(R1116)</f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s="9">
        <f>ROUND((E1117/D1117)*100,0)</f>
        <v>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8293</v>
      </c>
      <c r="P1117" t="s">
        <v>8294</v>
      </c>
      <c r="Q1117">
        <f t="shared" si="25"/>
        <v>13.25</v>
      </c>
      <c r="R1117" s="12">
        <f>(((K1117/60)/60)/24)+DATE(1970,1,1)</f>
        <v>42429.695543981477</v>
      </c>
      <c r="S1117" s="12">
        <f>(((J1117/60)/60)/24)+DATE(1970,1,1)</f>
        <v>42459.653877314813</v>
      </c>
      <c r="T1117">
        <f>YEAR(R1117)</f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s="9">
        <f>ROUND((E1118/D1118)*100,0)</f>
        <v>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8293</v>
      </c>
      <c r="P1118" t="s">
        <v>8294</v>
      </c>
      <c r="Q1118">
        <f t="shared" si="25"/>
        <v>17.850000000000001</v>
      </c>
      <c r="R1118" s="12">
        <f>(((K1118/60)/60)/24)+DATE(1970,1,1)</f>
        <v>41009.847314814811</v>
      </c>
      <c r="S1118" s="12">
        <f>(((J1118/60)/60)/24)+DATE(1970,1,1)</f>
        <v>41069.847314814811</v>
      </c>
      <c r="T1118">
        <f>YEAR(R1118)</f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s="9">
        <f>ROUND((E1119/D1119)*100,0)</f>
        <v>8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8293</v>
      </c>
      <c r="P1119" t="s">
        <v>8294</v>
      </c>
      <c r="Q1119">
        <f t="shared" si="25"/>
        <v>10.38</v>
      </c>
      <c r="R1119" s="12">
        <f>(((K1119/60)/60)/24)+DATE(1970,1,1)</f>
        <v>42333.598530092597</v>
      </c>
      <c r="S1119" s="12">
        <f>(((J1119/60)/60)/24)+DATE(1970,1,1)</f>
        <v>42363.598530092597</v>
      </c>
      <c r="T1119">
        <f>YEAR(R1119)</f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s="9">
        <f>ROUND((E1120/D1120)*100,0)</f>
        <v>2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8293</v>
      </c>
      <c r="P1120" t="s">
        <v>8294</v>
      </c>
      <c r="Q1120">
        <f t="shared" si="25"/>
        <v>36.33</v>
      </c>
      <c r="R1120" s="12">
        <f>(((K1120/60)/60)/24)+DATE(1970,1,1)</f>
        <v>41704.16642361111</v>
      </c>
      <c r="S1120" s="12">
        <f>(((J1120/60)/60)/24)+DATE(1970,1,1)</f>
        <v>41734.124756944446</v>
      </c>
      <c r="T1120">
        <f>YEAR(R1120)</f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s="9">
        <f>ROUND((E1121/D1121)*100,0)</f>
        <v>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8293</v>
      </c>
      <c r="P1121" t="s">
        <v>8294</v>
      </c>
      <c r="Q1121">
        <f t="shared" si="25"/>
        <v>5</v>
      </c>
      <c r="R1121" s="12">
        <f>(((K1121/60)/60)/24)+DATE(1970,1,1)</f>
        <v>41722.792407407411</v>
      </c>
      <c r="S1121" s="12">
        <f>(((J1121/60)/60)/24)+DATE(1970,1,1)</f>
        <v>41735.792407407411</v>
      </c>
      <c r="T1121">
        <f>YEAR(R1121)</f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s="9">
        <f>ROUND((E1122/D1122)*100,0)</f>
        <v>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8293</v>
      </c>
      <c r="P1122" t="s">
        <v>8294</v>
      </c>
      <c r="Q1122">
        <f t="shared" si="25"/>
        <v>0</v>
      </c>
      <c r="R1122" s="12">
        <f>(((K1122/60)/60)/24)+DATE(1970,1,1)</f>
        <v>40799.872685185182</v>
      </c>
      <c r="S1122" s="12">
        <f>(((J1122/60)/60)/24)+DATE(1970,1,1)</f>
        <v>40844.872685185182</v>
      </c>
      <c r="T1122">
        <f>YEAR(R1122)</f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s="9">
        <f>ROUND((E1123/D1123)*100,0)</f>
        <v>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8293</v>
      </c>
      <c r="P1123" t="s">
        <v>8294</v>
      </c>
      <c r="Q1123">
        <f t="shared" si="25"/>
        <v>5.8</v>
      </c>
      <c r="R1123" s="12">
        <f>(((K1123/60)/60)/24)+DATE(1970,1,1)</f>
        <v>42412.934212962966</v>
      </c>
      <c r="S1123" s="12">
        <f>(((J1123/60)/60)/24)+DATE(1970,1,1)</f>
        <v>42442.892546296294</v>
      </c>
      <c r="T1123">
        <f>YEAR(R1123)</f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s="9">
        <f>ROUND((E1124/D1124)*100,0)</f>
        <v>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8293</v>
      </c>
      <c r="P1124" t="s">
        <v>8294</v>
      </c>
      <c r="Q1124">
        <f t="shared" si="25"/>
        <v>0</v>
      </c>
      <c r="R1124" s="12">
        <f>(((K1124/60)/60)/24)+DATE(1970,1,1)</f>
        <v>41410.703993055555</v>
      </c>
      <c r="S1124" s="12">
        <f>(((J1124/60)/60)/24)+DATE(1970,1,1)</f>
        <v>41424.703993055555</v>
      </c>
      <c r="T1124">
        <f>YEAR(R1124)</f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s="9">
        <f>ROUND((E1125/D1125)*100,0)</f>
        <v>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8293</v>
      </c>
      <c r="P1125" t="s">
        <v>8294</v>
      </c>
      <c r="Q1125">
        <f t="shared" si="25"/>
        <v>3.67</v>
      </c>
      <c r="R1125" s="12">
        <f>(((K1125/60)/60)/24)+DATE(1970,1,1)</f>
        <v>41718.5237037037</v>
      </c>
      <c r="S1125" s="12">
        <f>(((J1125/60)/60)/24)+DATE(1970,1,1)</f>
        <v>41748.5237037037</v>
      </c>
      <c r="T1125">
        <f>YEAR(R1125)</f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s="9">
        <f>ROUND((E1126/D1126)*100,0)</f>
        <v>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8293</v>
      </c>
      <c r="P1126" t="s">
        <v>8295</v>
      </c>
      <c r="Q1126">
        <f t="shared" si="25"/>
        <v>60.71</v>
      </c>
      <c r="R1126" s="12">
        <f>(((K1126/60)/60)/24)+DATE(1970,1,1)</f>
        <v>42094.667256944449</v>
      </c>
      <c r="S1126" s="12">
        <f>(((J1126/60)/60)/24)+DATE(1970,1,1)</f>
        <v>42124.667256944449</v>
      </c>
      <c r="T1126">
        <f>YEAR(R1126)</f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s="9">
        <f>ROUND((E1127/D1127)*100,0)</f>
        <v>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8293</v>
      </c>
      <c r="P1127" t="s">
        <v>8295</v>
      </c>
      <c r="Q1127">
        <f t="shared" si="25"/>
        <v>0</v>
      </c>
      <c r="R1127" s="12">
        <f>(((K1127/60)/60)/24)+DATE(1970,1,1)</f>
        <v>42212.624189814815</v>
      </c>
      <c r="S1127" s="12">
        <f>(((J1127/60)/60)/24)+DATE(1970,1,1)</f>
        <v>42272.624189814815</v>
      </c>
      <c r="T1127">
        <f>YEAR(R1127)</f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s="9">
        <f>ROUND((E1128/D1128)*100,0)</f>
        <v>1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8293</v>
      </c>
      <c r="P1128" t="s">
        <v>8295</v>
      </c>
      <c r="Q1128">
        <f t="shared" si="25"/>
        <v>5</v>
      </c>
      <c r="R1128" s="12">
        <f>(((K1128/60)/60)/24)+DATE(1970,1,1)</f>
        <v>42535.327476851846</v>
      </c>
      <c r="S1128" s="12">
        <f>(((J1128/60)/60)/24)+DATE(1970,1,1)</f>
        <v>42565.327476851846</v>
      </c>
      <c r="T1128">
        <f>YEAR(R1128)</f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s="9">
        <f>ROUND((E1129/D1129)*100,0)</f>
        <v>2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8293</v>
      </c>
      <c r="P1129" t="s">
        <v>8295</v>
      </c>
      <c r="Q1129">
        <f t="shared" si="25"/>
        <v>25.43</v>
      </c>
      <c r="R1129" s="12">
        <f>(((K1129/60)/60)/24)+DATE(1970,1,1)</f>
        <v>41926.854166666664</v>
      </c>
      <c r="S1129" s="12">
        <f>(((J1129/60)/60)/24)+DATE(1970,1,1)</f>
        <v>41957.895833333328</v>
      </c>
      <c r="T1129">
        <f>YEAR(R1129)</f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s="9">
        <f>ROUND((E1130/D1130)*100,0)</f>
        <v>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8293</v>
      </c>
      <c r="P1130" t="s">
        <v>8295</v>
      </c>
      <c r="Q1130">
        <f t="shared" si="25"/>
        <v>1</v>
      </c>
      <c r="R1130" s="12">
        <f>(((K1130/60)/60)/24)+DATE(1970,1,1)</f>
        <v>41828.649502314816</v>
      </c>
      <c r="S1130" s="12">
        <f>(((J1130/60)/60)/24)+DATE(1970,1,1)</f>
        <v>41858.649502314816</v>
      </c>
      <c r="T1130">
        <f>YEAR(R1130)</f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s="9">
        <f>ROUND((E1131/D1131)*100,0)</f>
        <v>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8293</v>
      </c>
      <c r="P1131" t="s">
        <v>8295</v>
      </c>
      <c r="Q1131">
        <f t="shared" si="25"/>
        <v>10.5</v>
      </c>
      <c r="R1131" s="12">
        <f>(((K1131/60)/60)/24)+DATE(1970,1,1)</f>
        <v>42496.264965277776</v>
      </c>
      <c r="S1131" s="12">
        <f>(((J1131/60)/60)/24)+DATE(1970,1,1)</f>
        <v>42526.264965277776</v>
      </c>
      <c r="T1131">
        <f>YEAR(R1131)</f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s="9">
        <f>ROUND((E1132/D1132)*100,0)</f>
        <v>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8293</v>
      </c>
      <c r="P1132" t="s">
        <v>8295</v>
      </c>
      <c r="Q1132">
        <f t="shared" si="25"/>
        <v>3.67</v>
      </c>
      <c r="R1132" s="12">
        <f>(((K1132/60)/60)/24)+DATE(1970,1,1)</f>
        <v>41908.996527777781</v>
      </c>
      <c r="S1132" s="12">
        <f>(((J1132/60)/60)/24)+DATE(1970,1,1)</f>
        <v>41969.038194444445</v>
      </c>
      <c r="T1132">
        <f>YEAR(R1132)</f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s="9">
        <f>ROUND((E1133/D1133)*100,0)</f>
        <v>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8293</v>
      </c>
      <c r="P1133" t="s">
        <v>8295</v>
      </c>
      <c r="Q1133">
        <f t="shared" si="25"/>
        <v>0</v>
      </c>
      <c r="R1133" s="12">
        <f>(((K1133/60)/60)/24)+DATE(1970,1,1)</f>
        <v>42332.908194444448</v>
      </c>
      <c r="S1133" s="12">
        <f>(((J1133/60)/60)/24)+DATE(1970,1,1)</f>
        <v>42362.908194444448</v>
      </c>
      <c r="T1133">
        <f>YEAR(R1133)</f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s="9">
        <f>ROUND((E1134/D1134)*100,0)</f>
        <v>14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8293</v>
      </c>
      <c r="P1134" t="s">
        <v>8295</v>
      </c>
      <c r="Q1134">
        <f t="shared" si="25"/>
        <v>110.62</v>
      </c>
      <c r="R1134" s="12">
        <f>(((K1134/60)/60)/24)+DATE(1970,1,1)</f>
        <v>42706.115405092598</v>
      </c>
      <c r="S1134" s="12">
        <f>(((J1134/60)/60)/24)+DATE(1970,1,1)</f>
        <v>42736.115405092598</v>
      </c>
      <c r="T1134">
        <f>YEAR(R1134)</f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s="9">
        <f>ROUND((E1135/D1135)*100,0)</f>
        <v>1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8293</v>
      </c>
      <c r="P1135" t="s">
        <v>8295</v>
      </c>
      <c r="Q1135">
        <f t="shared" si="25"/>
        <v>20</v>
      </c>
      <c r="R1135" s="12">
        <f>(((K1135/60)/60)/24)+DATE(1970,1,1)</f>
        <v>41821.407187500001</v>
      </c>
      <c r="S1135" s="12">
        <f>(((J1135/60)/60)/24)+DATE(1970,1,1)</f>
        <v>41851.407187500001</v>
      </c>
      <c r="T1135">
        <f>YEAR(R1135)</f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s="9">
        <f>ROUND((E1136/D1136)*100,0)</f>
        <v>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8293</v>
      </c>
      <c r="P1136" t="s">
        <v>8295</v>
      </c>
      <c r="Q1136">
        <f t="shared" si="25"/>
        <v>1</v>
      </c>
      <c r="R1136" s="12">
        <f>(((K1136/60)/60)/24)+DATE(1970,1,1)</f>
        <v>41958.285046296296</v>
      </c>
      <c r="S1136" s="12">
        <f>(((J1136/60)/60)/24)+DATE(1970,1,1)</f>
        <v>41972.189583333333</v>
      </c>
      <c r="T1136">
        <f>YEAR(R1136)</f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s="9">
        <f>ROUND((E1137/D1137)*100,0)</f>
        <v>5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8293</v>
      </c>
      <c r="P1137" t="s">
        <v>8295</v>
      </c>
      <c r="Q1137">
        <f t="shared" si="25"/>
        <v>50</v>
      </c>
      <c r="R1137" s="12">
        <f>(((K1137/60)/60)/24)+DATE(1970,1,1)</f>
        <v>42558.989513888882</v>
      </c>
      <c r="S1137" s="12">
        <f>(((J1137/60)/60)/24)+DATE(1970,1,1)</f>
        <v>42588.989513888882</v>
      </c>
      <c r="T1137">
        <f>YEAR(R1137)</f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s="9">
        <f>ROUND((E1138/D1138)*100,0)</f>
        <v>6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8293</v>
      </c>
      <c r="P1138" t="s">
        <v>8295</v>
      </c>
      <c r="Q1138">
        <f t="shared" si="25"/>
        <v>45</v>
      </c>
      <c r="R1138" s="12">
        <f>(((K1138/60)/60)/24)+DATE(1970,1,1)</f>
        <v>42327.671631944439</v>
      </c>
      <c r="S1138" s="12">
        <f>(((J1138/60)/60)/24)+DATE(1970,1,1)</f>
        <v>42357.671631944439</v>
      </c>
      <c r="T1138">
        <f>YEAR(R1138)</f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s="9">
        <f>ROUND((E1139/D1139)*100,0)</f>
        <v>40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8293</v>
      </c>
      <c r="P1139" t="s">
        <v>8295</v>
      </c>
      <c r="Q1139">
        <f t="shared" si="25"/>
        <v>253.21</v>
      </c>
      <c r="R1139" s="12">
        <f>(((K1139/60)/60)/24)+DATE(1970,1,1)</f>
        <v>42453.819687499999</v>
      </c>
      <c r="S1139" s="12">
        <f>(((J1139/60)/60)/24)+DATE(1970,1,1)</f>
        <v>42483.819687499999</v>
      </c>
      <c r="T1139">
        <f>YEAR(R1139)</f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s="9">
        <f>ROUND((E1140/D1140)*100,0)</f>
        <v>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8293</v>
      </c>
      <c r="P1140" t="s">
        <v>8295</v>
      </c>
      <c r="Q1140">
        <f t="shared" si="25"/>
        <v>31.25</v>
      </c>
      <c r="R1140" s="12">
        <f>(((K1140/60)/60)/24)+DATE(1970,1,1)</f>
        <v>42736.9066087963</v>
      </c>
      <c r="S1140" s="12">
        <f>(((J1140/60)/60)/24)+DATE(1970,1,1)</f>
        <v>42756.9066087963</v>
      </c>
      <c r="T1140">
        <f>YEAR(R1140)</f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s="9">
        <f>ROUND((E1141/D1141)*100,0)</f>
        <v>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8293</v>
      </c>
      <c r="P1141" t="s">
        <v>8295</v>
      </c>
      <c r="Q1141">
        <f t="shared" si="25"/>
        <v>5</v>
      </c>
      <c r="R1141" s="12">
        <f>(((K1141/60)/60)/24)+DATE(1970,1,1)</f>
        <v>41975.347523148142</v>
      </c>
      <c r="S1141" s="12">
        <f>(((J1141/60)/60)/24)+DATE(1970,1,1)</f>
        <v>42005.347523148142</v>
      </c>
      <c r="T1141">
        <f>YEAR(R1141)</f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s="9">
        <f>ROUND((E1142/D1142)*100,0)</f>
        <v>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8293</v>
      </c>
      <c r="P1142" t="s">
        <v>8295</v>
      </c>
      <c r="Q1142">
        <f t="shared" si="25"/>
        <v>0</v>
      </c>
      <c r="R1142" s="12">
        <f>(((K1142/60)/60)/24)+DATE(1970,1,1)</f>
        <v>42192.462048611109</v>
      </c>
      <c r="S1142" s="12">
        <f>(((J1142/60)/60)/24)+DATE(1970,1,1)</f>
        <v>42222.462048611109</v>
      </c>
      <c r="T1142">
        <f>YEAR(R1142)</f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s="9">
        <f>ROUND((E1143/D1143)*100,0)</f>
        <v>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8293</v>
      </c>
      <c r="P1143" t="s">
        <v>8295</v>
      </c>
      <c r="Q1143">
        <f t="shared" si="25"/>
        <v>0</v>
      </c>
      <c r="R1143" s="12">
        <f>(((K1143/60)/60)/24)+DATE(1970,1,1)</f>
        <v>42164.699652777781</v>
      </c>
      <c r="S1143" s="12">
        <f>(((J1143/60)/60)/24)+DATE(1970,1,1)</f>
        <v>42194.699652777781</v>
      </c>
      <c r="T1143">
        <f>YEAR(R1143)</f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s="9">
        <f>ROUND((E1144/D1144)*100,0)</f>
        <v>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8293</v>
      </c>
      <c r="P1144" t="s">
        <v>8295</v>
      </c>
      <c r="Q1144">
        <f t="shared" si="25"/>
        <v>0</v>
      </c>
      <c r="R1144" s="12">
        <f>(((K1144/60)/60)/24)+DATE(1970,1,1)</f>
        <v>42022.006099537044</v>
      </c>
      <c r="S1144" s="12">
        <f>(((J1144/60)/60)/24)+DATE(1970,1,1)</f>
        <v>42052.006099537044</v>
      </c>
      <c r="T1144">
        <f>YEAR(R1144)</f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s="9">
        <f>ROUND((E1145/D1145)*100,0)</f>
        <v>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8293</v>
      </c>
      <c r="P1145" t="s">
        <v>8295</v>
      </c>
      <c r="Q1145">
        <f t="shared" si="25"/>
        <v>23.25</v>
      </c>
      <c r="R1145" s="12">
        <f>(((K1145/60)/60)/24)+DATE(1970,1,1)</f>
        <v>42325.19358796296</v>
      </c>
      <c r="S1145" s="12">
        <f>(((J1145/60)/60)/24)+DATE(1970,1,1)</f>
        <v>42355.19358796296</v>
      </c>
      <c r="T1145">
        <f>YEAR(R1145)</f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s="9">
        <f>ROUND((E1146/D1146)*100,0)</f>
        <v>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8296</v>
      </c>
      <c r="P1146" t="s">
        <v>8297</v>
      </c>
      <c r="Q1146">
        <f t="shared" si="25"/>
        <v>0</v>
      </c>
      <c r="R1146" s="12">
        <f>(((K1146/60)/60)/24)+DATE(1970,1,1)</f>
        <v>42093.181944444441</v>
      </c>
      <c r="S1146" s="12">
        <f>(((J1146/60)/60)/24)+DATE(1970,1,1)</f>
        <v>42123.181944444441</v>
      </c>
      <c r="T1146">
        <f>YEAR(R1146)</f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s="9">
        <f>ROUND((E1147/D1147)*100,0)</f>
        <v>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8296</v>
      </c>
      <c r="P1147" t="s">
        <v>8297</v>
      </c>
      <c r="Q1147">
        <f t="shared" si="25"/>
        <v>100</v>
      </c>
      <c r="R1147" s="12">
        <f>(((K1147/60)/60)/24)+DATE(1970,1,1)</f>
        <v>41854.747592592597</v>
      </c>
      <c r="S1147" s="12">
        <f>(((J1147/60)/60)/24)+DATE(1970,1,1)</f>
        <v>41914.747592592597</v>
      </c>
      <c r="T1147">
        <f>YEAR(R1147)</f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s="9">
        <f>ROUND((E1148/D1148)*100,0)</f>
        <v>9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8296</v>
      </c>
      <c r="P1148" t="s">
        <v>8297</v>
      </c>
      <c r="Q1148">
        <f t="shared" si="25"/>
        <v>44.17</v>
      </c>
      <c r="R1148" s="12">
        <f>(((K1148/60)/60)/24)+DATE(1970,1,1)</f>
        <v>41723.9533912037</v>
      </c>
      <c r="S1148" s="12">
        <f>(((J1148/60)/60)/24)+DATE(1970,1,1)</f>
        <v>41761.9533912037</v>
      </c>
      <c r="T1148">
        <f>YEAR(R1148)</f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s="9">
        <f>ROUND((E1149/D1149)*100,0)</f>
        <v>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8296</v>
      </c>
      <c r="P1149" t="s">
        <v>8297</v>
      </c>
      <c r="Q1149">
        <f t="shared" si="25"/>
        <v>0</v>
      </c>
      <c r="R1149" s="12">
        <f>(((K1149/60)/60)/24)+DATE(1970,1,1)</f>
        <v>41871.972025462965</v>
      </c>
      <c r="S1149" s="12">
        <f>(((J1149/60)/60)/24)+DATE(1970,1,1)</f>
        <v>41931.972025462965</v>
      </c>
      <c r="T1149">
        <f>YEAR(R1149)</f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s="9">
        <f>ROUND((E1150/D1150)*100,0)</f>
        <v>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8296</v>
      </c>
      <c r="P1150" t="s">
        <v>8297</v>
      </c>
      <c r="Q1150">
        <f t="shared" si="25"/>
        <v>24.33</v>
      </c>
      <c r="R1150" s="12">
        <f>(((K1150/60)/60)/24)+DATE(1970,1,1)</f>
        <v>42675.171076388884</v>
      </c>
      <c r="S1150" s="12">
        <f>(((J1150/60)/60)/24)+DATE(1970,1,1)</f>
        <v>42705.212743055556</v>
      </c>
      <c r="T1150">
        <f>YEAR(R1150)</f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s="9">
        <f>ROUND((E1151/D1151)*100,0)</f>
        <v>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8296</v>
      </c>
      <c r="P1151" t="s">
        <v>8297</v>
      </c>
      <c r="Q1151">
        <f t="shared" si="25"/>
        <v>37.5</v>
      </c>
      <c r="R1151" s="12">
        <f>(((K1151/60)/60)/24)+DATE(1970,1,1)</f>
        <v>42507.71025462963</v>
      </c>
      <c r="S1151" s="12">
        <f>(((J1151/60)/60)/24)+DATE(1970,1,1)</f>
        <v>42537.71025462963</v>
      </c>
      <c r="T1151">
        <f>YEAR(R1151)</f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s="9">
        <f>ROUND((E1152/D1152)*100,0)</f>
        <v>10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8296</v>
      </c>
      <c r="P1152" t="s">
        <v>8297</v>
      </c>
      <c r="Q1152">
        <f t="shared" si="25"/>
        <v>42</v>
      </c>
      <c r="R1152" s="12">
        <f>(((K1152/60)/60)/24)+DATE(1970,1,1)</f>
        <v>42317.954571759255</v>
      </c>
      <c r="S1152" s="12">
        <f>(((J1152/60)/60)/24)+DATE(1970,1,1)</f>
        <v>42377.954571759255</v>
      </c>
      <c r="T1152">
        <f>YEAR(R1152)</f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s="9">
        <f>ROUND((E1153/D1153)*100,0)</f>
        <v>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8296</v>
      </c>
      <c r="P1153" t="s">
        <v>8297</v>
      </c>
      <c r="Q1153">
        <f t="shared" si="25"/>
        <v>0</v>
      </c>
      <c r="R1153" s="12">
        <f>(((K1153/60)/60)/24)+DATE(1970,1,1)</f>
        <v>42224.102581018517</v>
      </c>
      <c r="S1153" s="12">
        <f>(((J1153/60)/60)/24)+DATE(1970,1,1)</f>
        <v>42254.102581018517</v>
      </c>
      <c r="T1153">
        <f>YEAR(R1153)</f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s="9">
        <f>ROUND((E1154/D1154)*100,0)</f>
        <v>6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8296</v>
      </c>
      <c r="P1154" t="s">
        <v>8297</v>
      </c>
      <c r="Q1154">
        <f t="shared" si="25"/>
        <v>60.73</v>
      </c>
      <c r="R1154" s="12">
        <f>(((K1154/60)/60)/24)+DATE(1970,1,1)</f>
        <v>42109.709629629629</v>
      </c>
      <c r="S1154" s="12">
        <f>(((J1154/60)/60)/24)+DATE(1970,1,1)</f>
        <v>42139.709629629629</v>
      </c>
      <c r="T1154">
        <f>YEAR(R1154)</f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s="9">
        <f>ROUND((E1155/D1155)*100,0)</f>
        <v>1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8296</v>
      </c>
      <c r="P1155" t="s">
        <v>8297</v>
      </c>
      <c r="Q1155">
        <f t="shared" ref="Q1155:Q1218" si="26">IFERROR(ROUND(E1155/M1155,2),0)</f>
        <v>50</v>
      </c>
      <c r="R1155" s="12">
        <f>(((K1155/60)/60)/24)+DATE(1970,1,1)</f>
        <v>42143.714178240742</v>
      </c>
      <c r="S1155" s="12">
        <f>(((J1155/60)/60)/24)+DATE(1970,1,1)</f>
        <v>42173.714178240742</v>
      </c>
      <c r="T1155">
        <f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s="9">
        <f>ROUND((E1156/D1156)*100,0)</f>
        <v>7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8296</v>
      </c>
      <c r="P1156" t="s">
        <v>8297</v>
      </c>
      <c r="Q1156">
        <f t="shared" si="26"/>
        <v>108.33</v>
      </c>
      <c r="R1156" s="12">
        <f>(((K1156/60)/60)/24)+DATE(1970,1,1)</f>
        <v>42223.108865740738</v>
      </c>
      <c r="S1156" s="12">
        <f>(((J1156/60)/60)/24)+DATE(1970,1,1)</f>
        <v>42253.108865740738</v>
      </c>
      <c r="T1156">
        <f>YEAR(R1156)</f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s="9">
        <f>ROUND((E1157/D1157)*100,0)</f>
        <v>1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8296</v>
      </c>
      <c r="P1157" t="s">
        <v>8297</v>
      </c>
      <c r="Q1157">
        <f t="shared" si="26"/>
        <v>23.5</v>
      </c>
      <c r="R1157" s="12">
        <f>(((K1157/60)/60)/24)+DATE(1970,1,1)</f>
        <v>41835.763981481483</v>
      </c>
      <c r="S1157" s="12">
        <f>(((J1157/60)/60)/24)+DATE(1970,1,1)</f>
        <v>41865.763981481483</v>
      </c>
      <c r="T1157">
        <f>YEAR(R1157)</f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s="9">
        <f>ROUND((E1158/D1158)*100,0)</f>
        <v>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8296</v>
      </c>
      <c r="P1158" t="s">
        <v>8297</v>
      </c>
      <c r="Q1158">
        <f t="shared" si="26"/>
        <v>0</v>
      </c>
      <c r="R1158" s="12">
        <f>(((K1158/60)/60)/24)+DATE(1970,1,1)</f>
        <v>42029.07131944444</v>
      </c>
      <c r="S1158" s="12">
        <f>(((J1158/60)/60)/24)+DATE(1970,1,1)</f>
        <v>42059.07131944444</v>
      </c>
      <c r="T1158">
        <f>YEAR(R1158)</f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s="9">
        <f>ROUND((E1159/D1159)*100,0)</f>
        <v>2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8296</v>
      </c>
      <c r="P1159" t="s">
        <v>8297</v>
      </c>
      <c r="Q1159">
        <f t="shared" si="26"/>
        <v>50.33</v>
      </c>
      <c r="R1159" s="12">
        <f>(((K1159/60)/60)/24)+DATE(1970,1,1)</f>
        <v>41918.628240740742</v>
      </c>
      <c r="S1159" s="12">
        <f>(((J1159/60)/60)/24)+DATE(1970,1,1)</f>
        <v>41978.669907407413</v>
      </c>
      <c r="T1159">
        <f>YEAR(R1159)</f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s="9">
        <f>ROUND((E1160/D1160)*100,0)</f>
        <v>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8296</v>
      </c>
      <c r="P1160" t="s">
        <v>8297</v>
      </c>
      <c r="Q1160">
        <f t="shared" si="26"/>
        <v>11.67</v>
      </c>
      <c r="R1160" s="12">
        <f>(((K1160/60)/60)/24)+DATE(1970,1,1)</f>
        <v>41952.09175925926</v>
      </c>
      <c r="S1160" s="12">
        <f>(((J1160/60)/60)/24)+DATE(1970,1,1)</f>
        <v>41982.09175925926</v>
      </c>
      <c r="T1160">
        <f>YEAR(R1160)</f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s="9">
        <f>ROUND((E1161/D1161)*100,0)</f>
        <v>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8296</v>
      </c>
      <c r="P1161" t="s">
        <v>8297</v>
      </c>
      <c r="Q1161">
        <f t="shared" si="26"/>
        <v>0</v>
      </c>
      <c r="R1161" s="12">
        <f>(((K1161/60)/60)/24)+DATE(1970,1,1)</f>
        <v>42154.726446759261</v>
      </c>
      <c r="S1161" s="12">
        <f>(((J1161/60)/60)/24)+DATE(1970,1,1)</f>
        <v>42185.65625</v>
      </c>
      <c r="T1161">
        <f>YEAR(R1161)</f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s="9">
        <f>ROUND((E1162/D1162)*100,0)</f>
        <v>4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8296</v>
      </c>
      <c r="P1162" t="s">
        <v>8297</v>
      </c>
      <c r="Q1162">
        <f t="shared" si="26"/>
        <v>60.79</v>
      </c>
      <c r="R1162" s="12">
        <f>(((K1162/60)/60)/24)+DATE(1970,1,1)</f>
        <v>42061.154930555553</v>
      </c>
      <c r="S1162" s="12">
        <f>(((J1162/60)/60)/24)+DATE(1970,1,1)</f>
        <v>42091.113263888896</v>
      </c>
      <c r="T1162">
        <f>YEAR(R1162)</f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s="9">
        <f>ROUND((E1163/D1163)*100,0)</f>
        <v>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8296</v>
      </c>
      <c r="P1163" t="s">
        <v>8297</v>
      </c>
      <c r="Q1163">
        <f t="shared" si="26"/>
        <v>0</v>
      </c>
      <c r="R1163" s="12">
        <f>(((K1163/60)/60)/24)+DATE(1970,1,1)</f>
        <v>42122.629502314812</v>
      </c>
      <c r="S1163" s="12">
        <f>(((J1163/60)/60)/24)+DATE(1970,1,1)</f>
        <v>42143.629502314812</v>
      </c>
      <c r="T1163">
        <f>YEAR(R1163)</f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s="9">
        <f>ROUND((E1164/D1164)*100,0)</f>
        <v>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8296</v>
      </c>
      <c r="P1164" t="s">
        <v>8297</v>
      </c>
      <c r="Q1164">
        <f t="shared" si="26"/>
        <v>17.5</v>
      </c>
      <c r="R1164" s="12">
        <f>(((K1164/60)/60)/24)+DATE(1970,1,1)</f>
        <v>41876.683611111112</v>
      </c>
      <c r="S1164" s="12">
        <f>(((J1164/60)/60)/24)+DATE(1970,1,1)</f>
        <v>41907.683611111112</v>
      </c>
      <c r="T1164">
        <f>YEAR(R1164)</f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s="9">
        <f>ROUND((E1165/D1165)*100,0)</f>
        <v>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8296</v>
      </c>
      <c r="P1165" t="s">
        <v>8297</v>
      </c>
      <c r="Q1165">
        <f t="shared" si="26"/>
        <v>0</v>
      </c>
      <c r="R1165" s="12">
        <f>(((K1165/60)/60)/24)+DATE(1970,1,1)</f>
        <v>41830.723611111112</v>
      </c>
      <c r="S1165" s="12">
        <f>(((J1165/60)/60)/24)+DATE(1970,1,1)</f>
        <v>41860.723611111112</v>
      </c>
      <c r="T1165">
        <f>YEAR(R1165)</f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s="9">
        <f>ROUND((E1166/D1166)*100,0)</f>
        <v>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8296</v>
      </c>
      <c r="P1166" t="s">
        <v>8297</v>
      </c>
      <c r="Q1166">
        <f t="shared" si="26"/>
        <v>0</v>
      </c>
      <c r="R1166" s="12">
        <f>(((K1166/60)/60)/24)+DATE(1970,1,1)</f>
        <v>42509.724328703705</v>
      </c>
      <c r="S1166" s="12">
        <f>(((J1166/60)/60)/24)+DATE(1970,1,1)</f>
        <v>42539.724328703705</v>
      </c>
      <c r="T1166">
        <f>YEAR(R1166)</f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s="9">
        <f>ROUND((E1167/D1167)*100,0)</f>
        <v>21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8296</v>
      </c>
      <c r="P1167" t="s">
        <v>8297</v>
      </c>
      <c r="Q1167">
        <f t="shared" si="26"/>
        <v>82.82</v>
      </c>
      <c r="R1167" s="12">
        <f>(((K1167/60)/60)/24)+DATE(1970,1,1)</f>
        <v>41792.214467592588</v>
      </c>
      <c r="S1167" s="12">
        <f>(((J1167/60)/60)/24)+DATE(1970,1,1)</f>
        <v>41826.214467592588</v>
      </c>
      <c r="T1167">
        <f>YEAR(R1167)</f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s="9">
        <f>ROUND((E1168/D1168)*100,0)</f>
        <v>19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8296</v>
      </c>
      <c r="P1168" t="s">
        <v>8297</v>
      </c>
      <c r="Q1168">
        <f t="shared" si="26"/>
        <v>358.88</v>
      </c>
      <c r="R1168" s="12">
        <f>(((K1168/60)/60)/24)+DATE(1970,1,1)</f>
        <v>42150.485439814816</v>
      </c>
      <c r="S1168" s="12">
        <f>(((J1168/60)/60)/24)+DATE(1970,1,1)</f>
        <v>42181.166666666672</v>
      </c>
      <c r="T1168">
        <f>YEAR(R1168)</f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s="9">
        <f>ROUND((E1169/D1169)*100,0)</f>
        <v>2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8296</v>
      </c>
      <c r="P1169" t="s">
        <v>8297</v>
      </c>
      <c r="Q1169">
        <f t="shared" si="26"/>
        <v>61.19</v>
      </c>
      <c r="R1169" s="12">
        <f>(((K1169/60)/60)/24)+DATE(1970,1,1)</f>
        <v>41863.734895833331</v>
      </c>
      <c r="S1169" s="12">
        <f>(((J1169/60)/60)/24)+DATE(1970,1,1)</f>
        <v>41894.734895833331</v>
      </c>
      <c r="T1169">
        <f>YEAR(R1169)</f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s="9">
        <f>ROUND((E1170/D1170)*100,0)</f>
        <v>6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8296</v>
      </c>
      <c r="P1170" t="s">
        <v>8297</v>
      </c>
      <c r="Q1170">
        <f t="shared" si="26"/>
        <v>340</v>
      </c>
      <c r="R1170" s="12">
        <f>(((K1170/60)/60)/24)+DATE(1970,1,1)</f>
        <v>42605.053993055553</v>
      </c>
      <c r="S1170" s="12">
        <f>(((J1170/60)/60)/24)+DATE(1970,1,1)</f>
        <v>42635.053993055553</v>
      </c>
      <c r="T1170">
        <f>YEAR(R1170)</f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s="9">
        <f>ROUND((E1171/D1171)*100,0)</f>
        <v>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8296</v>
      </c>
      <c r="P1171" t="s">
        <v>8297</v>
      </c>
      <c r="Q1171">
        <f t="shared" si="26"/>
        <v>5.67</v>
      </c>
      <c r="R1171" s="12">
        <f>(((K1171/60)/60)/24)+DATE(1970,1,1)</f>
        <v>42027.353738425925</v>
      </c>
      <c r="S1171" s="12">
        <f>(((J1171/60)/60)/24)+DATE(1970,1,1)</f>
        <v>42057.353738425925</v>
      </c>
      <c r="T1171">
        <f>YEAR(R1171)</f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s="9">
        <f>ROUND((E1172/D1172)*100,0)</f>
        <v>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8296</v>
      </c>
      <c r="P1172" t="s">
        <v>8297</v>
      </c>
      <c r="Q1172">
        <f t="shared" si="26"/>
        <v>50</v>
      </c>
      <c r="R1172" s="12">
        <f>(((K1172/60)/60)/24)+DATE(1970,1,1)</f>
        <v>42124.893182870372</v>
      </c>
      <c r="S1172" s="12">
        <f>(((J1172/60)/60)/24)+DATE(1970,1,1)</f>
        <v>42154.893182870372</v>
      </c>
      <c r="T1172">
        <f>YEAR(R1172)</f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s="9">
        <f>ROUND((E1173/D1173)*100,0)</f>
        <v>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8296</v>
      </c>
      <c r="P1173" t="s">
        <v>8297</v>
      </c>
      <c r="Q1173">
        <f t="shared" si="26"/>
        <v>25</v>
      </c>
      <c r="R1173" s="12">
        <f>(((K1173/60)/60)/24)+DATE(1970,1,1)</f>
        <v>41938.804710648146</v>
      </c>
      <c r="S1173" s="12">
        <f>(((J1173/60)/60)/24)+DATE(1970,1,1)</f>
        <v>41956.846377314811</v>
      </c>
      <c r="T1173">
        <f>YEAR(R1173)</f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s="9">
        <f>ROUND((E1174/D1174)*100,0)</f>
        <v>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8296</v>
      </c>
      <c r="P1174" t="s">
        <v>8297</v>
      </c>
      <c r="Q1174">
        <f t="shared" si="26"/>
        <v>0</v>
      </c>
      <c r="R1174" s="12">
        <f>(((K1174/60)/60)/24)+DATE(1970,1,1)</f>
        <v>41841.682314814818</v>
      </c>
      <c r="S1174" s="12">
        <f>(((J1174/60)/60)/24)+DATE(1970,1,1)</f>
        <v>41871.682314814818</v>
      </c>
      <c r="T1174">
        <f>YEAR(R1174)</f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s="9">
        <f>ROUND((E1175/D1175)*100,0)</f>
        <v>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8296</v>
      </c>
      <c r="P1175" t="s">
        <v>8297</v>
      </c>
      <c r="Q1175">
        <f t="shared" si="26"/>
        <v>30</v>
      </c>
      <c r="R1175" s="12">
        <f>(((K1175/60)/60)/24)+DATE(1970,1,1)</f>
        <v>42184.185844907406</v>
      </c>
      <c r="S1175" s="12">
        <f>(((J1175/60)/60)/24)+DATE(1970,1,1)</f>
        <v>42219.185844907406</v>
      </c>
      <c r="T1175">
        <f>YEAR(R1175)</f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s="9">
        <f>ROUND((E1176/D1176)*100,0)</f>
        <v>6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8296</v>
      </c>
      <c r="P1176" t="s">
        <v>8297</v>
      </c>
      <c r="Q1176">
        <f t="shared" si="26"/>
        <v>46.63</v>
      </c>
      <c r="R1176" s="12">
        <f>(((K1176/60)/60)/24)+DATE(1970,1,1)</f>
        <v>42468.84174768519</v>
      </c>
      <c r="S1176" s="12">
        <f>(((J1176/60)/60)/24)+DATE(1970,1,1)</f>
        <v>42498.84174768519</v>
      </c>
      <c r="T1176">
        <f>YEAR(R1176)</f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s="9">
        <f>ROUND((E1177/D1177)*100,0)</f>
        <v>3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8296</v>
      </c>
      <c r="P1177" t="s">
        <v>8297</v>
      </c>
      <c r="Q1177">
        <f t="shared" si="26"/>
        <v>65</v>
      </c>
      <c r="R1177" s="12">
        <f>(((K1177/60)/60)/24)+DATE(1970,1,1)</f>
        <v>42170.728460648148</v>
      </c>
      <c r="S1177" s="12">
        <f>(((J1177/60)/60)/24)+DATE(1970,1,1)</f>
        <v>42200.728460648148</v>
      </c>
      <c r="T1177">
        <f>YEAR(R1177)</f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s="9">
        <f>ROUND((E1178/D1178)*100,0)</f>
        <v>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8296</v>
      </c>
      <c r="P1178" t="s">
        <v>8297</v>
      </c>
      <c r="Q1178">
        <f t="shared" si="26"/>
        <v>10</v>
      </c>
      <c r="R1178" s="12">
        <f>(((K1178/60)/60)/24)+DATE(1970,1,1)</f>
        <v>42746.019652777773</v>
      </c>
      <c r="S1178" s="12">
        <f>(((J1178/60)/60)/24)+DATE(1970,1,1)</f>
        <v>42800.541666666672</v>
      </c>
      <c r="T1178">
        <f>YEAR(R1178)</f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s="9">
        <f>ROUND((E1179/D1179)*100,0)</f>
        <v>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8296</v>
      </c>
      <c r="P1179" t="s">
        <v>8297</v>
      </c>
      <c r="Q1179">
        <f t="shared" si="26"/>
        <v>0</v>
      </c>
      <c r="R1179" s="12">
        <f>(((K1179/60)/60)/24)+DATE(1970,1,1)</f>
        <v>41897.660833333335</v>
      </c>
      <c r="S1179" s="12">
        <f>(((J1179/60)/60)/24)+DATE(1970,1,1)</f>
        <v>41927.660833333335</v>
      </c>
      <c r="T1179">
        <f>YEAR(R1179)</f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s="9">
        <f>ROUND((E1180/D1180)*100,0)</f>
        <v>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8296</v>
      </c>
      <c r="P1180" t="s">
        <v>8297</v>
      </c>
      <c r="Q1180">
        <f t="shared" si="26"/>
        <v>5</v>
      </c>
      <c r="R1180" s="12">
        <f>(((K1180/60)/60)/24)+DATE(1970,1,1)</f>
        <v>41837.905694444446</v>
      </c>
      <c r="S1180" s="12">
        <f>(((J1180/60)/60)/24)+DATE(1970,1,1)</f>
        <v>41867.905694444446</v>
      </c>
      <c r="T1180">
        <f>YEAR(R1180)</f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s="9">
        <f>ROUND((E1181/D1181)*100,0)</f>
        <v>5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8296</v>
      </c>
      <c r="P1181" t="s">
        <v>8297</v>
      </c>
      <c r="Q1181">
        <f t="shared" si="26"/>
        <v>640</v>
      </c>
      <c r="R1181" s="12">
        <f>(((K1181/60)/60)/24)+DATE(1970,1,1)</f>
        <v>42275.720219907409</v>
      </c>
      <c r="S1181" s="12">
        <f>(((J1181/60)/60)/24)+DATE(1970,1,1)</f>
        <v>42305.720219907409</v>
      </c>
      <c r="T1181">
        <f>YEAR(R1181)</f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s="9">
        <f>ROUND((E1182/D1182)*100,0)</f>
        <v>12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8296</v>
      </c>
      <c r="P1182" t="s">
        <v>8297</v>
      </c>
      <c r="Q1182">
        <f t="shared" si="26"/>
        <v>69.12</v>
      </c>
      <c r="R1182" s="12">
        <f>(((K1182/60)/60)/24)+DATE(1970,1,1)</f>
        <v>41781.806875000002</v>
      </c>
      <c r="S1182" s="12">
        <f>(((J1182/60)/60)/24)+DATE(1970,1,1)</f>
        <v>41818.806875000002</v>
      </c>
      <c r="T1182">
        <f>YEAR(R1182)</f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s="9">
        <f>ROUND((E1183/D1183)*100,0)</f>
        <v>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8296</v>
      </c>
      <c r="P1183" t="s">
        <v>8297</v>
      </c>
      <c r="Q1183">
        <f t="shared" si="26"/>
        <v>1.33</v>
      </c>
      <c r="R1183" s="12">
        <f>(((K1183/60)/60)/24)+DATE(1970,1,1)</f>
        <v>42034.339363425926</v>
      </c>
      <c r="S1183" s="12">
        <f>(((J1183/60)/60)/24)+DATE(1970,1,1)</f>
        <v>42064.339363425926</v>
      </c>
      <c r="T1183">
        <f>YEAR(R1183)</f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s="9">
        <f>ROUND((E1184/D1184)*100,0)</f>
        <v>4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8296</v>
      </c>
      <c r="P1184" t="s">
        <v>8297</v>
      </c>
      <c r="Q1184">
        <f t="shared" si="26"/>
        <v>10.5</v>
      </c>
      <c r="R1184" s="12">
        <f>(((K1184/60)/60)/24)+DATE(1970,1,1)</f>
        <v>42728.827407407407</v>
      </c>
      <c r="S1184" s="12">
        <f>(((J1184/60)/60)/24)+DATE(1970,1,1)</f>
        <v>42747.695833333331</v>
      </c>
      <c r="T1184">
        <f>YEAR(R1184)</f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s="9">
        <f>ROUND((E1185/D1185)*100,0)</f>
        <v>4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8296</v>
      </c>
      <c r="P1185" t="s">
        <v>8297</v>
      </c>
      <c r="Q1185">
        <f t="shared" si="26"/>
        <v>33.33</v>
      </c>
      <c r="R1185" s="12">
        <f>(((K1185/60)/60)/24)+DATE(1970,1,1)</f>
        <v>42656.86137731481</v>
      </c>
      <c r="S1185" s="12">
        <f>(((J1185/60)/60)/24)+DATE(1970,1,1)</f>
        <v>42676.165972222225</v>
      </c>
      <c r="T1185">
        <f>YEAR(R1185)</f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s="9">
        <f>ROUND((E1186/D1186)*100,0)</f>
        <v>105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8298</v>
      </c>
      <c r="P1186" t="s">
        <v>8299</v>
      </c>
      <c r="Q1186">
        <f t="shared" si="26"/>
        <v>61.56</v>
      </c>
      <c r="R1186" s="12">
        <f>(((K1186/60)/60)/24)+DATE(1970,1,1)</f>
        <v>42741.599664351852</v>
      </c>
      <c r="S1186" s="12">
        <f>(((J1186/60)/60)/24)+DATE(1970,1,1)</f>
        <v>42772.599664351852</v>
      </c>
      <c r="T1186">
        <f>YEAR(R1186)</f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s="9">
        <f>ROUND((E1187/D1187)*100,0)</f>
        <v>105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8298</v>
      </c>
      <c r="P1187" t="s">
        <v>8299</v>
      </c>
      <c r="Q1187">
        <f t="shared" si="26"/>
        <v>118.74</v>
      </c>
      <c r="R1187" s="12">
        <f>(((K1187/60)/60)/24)+DATE(1970,1,1)</f>
        <v>42130.865150462967</v>
      </c>
      <c r="S1187" s="12">
        <f>(((J1187/60)/60)/24)+DATE(1970,1,1)</f>
        <v>42163.166666666672</v>
      </c>
      <c r="T1187">
        <f>YEAR(R1187)</f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s="9">
        <f>ROUND((E1188/D1188)*100,0)</f>
        <v>107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8298</v>
      </c>
      <c r="P1188" t="s">
        <v>8299</v>
      </c>
      <c r="Q1188">
        <f t="shared" si="26"/>
        <v>65.08</v>
      </c>
      <c r="R1188" s="12">
        <f>(((K1188/60)/60)/24)+DATE(1970,1,1)</f>
        <v>42123.86336805555</v>
      </c>
      <c r="S1188" s="12">
        <f>(((J1188/60)/60)/24)+DATE(1970,1,1)</f>
        <v>42156.945833333331</v>
      </c>
      <c r="T1188">
        <f>YEAR(R1188)</f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s="9">
        <f>ROUND((E1189/D1189)*100,0)</f>
        <v>104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8298</v>
      </c>
      <c r="P1189" t="s">
        <v>8299</v>
      </c>
      <c r="Q1189">
        <f t="shared" si="26"/>
        <v>130.16</v>
      </c>
      <c r="R1189" s="12">
        <f>(((K1189/60)/60)/24)+DATE(1970,1,1)</f>
        <v>42109.894942129627</v>
      </c>
      <c r="S1189" s="12">
        <f>(((J1189/60)/60)/24)+DATE(1970,1,1)</f>
        <v>42141.75</v>
      </c>
      <c r="T1189">
        <f>YEAR(R1189)</f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s="9">
        <f>ROUND((E1190/D1190)*100,0)</f>
        <v>161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8298</v>
      </c>
      <c r="P1190" t="s">
        <v>8299</v>
      </c>
      <c r="Q1190">
        <f t="shared" si="26"/>
        <v>37.78</v>
      </c>
      <c r="R1190" s="12">
        <f>(((K1190/60)/60)/24)+DATE(1970,1,1)</f>
        <v>42711.700694444444</v>
      </c>
      <c r="S1190" s="12">
        <f>(((J1190/60)/60)/24)+DATE(1970,1,1)</f>
        <v>42732.700694444444</v>
      </c>
      <c r="T1190">
        <f>YEAR(R1190)</f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s="9">
        <f>ROUND((E1191/D1191)*100,0)</f>
        <v>108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8298</v>
      </c>
      <c r="P1191" t="s">
        <v>8299</v>
      </c>
      <c r="Q1191">
        <f t="shared" si="26"/>
        <v>112.79</v>
      </c>
      <c r="R1191" s="12">
        <f>(((K1191/60)/60)/24)+DATE(1970,1,1)</f>
        <v>42529.979108796295</v>
      </c>
      <c r="S1191" s="12">
        <f>(((J1191/60)/60)/24)+DATE(1970,1,1)</f>
        <v>42550.979108796295</v>
      </c>
      <c r="T1191">
        <f>YEAR(R1191)</f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s="9">
        <f>ROUND((E1192/D1192)*100,0)</f>
        <v>135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8298</v>
      </c>
      <c r="P1192" t="s">
        <v>8299</v>
      </c>
      <c r="Q1192">
        <f t="shared" si="26"/>
        <v>51.92</v>
      </c>
      <c r="R1192" s="12">
        <f>(((K1192/60)/60)/24)+DATE(1970,1,1)</f>
        <v>41852.665798611109</v>
      </c>
      <c r="S1192" s="12">
        <f>(((J1192/60)/60)/24)+DATE(1970,1,1)</f>
        <v>41882.665798611109</v>
      </c>
      <c r="T1192">
        <f>YEAR(R1192)</f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s="9">
        <f>ROUND((E1193/D1193)*100,0)</f>
        <v>109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8298</v>
      </c>
      <c r="P1193" t="s">
        <v>8299</v>
      </c>
      <c r="Q1193">
        <f t="shared" si="26"/>
        <v>89.24</v>
      </c>
      <c r="R1193" s="12">
        <f>(((K1193/60)/60)/24)+DATE(1970,1,1)</f>
        <v>42419.603703703702</v>
      </c>
      <c r="S1193" s="12">
        <f>(((J1193/60)/60)/24)+DATE(1970,1,1)</f>
        <v>42449.562037037031</v>
      </c>
      <c r="T1193">
        <f>YEAR(R1193)</f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s="9">
        <f>ROUND((E1194/D1194)*100,0)</f>
        <v>290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8298</v>
      </c>
      <c r="P1194" t="s">
        <v>8299</v>
      </c>
      <c r="Q1194">
        <f t="shared" si="26"/>
        <v>19.329999999999998</v>
      </c>
      <c r="R1194" s="12">
        <f>(((K1194/60)/60)/24)+DATE(1970,1,1)</f>
        <v>42747.506689814814</v>
      </c>
      <c r="S1194" s="12">
        <f>(((J1194/60)/60)/24)+DATE(1970,1,1)</f>
        <v>42777.506689814814</v>
      </c>
      <c r="T1194">
        <f>YEAR(R1194)</f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s="9">
        <f>ROUND((E1195/D1195)*100,0)</f>
        <v>104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8298</v>
      </c>
      <c r="P1195" t="s">
        <v>8299</v>
      </c>
      <c r="Q1195">
        <f t="shared" si="26"/>
        <v>79.97</v>
      </c>
      <c r="R1195" s="12">
        <f>(((K1195/60)/60)/24)+DATE(1970,1,1)</f>
        <v>42409.776076388895</v>
      </c>
      <c r="S1195" s="12">
        <f>(((J1195/60)/60)/24)+DATE(1970,1,1)</f>
        <v>42469.734409722223</v>
      </c>
      <c r="T1195">
        <f>YEAR(R1195)</f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s="9">
        <f>ROUND((E1196/D1196)*100,0)</f>
        <v>322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8298</v>
      </c>
      <c r="P1196" t="s">
        <v>8299</v>
      </c>
      <c r="Q1196">
        <f t="shared" si="26"/>
        <v>56.41</v>
      </c>
      <c r="R1196" s="12">
        <f>(((K1196/60)/60)/24)+DATE(1970,1,1)</f>
        <v>42072.488182870366</v>
      </c>
      <c r="S1196" s="12">
        <f>(((J1196/60)/60)/24)+DATE(1970,1,1)</f>
        <v>42102.488182870366</v>
      </c>
      <c r="T1196">
        <f>YEAR(R1196)</f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s="9">
        <f>ROUND((E1197/D1197)*100,0)</f>
        <v>135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8298</v>
      </c>
      <c r="P1197" t="s">
        <v>8299</v>
      </c>
      <c r="Q1197">
        <f t="shared" si="26"/>
        <v>79.41</v>
      </c>
      <c r="R1197" s="12">
        <f>(((K1197/60)/60)/24)+DATE(1970,1,1)</f>
        <v>42298.34783564815</v>
      </c>
      <c r="S1197" s="12">
        <f>(((J1197/60)/60)/24)+DATE(1970,1,1)</f>
        <v>42358.375</v>
      </c>
      <c r="T1197">
        <f>YEAR(R1197)</f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s="9">
        <f>ROUND((E1198/D1198)*100,0)</f>
        <v>270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8298</v>
      </c>
      <c r="P1198" t="s">
        <v>8299</v>
      </c>
      <c r="Q1198">
        <f t="shared" si="26"/>
        <v>76.44</v>
      </c>
      <c r="R1198" s="12">
        <f>(((K1198/60)/60)/24)+DATE(1970,1,1)</f>
        <v>42326.818738425922</v>
      </c>
      <c r="S1198" s="12">
        <f>(((J1198/60)/60)/24)+DATE(1970,1,1)</f>
        <v>42356.818738425922</v>
      </c>
      <c r="T1198">
        <f>YEAR(R1198)</f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s="9">
        <f>ROUND((E1199/D1199)*100,0)</f>
        <v>253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8298</v>
      </c>
      <c r="P1199" t="s">
        <v>8299</v>
      </c>
      <c r="Q1199">
        <f t="shared" si="26"/>
        <v>121</v>
      </c>
      <c r="R1199" s="12">
        <f>(((K1199/60)/60)/24)+DATE(1970,1,1)</f>
        <v>42503.66474537037</v>
      </c>
      <c r="S1199" s="12">
        <f>(((J1199/60)/60)/24)+DATE(1970,1,1)</f>
        <v>42534.249305555553</v>
      </c>
      <c r="T1199">
        <f>YEAR(R1199)</f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s="9">
        <f>ROUND((E1200/D1200)*100,0)</f>
        <v>261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8298</v>
      </c>
      <c r="P1200" t="s">
        <v>8299</v>
      </c>
      <c r="Q1200">
        <f t="shared" si="26"/>
        <v>54.62</v>
      </c>
      <c r="R1200" s="12">
        <f>(((K1200/60)/60)/24)+DATE(1970,1,1)</f>
        <v>42333.619050925925</v>
      </c>
      <c r="S1200" s="12">
        <f>(((J1200/60)/60)/24)+DATE(1970,1,1)</f>
        <v>42369.125</v>
      </c>
      <c r="T1200">
        <f>YEAR(R1200)</f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s="9">
        <f>ROUND((E1201/D1201)*100,0)</f>
        <v>101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8298</v>
      </c>
      <c r="P1201" t="s">
        <v>8299</v>
      </c>
      <c r="Q1201">
        <f t="shared" si="26"/>
        <v>299.22000000000003</v>
      </c>
      <c r="R1201" s="12">
        <f>(((K1201/60)/60)/24)+DATE(1970,1,1)</f>
        <v>42161.770833333328</v>
      </c>
      <c r="S1201" s="12">
        <f>(((J1201/60)/60)/24)+DATE(1970,1,1)</f>
        <v>42193.770833333328</v>
      </c>
      <c r="T1201">
        <f>YEAR(R1201)</f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s="9">
        <f>ROUND((E1202/D1202)*100,0)</f>
        <v>126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8298</v>
      </c>
      <c r="P1202" t="s">
        <v>8299</v>
      </c>
      <c r="Q1202">
        <f t="shared" si="26"/>
        <v>58.53</v>
      </c>
      <c r="R1202" s="12">
        <f>(((K1202/60)/60)/24)+DATE(1970,1,1)</f>
        <v>42089.477500000001</v>
      </c>
      <c r="S1202" s="12">
        <f>(((J1202/60)/60)/24)+DATE(1970,1,1)</f>
        <v>42110.477500000001</v>
      </c>
      <c r="T1202">
        <f>YEAR(R1202)</f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s="9">
        <f>ROUND((E1203/D1203)*100,0)</f>
        <v>102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8298</v>
      </c>
      <c r="P1203" t="s">
        <v>8299</v>
      </c>
      <c r="Q1203">
        <f t="shared" si="26"/>
        <v>55.37</v>
      </c>
      <c r="R1203" s="12">
        <f>(((K1203/60)/60)/24)+DATE(1970,1,1)</f>
        <v>42536.60701388889</v>
      </c>
      <c r="S1203" s="12">
        <f>(((J1203/60)/60)/24)+DATE(1970,1,1)</f>
        <v>42566.60701388889</v>
      </c>
      <c r="T1203">
        <f>YEAR(R1203)</f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s="9">
        <f>ROUND((E1204/D1204)*100,0)</f>
        <v>199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8298</v>
      </c>
      <c r="P1204" t="s">
        <v>8299</v>
      </c>
      <c r="Q1204">
        <f t="shared" si="26"/>
        <v>183.8</v>
      </c>
      <c r="R1204" s="12">
        <f>(((K1204/60)/60)/24)+DATE(1970,1,1)</f>
        <v>42152.288819444439</v>
      </c>
      <c r="S1204" s="12">
        <f>(((J1204/60)/60)/24)+DATE(1970,1,1)</f>
        <v>42182.288819444439</v>
      </c>
      <c r="T1204">
        <f>YEAR(R1204)</f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s="9">
        <f>ROUND((E1205/D1205)*100,0)</f>
        <v>102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8298</v>
      </c>
      <c r="P1205" t="s">
        <v>8299</v>
      </c>
      <c r="Q1205">
        <f t="shared" si="26"/>
        <v>165.35</v>
      </c>
      <c r="R1205" s="12">
        <f>(((K1205/60)/60)/24)+DATE(1970,1,1)</f>
        <v>42125.614895833336</v>
      </c>
      <c r="S1205" s="12">
        <f>(((J1205/60)/60)/24)+DATE(1970,1,1)</f>
        <v>42155.614895833336</v>
      </c>
      <c r="T1205">
        <f>YEAR(R1205)</f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s="9">
        <f>ROUND((E1206/D1206)*100,0)</f>
        <v>103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8298</v>
      </c>
      <c r="P1206" t="s">
        <v>8299</v>
      </c>
      <c r="Q1206">
        <f t="shared" si="26"/>
        <v>234.79</v>
      </c>
      <c r="R1206" s="12">
        <f>(((K1206/60)/60)/24)+DATE(1970,1,1)</f>
        <v>42297.748067129629</v>
      </c>
      <c r="S1206" s="12">
        <f>(((J1206/60)/60)/24)+DATE(1970,1,1)</f>
        <v>42342.208333333328</v>
      </c>
      <c r="T1206">
        <f>YEAR(R1206)</f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s="9">
        <f>ROUND((E1207/D1207)*100,0)</f>
        <v>101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8298</v>
      </c>
      <c r="P1207" t="s">
        <v>8299</v>
      </c>
      <c r="Q1207">
        <f t="shared" si="26"/>
        <v>211.48</v>
      </c>
      <c r="R1207" s="12">
        <f>(((K1207/60)/60)/24)+DATE(1970,1,1)</f>
        <v>42138.506377314814</v>
      </c>
      <c r="S1207" s="12">
        <f>(((J1207/60)/60)/24)+DATE(1970,1,1)</f>
        <v>42168.506377314814</v>
      </c>
      <c r="T1207">
        <f>YEAR(R1207)</f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s="9">
        <f>ROUND((E1208/D1208)*100,0)</f>
        <v>115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8298</v>
      </c>
      <c r="P1208" t="s">
        <v>8299</v>
      </c>
      <c r="Q1208">
        <f t="shared" si="26"/>
        <v>32.340000000000003</v>
      </c>
      <c r="R1208" s="12">
        <f>(((K1208/60)/60)/24)+DATE(1970,1,1)</f>
        <v>42772.776076388895</v>
      </c>
      <c r="S1208" s="12">
        <f>(((J1208/60)/60)/24)+DATE(1970,1,1)</f>
        <v>42805.561805555553</v>
      </c>
      <c r="T1208">
        <f>YEAR(R1208)</f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s="9">
        <f>ROUND((E1209/D1209)*100,0)</f>
        <v>104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8298</v>
      </c>
      <c r="P1209" t="s">
        <v>8299</v>
      </c>
      <c r="Q1209">
        <f t="shared" si="26"/>
        <v>123.38</v>
      </c>
      <c r="R1209" s="12">
        <f>(((K1209/60)/60)/24)+DATE(1970,1,1)</f>
        <v>42430.430243055554</v>
      </c>
      <c r="S1209" s="12">
        <f>(((J1209/60)/60)/24)+DATE(1970,1,1)</f>
        <v>42460.416666666672</v>
      </c>
      <c r="T1209">
        <f>YEAR(R1209)</f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s="9">
        <f>ROUND((E1210/D1210)*100,0)</f>
        <v>155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8298</v>
      </c>
      <c r="P1210" t="s">
        <v>8299</v>
      </c>
      <c r="Q1210">
        <f t="shared" si="26"/>
        <v>207.07</v>
      </c>
      <c r="R1210" s="12">
        <f>(((K1210/60)/60)/24)+DATE(1970,1,1)</f>
        <v>42423.709074074075</v>
      </c>
      <c r="S1210" s="12">
        <f>(((J1210/60)/60)/24)+DATE(1970,1,1)</f>
        <v>42453.667407407411</v>
      </c>
      <c r="T1210">
        <f>YEAR(R1210)</f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s="9">
        <f>ROUND((E1211/D1211)*100,0)</f>
        <v>106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8298</v>
      </c>
      <c r="P1211" t="s">
        <v>8299</v>
      </c>
      <c r="Q1211">
        <f t="shared" si="26"/>
        <v>138.26</v>
      </c>
      <c r="R1211" s="12">
        <f>(((K1211/60)/60)/24)+DATE(1970,1,1)</f>
        <v>42761.846122685187</v>
      </c>
      <c r="S1211" s="12">
        <f>(((J1211/60)/60)/24)+DATE(1970,1,1)</f>
        <v>42791.846122685187</v>
      </c>
      <c r="T1211">
        <f>YEAR(R1211)</f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s="9">
        <f>ROUND((E1212/D1212)*100,0)</f>
        <v>254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8298</v>
      </c>
      <c r="P1212" t="s">
        <v>8299</v>
      </c>
      <c r="Q1212">
        <f t="shared" si="26"/>
        <v>493.82</v>
      </c>
      <c r="R1212" s="12">
        <f>(((K1212/60)/60)/24)+DATE(1970,1,1)</f>
        <v>42132.941805555558</v>
      </c>
      <c r="S1212" s="12">
        <f>(((J1212/60)/60)/24)+DATE(1970,1,1)</f>
        <v>42155.875</v>
      </c>
      <c r="T1212">
        <f>YEAR(R1212)</f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s="9">
        <f>ROUND((E1213/D1213)*100,0)</f>
        <v>101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8298</v>
      </c>
      <c r="P1213" t="s">
        <v>8299</v>
      </c>
      <c r="Q1213">
        <f t="shared" si="26"/>
        <v>168.5</v>
      </c>
      <c r="R1213" s="12">
        <f>(((K1213/60)/60)/24)+DATE(1970,1,1)</f>
        <v>42515.866446759261</v>
      </c>
      <c r="S1213" s="12">
        <f>(((J1213/60)/60)/24)+DATE(1970,1,1)</f>
        <v>42530.866446759261</v>
      </c>
      <c r="T1213">
        <f>YEAR(R1213)</f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s="9">
        <f>ROUND((E1214/D1214)*100,0)</f>
        <v>129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8298</v>
      </c>
      <c r="P1214" t="s">
        <v>8299</v>
      </c>
      <c r="Q1214">
        <f t="shared" si="26"/>
        <v>38.869999999999997</v>
      </c>
      <c r="R1214" s="12">
        <f>(((K1214/60)/60)/24)+DATE(1970,1,1)</f>
        <v>42318.950173611112</v>
      </c>
      <c r="S1214" s="12">
        <f>(((J1214/60)/60)/24)+DATE(1970,1,1)</f>
        <v>42335.041666666672</v>
      </c>
      <c r="T1214">
        <f>YEAR(R1214)</f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s="9">
        <f>ROUND((E1215/D1215)*100,0)</f>
        <v>102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8298</v>
      </c>
      <c r="P1215" t="s">
        <v>8299</v>
      </c>
      <c r="Q1215">
        <f t="shared" si="26"/>
        <v>61.53</v>
      </c>
      <c r="R1215" s="12">
        <f>(((K1215/60)/60)/24)+DATE(1970,1,1)</f>
        <v>42731.755787037036</v>
      </c>
      <c r="S1215" s="12">
        <f>(((J1215/60)/60)/24)+DATE(1970,1,1)</f>
        <v>42766.755787037036</v>
      </c>
      <c r="T1215">
        <f>YEAR(R1215)</f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s="9">
        <f>ROUND((E1216/D1216)*100,0)</f>
        <v>132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8298</v>
      </c>
      <c r="P1216" t="s">
        <v>8299</v>
      </c>
      <c r="Q1216">
        <f t="shared" si="26"/>
        <v>105.44</v>
      </c>
      <c r="R1216" s="12">
        <f>(((K1216/60)/60)/24)+DATE(1970,1,1)</f>
        <v>42104.840335648143</v>
      </c>
      <c r="S1216" s="12">
        <f>(((J1216/60)/60)/24)+DATE(1970,1,1)</f>
        <v>42164.840335648143</v>
      </c>
      <c r="T1216">
        <f>YEAR(R1216)</f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s="9">
        <f>ROUND((E1217/D1217)*100,0)</f>
        <v>786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8298</v>
      </c>
      <c r="P1217" t="s">
        <v>8299</v>
      </c>
      <c r="Q1217">
        <f t="shared" si="26"/>
        <v>71.59</v>
      </c>
      <c r="R1217" s="12">
        <f>(((K1217/60)/60)/24)+DATE(1970,1,1)</f>
        <v>41759.923101851848</v>
      </c>
      <c r="S1217" s="12">
        <f>(((J1217/60)/60)/24)+DATE(1970,1,1)</f>
        <v>41789.923101851848</v>
      </c>
      <c r="T1217">
        <f>YEAR(R1217)</f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s="9">
        <f>ROUND((E1218/D1218)*100,0)</f>
        <v>146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8298</v>
      </c>
      <c r="P1218" t="s">
        <v>8299</v>
      </c>
      <c r="Q1218">
        <f t="shared" si="26"/>
        <v>91.88</v>
      </c>
      <c r="R1218" s="12">
        <f>(((K1218/60)/60)/24)+DATE(1970,1,1)</f>
        <v>42247.616400462968</v>
      </c>
      <c r="S1218" s="12">
        <f>(((J1218/60)/60)/24)+DATE(1970,1,1)</f>
        <v>42279.960416666669</v>
      </c>
      <c r="T1218">
        <f>YEAR(R1218)</f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s="9">
        <f>ROUND((E1219/D1219)*100,0)</f>
        <v>103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8298</v>
      </c>
      <c r="P1219" t="s">
        <v>8299</v>
      </c>
      <c r="Q1219">
        <f t="shared" ref="Q1219:Q1282" si="27">IFERROR(ROUND(E1219/M1219,2),0)</f>
        <v>148.57</v>
      </c>
      <c r="R1219" s="12">
        <f>(((K1219/60)/60)/24)+DATE(1970,1,1)</f>
        <v>42535.809490740736</v>
      </c>
      <c r="S1219" s="12">
        <f>(((J1219/60)/60)/24)+DATE(1970,1,1)</f>
        <v>42565.809490740736</v>
      </c>
      <c r="T1219">
        <f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s="9">
        <f>ROUND((E1220/D1220)*100,0)</f>
        <v>172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8298</v>
      </c>
      <c r="P1220" t="s">
        <v>8299</v>
      </c>
      <c r="Q1220">
        <f t="shared" si="27"/>
        <v>174.21</v>
      </c>
      <c r="R1220" s="12">
        <f>(((K1220/60)/60)/24)+DATE(1970,1,1)</f>
        <v>42278.662037037036</v>
      </c>
      <c r="S1220" s="12">
        <f>(((J1220/60)/60)/24)+DATE(1970,1,1)</f>
        <v>42309.125</v>
      </c>
      <c r="T1220">
        <f>YEAR(R1220)</f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s="9">
        <f>ROUND((E1221/D1221)*100,0)</f>
        <v>159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8298</v>
      </c>
      <c r="P1221" t="s">
        <v>8299</v>
      </c>
      <c r="Q1221">
        <f t="shared" si="27"/>
        <v>102.86</v>
      </c>
      <c r="R1221" s="12">
        <f>(((K1221/60)/60)/24)+DATE(1970,1,1)</f>
        <v>42633.461956018517</v>
      </c>
      <c r="S1221" s="12">
        <f>(((J1221/60)/60)/24)+DATE(1970,1,1)</f>
        <v>42663.461956018517</v>
      </c>
      <c r="T1221">
        <f>YEAR(R1221)</f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s="9">
        <f>ROUND((E1222/D1222)*100,0)</f>
        <v>104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8298</v>
      </c>
      <c r="P1222" t="s">
        <v>8299</v>
      </c>
      <c r="Q1222">
        <f t="shared" si="27"/>
        <v>111.18</v>
      </c>
      <c r="R1222" s="12">
        <f>(((K1222/60)/60)/24)+DATE(1970,1,1)</f>
        <v>42211.628611111111</v>
      </c>
      <c r="S1222" s="12">
        <f>(((J1222/60)/60)/24)+DATE(1970,1,1)</f>
        <v>42241.628611111111</v>
      </c>
      <c r="T1222">
        <f>YEAR(R1222)</f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s="9">
        <f>ROUND((E1223/D1223)*100,0)</f>
        <v>111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8298</v>
      </c>
      <c r="P1223" t="s">
        <v>8299</v>
      </c>
      <c r="Q1223">
        <f t="shared" si="27"/>
        <v>23.8</v>
      </c>
      <c r="R1223" s="12">
        <f>(((K1223/60)/60)/24)+DATE(1970,1,1)</f>
        <v>42680.47555555556</v>
      </c>
      <c r="S1223" s="12">
        <f>(((J1223/60)/60)/24)+DATE(1970,1,1)</f>
        <v>42708</v>
      </c>
      <c r="T1223">
        <f>YEAR(R1223)</f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s="9">
        <f>ROUND((E1224/D1224)*100,0)</f>
        <v>280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8298</v>
      </c>
      <c r="P1224" t="s">
        <v>8299</v>
      </c>
      <c r="Q1224">
        <f t="shared" si="27"/>
        <v>81.27</v>
      </c>
      <c r="R1224" s="12">
        <f>(((K1224/60)/60)/24)+DATE(1970,1,1)</f>
        <v>42430.720451388886</v>
      </c>
      <c r="S1224" s="12">
        <f>(((J1224/60)/60)/24)+DATE(1970,1,1)</f>
        <v>42461.166666666672</v>
      </c>
      <c r="T1224">
        <f>YEAR(R1224)</f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s="9">
        <f>ROUND((E1225/D1225)*100,0)</f>
        <v>112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8298</v>
      </c>
      <c r="P1225" t="s">
        <v>8299</v>
      </c>
      <c r="Q1225">
        <f t="shared" si="27"/>
        <v>116.21</v>
      </c>
      <c r="R1225" s="12">
        <f>(((K1225/60)/60)/24)+DATE(1970,1,1)</f>
        <v>42654.177187499998</v>
      </c>
      <c r="S1225" s="12">
        <f>(((J1225/60)/60)/24)+DATE(1970,1,1)</f>
        <v>42684.218854166669</v>
      </c>
      <c r="T1225">
        <f>YEAR(R1225)</f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s="9">
        <f>ROUND((E1226/D1226)*100,0)</f>
        <v>7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8285</v>
      </c>
      <c r="P1226" t="s">
        <v>8300</v>
      </c>
      <c r="Q1226">
        <f t="shared" si="27"/>
        <v>58.89</v>
      </c>
      <c r="R1226" s="12">
        <f>(((K1226/60)/60)/24)+DATE(1970,1,1)</f>
        <v>41736.549791666665</v>
      </c>
      <c r="S1226" s="12">
        <f>(((J1226/60)/60)/24)+DATE(1970,1,1)</f>
        <v>41796.549791666665</v>
      </c>
      <c r="T1226">
        <f>YEAR(R1226)</f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s="9">
        <f>ROUND((E1227/D1227)*100,0)</f>
        <v>4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8285</v>
      </c>
      <c r="P1227" t="s">
        <v>8300</v>
      </c>
      <c r="Q1227">
        <f t="shared" si="27"/>
        <v>44</v>
      </c>
      <c r="R1227" s="12">
        <f>(((K1227/60)/60)/24)+DATE(1970,1,1)</f>
        <v>41509.905995370369</v>
      </c>
      <c r="S1227" s="12">
        <f>(((J1227/60)/60)/24)+DATE(1970,1,1)</f>
        <v>41569.905995370369</v>
      </c>
      <c r="T1227">
        <f>YEAR(R1227)</f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s="9">
        <f>ROUND((E1228/D1228)*100,0)</f>
        <v>4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8285</v>
      </c>
      <c r="P1228" t="s">
        <v>8300</v>
      </c>
      <c r="Q1228">
        <f t="shared" si="27"/>
        <v>48.43</v>
      </c>
      <c r="R1228" s="12">
        <f>(((K1228/60)/60)/24)+DATE(1970,1,1)</f>
        <v>41715.874780092592</v>
      </c>
      <c r="S1228" s="12">
        <f>(((J1228/60)/60)/24)+DATE(1970,1,1)</f>
        <v>41750.041666666664</v>
      </c>
      <c r="T1228">
        <f>YEAR(R1228)</f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s="9">
        <f>ROUND((E1229/D1229)*100,0)</f>
        <v>0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8285</v>
      </c>
      <c r="P1229" t="s">
        <v>8300</v>
      </c>
      <c r="Q1229">
        <f t="shared" si="27"/>
        <v>0</v>
      </c>
      <c r="R1229" s="12">
        <f>(((K1229/60)/60)/24)+DATE(1970,1,1)</f>
        <v>41827.919166666667</v>
      </c>
      <c r="S1229" s="12">
        <f>(((J1229/60)/60)/24)+DATE(1970,1,1)</f>
        <v>41858.291666666664</v>
      </c>
      <c r="T1229">
        <f>YEAR(R1229)</f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s="9">
        <f>ROUND((E1230/D1230)*100,0)</f>
        <v>29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8285</v>
      </c>
      <c r="P1230" t="s">
        <v>8300</v>
      </c>
      <c r="Q1230">
        <f t="shared" si="27"/>
        <v>61.04</v>
      </c>
      <c r="R1230" s="12">
        <f>(((K1230/60)/60)/24)+DATE(1970,1,1)</f>
        <v>40754.729259259257</v>
      </c>
      <c r="S1230" s="12">
        <f>(((J1230/60)/60)/24)+DATE(1970,1,1)</f>
        <v>40814.729259259257</v>
      </c>
      <c r="T1230">
        <f>YEAR(R1230)</f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s="9">
        <f>ROUND((E1231/D1231)*100,0)</f>
        <v>1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8285</v>
      </c>
      <c r="P1231" t="s">
        <v>8300</v>
      </c>
      <c r="Q1231">
        <f t="shared" si="27"/>
        <v>25</v>
      </c>
      <c r="R1231" s="12">
        <f>(((K1231/60)/60)/24)+DATE(1970,1,1)</f>
        <v>40985.459803240738</v>
      </c>
      <c r="S1231" s="12">
        <f>(((J1231/60)/60)/24)+DATE(1970,1,1)</f>
        <v>41015.666666666664</v>
      </c>
      <c r="T1231">
        <f>YEAR(R1231)</f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s="9">
        <f>ROUND((E1232/D1232)*100,0)</f>
        <v>0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8285</v>
      </c>
      <c r="P1232" t="s">
        <v>8300</v>
      </c>
      <c r="Q1232">
        <f t="shared" si="27"/>
        <v>0</v>
      </c>
      <c r="R1232" s="12">
        <f>(((K1232/60)/60)/24)+DATE(1970,1,1)</f>
        <v>40568.972569444442</v>
      </c>
      <c r="S1232" s="12">
        <f>(((J1232/60)/60)/24)+DATE(1970,1,1)</f>
        <v>40598.972569444442</v>
      </c>
      <c r="T1232">
        <f>YEAR(R1232)</f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s="9">
        <f>ROUND((E1233/D1233)*100,0)</f>
        <v>0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8285</v>
      </c>
      <c r="P1233" t="s">
        <v>8300</v>
      </c>
      <c r="Q1233">
        <f t="shared" si="27"/>
        <v>0</v>
      </c>
      <c r="R1233" s="12">
        <f>(((K1233/60)/60)/24)+DATE(1970,1,1)</f>
        <v>42193.941759259258</v>
      </c>
      <c r="S1233" s="12">
        <f>(((J1233/60)/60)/24)+DATE(1970,1,1)</f>
        <v>42244.041666666672</v>
      </c>
      <c r="T1233">
        <f>YEAR(R1233)</f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s="9">
        <f>ROUND((E1234/D1234)*100,0)</f>
        <v>1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8285</v>
      </c>
      <c r="P1234" t="s">
        <v>8300</v>
      </c>
      <c r="Q1234">
        <f t="shared" si="27"/>
        <v>40</v>
      </c>
      <c r="R1234" s="12">
        <f>(((K1234/60)/60)/24)+DATE(1970,1,1)</f>
        <v>41506.848032407412</v>
      </c>
      <c r="S1234" s="12">
        <f>(((J1234/60)/60)/24)+DATE(1970,1,1)</f>
        <v>41553.848032407412</v>
      </c>
      <c r="T1234">
        <f>YEAR(R1234)</f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s="9">
        <f>ROUND((E1235/D1235)*100,0)</f>
        <v>12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8285</v>
      </c>
      <c r="P1235" t="s">
        <v>8300</v>
      </c>
      <c r="Q1235">
        <f t="shared" si="27"/>
        <v>19.329999999999998</v>
      </c>
      <c r="R1235" s="12">
        <f>(((K1235/60)/60)/24)+DATE(1970,1,1)</f>
        <v>40939.948773148149</v>
      </c>
      <c r="S1235" s="12">
        <f>(((J1235/60)/60)/24)+DATE(1970,1,1)</f>
        <v>40960.948773148149</v>
      </c>
      <c r="T1235">
        <f>YEAR(R1235)</f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s="9">
        <f>ROUND((E1236/D1236)*100,0)</f>
        <v>0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8285</v>
      </c>
      <c r="P1236" t="s">
        <v>8300</v>
      </c>
      <c r="Q1236">
        <f t="shared" si="27"/>
        <v>0</v>
      </c>
      <c r="R1236" s="12">
        <f>(((K1236/60)/60)/24)+DATE(1970,1,1)</f>
        <v>42007.788680555561</v>
      </c>
      <c r="S1236" s="12">
        <f>(((J1236/60)/60)/24)+DATE(1970,1,1)</f>
        <v>42037.788680555561</v>
      </c>
      <c r="T1236">
        <f>YEAR(R1236)</f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s="9">
        <f>ROUND((E1237/D1237)*100,0)</f>
        <v>3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8285</v>
      </c>
      <c r="P1237" t="s">
        <v>8300</v>
      </c>
      <c r="Q1237">
        <f t="shared" si="27"/>
        <v>35</v>
      </c>
      <c r="R1237" s="12">
        <f>(((K1237/60)/60)/24)+DATE(1970,1,1)</f>
        <v>41583.135405092595</v>
      </c>
      <c r="S1237" s="12">
        <f>(((J1237/60)/60)/24)+DATE(1970,1,1)</f>
        <v>41623.135405092595</v>
      </c>
      <c r="T1237">
        <f>YEAR(R1237)</f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s="9">
        <f>ROUND((E1238/D1238)*100,0)</f>
        <v>0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8285</v>
      </c>
      <c r="P1238" t="s">
        <v>8300</v>
      </c>
      <c r="Q1238">
        <f t="shared" si="27"/>
        <v>0</v>
      </c>
      <c r="R1238" s="12">
        <f>(((K1238/60)/60)/24)+DATE(1970,1,1)</f>
        <v>41110.680138888885</v>
      </c>
      <c r="S1238" s="12">
        <f>(((J1238/60)/60)/24)+DATE(1970,1,1)</f>
        <v>41118.666666666664</v>
      </c>
      <c r="T1238">
        <f>YEAR(R1238)</f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s="9">
        <f>ROUND((E1239/D1239)*100,0)</f>
        <v>0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8285</v>
      </c>
      <c r="P1239" t="s">
        <v>8300</v>
      </c>
      <c r="Q1239">
        <f t="shared" si="27"/>
        <v>0</v>
      </c>
      <c r="R1239" s="12">
        <f>(((K1239/60)/60)/24)+DATE(1970,1,1)</f>
        <v>41125.283159722225</v>
      </c>
      <c r="S1239" s="12">
        <f>(((J1239/60)/60)/24)+DATE(1970,1,1)</f>
        <v>41145.283159722225</v>
      </c>
      <c r="T1239">
        <f>YEAR(R1239)</f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s="9">
        <f>ROUND((E1240/D1240)*100,0)</f>
        <v>18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8285</v>
      </c>
      <c r="P1240" t="s">
        <v>8300</v>
      </c>
      <c r="Q1240">
        <f t="shared" si="27"/>
        <v>59.33</v>
      </c>
      <c r="R1240" s="12">
        <f>(((K1240/60)/60)/24)+DATE(1970,1,1)</f>
        <v>40731.61037037037</v>
      </c>
      <c r="S1240" s="12">
        <f>(((J1240/60)/60)/24)+DATE(1970,1,1)</f>
        <v>40761.61037037037</v>
      </c>
      <c r="T1240">
        <f>YEAR(R1240)</f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s="9">
        <f>ROUND((E1241/D1241)*100,0)</f>
        <v>0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8285</v>
      </c>
      <c r="P1241" t="s">
        <v>8300</v>
      </c>
      <c r="Q1241">
        <f t="shared" si="27"/>
        <v>0</v>
      </c>
      <c r="R1241" s="12">
        <f>(((K1241/60)/60)/24)+DATE(1970,1,1)</f>
        <v>40883.962581018517</v>
      </c>
      <c r="S1241" s="12">
        <f>(((J1241/60)/60)/24)+DATE(1970,1,1)</f>
        <v>40913.962581018517</v>
      </c>
      <c r="T1241">
        <f>YEAR(R1241)</f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s="9">
        <f>ROUND((E1242/D1242)*100,0)</f>
        <v>3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8285</v>
      </c>
      <c r="P1242" t="s">
        <v>8300</v>
      </c>
      <c r="Q1242">
        <f t="shared" si="27"/>
        <v>30.13</v>
      </c>
      <c r="R1242" s="12">
        <f>(((K1242/60)/60)/24)+DATE(1970,1,1)</f>
        <v>41409.040011574078</v>
      </c>
      <c r="S1242" s="12">
        <f>(((J1242/60)/60)/24)+DATE(1970,1,1)</f>
        <v>41467.910416666666</v>
      </c>
      <c r="T1242">
        <f>YEAR(R1242)</f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s="9">
        <f>ROUND((E1243/D1243)*100,0)</f>
        <v>51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8285</v>
      </c>
      <c r="P1243" t="s">
        <v>8300</v>
      </c>
      <c r="Q1243">
        <f t="shared" si="27"/>
        <v>74.62</v>
      </c>
      <c r="R1243" s="12">
        <f>(((K1243/60)/60)/24)+DATE(1970,1,1)</f>
        <v>41923.837731481479</v>
      </c>
      <c r="S1243" s="12">
        <f>(((J1243/60)/60)/24)+DATE(1970,1,1)</f>
        <v>41946.249305555553</v>
      </c>
      <c r="T1243">
        <f>YEAR(R1243)</f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s="9">
        <f>ROUND((E1244/D1244)*100,0)</f>
        <v>1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8285</v>
      </c>
      <c r="P1244" t="s">
        <v>8300</v>
      </c>
      <c r="Q1244">
        <f t="shared" si="27"/>
        <v>5</v>
      </c>
      <c r="R1244" s="12">
        <f>(((K1244/60)/60)/24)+DATE(1970,1,1)</f>
        <v>40782.165532407409</v>
      </c>
      <c r="S1244" s="12">
        <f>(((J1244/60)/60)/24)+DATE(1970,1,1)</f>
        <v>40797.554166666669</v>
      </c>
      <c r="T1244">
        <f>YEAR(R1244)</f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s="9">
        <f>ROUND((E1245/D1245)*100,0)</f>
        <v>14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8285</v>
      </c>
      <c r="P1245" t="s">
        <v>8300</v>
      </c>
      <c r="Q1245">
        <f t="shared" si="27"/>
        <v>44.5</v>
      </c>
      <c r="R1245" s="12">
        <f>(((K1245/60)/60)/24)+DATE(1970,1,1)</f>
        <v>40671.879293981481</v>
      </c>
      <c r="S1245" s="12">
        <f>(((J1245/60)/60)/24)+DATE(1970,1,1)</f>
        <v>40732.875</v>
      </c>
      <c r="T1245">
        <f>YEAR(R1245)</f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s="9">
        <f>ROUND((E1246/D1246)*100,0)</f>
        <v>104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8285</v>
      </c>
      <c r="P1246" t="s">
        <v>8286</v>
      </c>
      <c r="Q1246">
        <f t="shared" si="27"/>
        <v>46.13</v>
      </c>
      <c r="R1246" s="12">
        <f>(((K1246/60)/60)/24)+DATE(1970,1,1)</f>
        <v>41355.825497685182</v>
      </c>
      <c r="S1246" s="12">
        <f>(((J1246/60)/60)/24)+DATE(1970,1,1)</f>
        <v>41386.875</v>
      </c>
      <c r="T1246">
        <f>YEAR(R1246)</f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s="9">
        <f>ROUND((E1247/D1247)*100,0)</f>
        <v>120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8285</v>
      </c>
      <c r="P1247" t="s">
        <v>8286</v>
      </c>
      <c r="Q1247">
        <f t="shared" si="27"/>
        <v>141.47</v>
      </c>
      <c r="R1247" s="12">
        <f>(((K1247/60)/60)/24)+DATE(1970,1,1)</f>
        <v>41774.599930555552</v>
      </c>
      <c r="S1247" s="12">
        <f>(((J1247/60)/60)/24)+DATE(1970,1,1)</f>
        <v>41804.599930555552</v>
      </c>
      <c r="T1247">
        <f>YEAR(R1247)</f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s="9">
        <f>ROUND((E1248/D1248)*100,0)</f>
        <v>117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8285</v>
      </c>
      <c r="P1248" t="s">
        <v>8286</v>
      </c>
      <c r="Q1248">
        <f t="shared" si="27"/>
        <v>75.48</v>
      </c>
      <c r="R1248" s="12">
        <f>(((K1248/60)/60)/24)+DATE(1970,1,1)</f>
        <v>40838.043391203704</v>
      </c>
      <c r="S1248" s="12">
        <f>(((J1248/60)/60)/24)+DATE(1970,1,1)</f>
        <v>40883.085057870368</v>
      </c>
      <c r="T1248">
        <f>YEAR(R1248)</f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s="9">
        <f>ROUND((E1249/D1249)*100,0)</f>
        <v>122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8285</v>
      </c>
      <c r="P1249" t="s">
        <v>8286</v>
      </c>
      <c r="Q1249">
        <f t="shared" si="27"/>
        <v>85.5</v>
      </c>
      <c r="R1249" s="12">
        <f>(((K1249/60)/60)/24)+DATE(1970,1,1)</f>
        <v>41370.292303240742</v>
      </c>
      <c r="S1249" s="12">
        <f>(((J1249/60)/60)/24)+DATE(1970,1,1)</f>
        <v>41400.292303240742</v>
      </c>
      <c r="T1249">
        <f>YEAR(R1249)</f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s="9">
        <f>ROUND((E1250/D1250)*100,0)</f>
        <v>152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8285</v>
      </c>
      <c r="P1250" t="s">
        <v>8286</v>
      </c>
      <c r="Q1250">
        <f t="shared" si="27"/>
        <v>64.25</v>
      </c>
      <c r="R1250" s="12">
        <f>(((K1250/60)/60)/24)+DATE(1970,1,1)</f>
        <v>41767.656863425924</v>
      </c>
      <c r="S1250" s="12">
        <f>(((J1250/60)/60)/24)+DATE(1970,1,1)</f>
        <v>41803.290972222225</v>
      </c>
      <c r="T1250">
        <f>YEAR(R1250)</f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s="9">
        <f>ROUND((E1251/D1251)*100,0)</f>
        <v>104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8285</v>
      </c>
      <c r="P1251" t="s">
        <v>8286</v>
      </c>
      <c r="Q1251">
        <f t="shared" si="27"/>
        <v>64.47</v>
      </c>
      <c r="R1251" s="12">
        <f>(((K1251/60)/60)/24)+DATE(1970,1,1)</f>
        <v>41067.74086805556</v>
      </c>
      <c r="S1251" s="12">
        <f>(((J1251/60)/60)/24)+DATE(1970,1,1)</f>
        <v>41097.74086805556</v>
      </c>
      <c r="T1251">
        <f>YEAR(R1251)</f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s="9">
        <f>ROUND((E1252/D1252)*100,0)</f>
        <v>200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8285</v>
      </c>
      <c r="P1252" t="s">
        <v>8286</v>
      </c>
      <c r="Q1252">
        <f t="shared" si="27"/>
        <v>118.2</v>
      </c>
      <c r="R1252" s="12">
        <f>(((K1252/60)/60)/24)+DATE(1970,1,1)</f>
        <v>41843.64271990741</v>
      </c>
      <c r="S1252" s="12">
        <f>(((J1252/60)/60)/24)+DATE(1970,1,1)</f>
        <v>41888.64271990741</v>
      </c>
      <c r="T1252">
        <f>YEAR(R1252)</f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s="9">
        <f>ROUND((E1253/D1253)*100,0)</f>
        <v>102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8285</v>
      </c>
      <c r="P1253" t="s">
        <v>8286</v>
      </c>
      <c r="Q1253">
        <f t="shared" si="27"/>
        <v>82.54</v>
      </c>
      <c r="R1253" s="12">
        <f>(((K1253/60)/60)/24)+DATE(1970,1,1)</f>
        <v>40751.814432870371</v>
      </c>
      <c r="S1253" s="12">
        <f>(((J1253/60)/60)/24)+DATE(1970,1,1)</f>
        <v>40811.814432870371</v>
      </c>
      <c r="T1253">
        <f>YEAR(R1253)</f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s="9">
        <f>ROUND((E1254/D1254)*100,0)</f>
        <v>138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8285</v>
      </c>
      <c r="P1254" t="s">
        <v>8286</v>
      </c>
      <c r="Q1254">
        <f t="shared" si="27"/>
        <v>34.17</v>
      </c>
      <c r="R1254" s="12">
        <f>(((K1254/60)/60)/24)+DATE(1970,1,1)</f>
        <v>41543.988067129627</v>
      </c>
      <c r="S1254" s="12">
        <f>(((J1254/60)/60)/24)+DATE(1970,1,1)</f>
        <v>41571.988067129627</v>
      </c>
      <c r="T1254">
        <f>YEAR(R1254)</f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s="9">
        <f>ROUND((E1255/D1255)*100,0)</f>
        <v>303833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8285</v>
      </c>
      <c r="P1255" t="s">
        <v>8286</v>
      </c>
      <c r="Q1255">
        <f t="shared" si="27"/>
        <v>42.73</v>
      </c>
      <c r="R1255" s="12">
        <f>(((K1255/60)/60)/24)+DATE(1970,1,1)</f>
        <v>41855.783645833333</v>
      </c>
      <c r="S1255" s="12">
        <f>(((J1255/60)/60)/24)+DATE(1970,1,1)</f>
        <v>41885.783645833333</v>
      </c>
      <c r="T1255">
        <f>YEAR(R1255)</f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s="9">
        <f>ROUND((E1256/D1256)*100,0)</f>
        <v>199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8285</v>
      </c>
      <c r="P1256" t="s">
        <v>8286</v>
      </c>
      <c r="Q1256">
        <f t="shared" si="27"/>
        <v>94.49</v>
      </c>
      <c r="R1256" s="12">
        <f>(((K1256/60)/60)/24)+DATE(1970,1,1)</f>
        <v>40487.621365740742</v>
      </c>
      <c r="S1256" s="12">
        <f>(((J1256/60)/60)/24)+DATE(1970,1,1)</f>
        <v>40544.207638888889</v>
      </c>
      <c r="T1256">
        <f>YEAR(R1256)</f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s="9">
        <f>ROUND((E1257/D1257)*100,0)</f>
        <v>202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8285</v>
      </c>
      <c r="P1257" t="s">
        <v>8286</v>
      </c>
      <c r="Q1257">
        <f t="shared" si="27"/>
        <v>55.7</v>
      </c>
      <c r="R1257" s="12">
        <f>(((K1257/60)/60)/24)+DATE(1970,1,1)</f>
        <v>41579.845509259263</v>
      </c>
      <c r="S1257" s="12">
        <f>(((J1257/60)/60)/24)+DATE(1970,1,1)</f>
        <v>41609.887175925927</v>
      </c>
      <c r="T1257">
        <f>YEAR(R1257)</f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s="9">
        <f>ROUND((E1258/D1258)*100,0)</f>
        <v>118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8285</v>
      </c>
      <c r="P1258" t="s">
        <v>8286</v>
      </c>
      <c r="Q1258">
        <f t="shared" si="27"/>
        <v>98.03</v>
      </c>
      <c r="R1258" s="12">
        <f>(((K1258/60)/60)/24)+DATE(1970,1,1)</f>
        <v>40921.919340277782</v>
      </c>
      <c r="S1258" s="12">
        <f>(((J1258/60)/60)/24)+DATE(1970,1,1)</f>
        <v>40951.919340277782</v>
      </c>
      <c r="T1258">
        <f>YEAR(R1258)</f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s="9">
        <f>ROUND((E1259/D1259)*100,0)</f>
        <v>295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8285</v>
      </c>
      <c r="P1259" t="s">
        <v>8286</v>
      </c>
      <c r="Q1259">
        <f t="shared" si="27"/>
        <v>92.1</v>
      </c>
      <c r="R1259" s="12">
        <f>(((K1259/60)/60)/24)+DATE(1970,1,1)</f>
        <v>40587.085532407407</v>
      </c>
      <c r="S1259" s="12">
        <f>(((J1259/60)/60)/24)+DATE(1970,1,1)</f>
        <v>40636.043865740743</v>
      </c>
      <c r="T1259">
        <f>YEAR(R1259)</f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s="9">
        <f>ROUND((E1260/D1260)*100,0)</f>
        <v>213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8285</v>
      </c>
      <c r="P1260" t="s">
        <v>8286</v>
      </c>
      <c r="Q1260">
        <f t="shared" si="27"/>
        <v>38.18</v>
      </c>
      <c r="R1260" s="12">
        <f>(((K1260/60)/60)/24)+DATE(1970,1,1)</f>
        <v>41487.611250000002</v>
      </c>
      <c r="S1260" s="12">
        <f>(((J1260/60)/60)/24)+DATE(1970,1,1)</f>
        <v>41517.611250000002</v>
      </c>
      <c r="T1260">
        <f>YEAR(R1260)</f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s="9">
        <f>ROUND((E1261/D1261)*100,0)</f>
        <v>104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8285</v>
      </c>
      <c r="P1261" t="s">
        <v>8286</v>
      </c>
      <c r="Q1261">
        <f t="shared" si="27"/>
        <v>27.15</v>
      </c>
      <c r="R1261" s="12">
        <f>(((K1261/60)/60)/24)+DATE(1970,1,1)</f>
        <v>41766.970648148148</v>
      </c>
      <c r="S1261" s="12">
        <f>(((J1261/60)/60)/24)+DATE(1970,1,1)</f>
        <v>41799.165972222225</v>
      </c>
      <c r="T1261">
        <f>YEAR(R1261)</f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s="9">
        <f>ROUND((E1262/D1262)*100,0)</f>
        <v>114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8285</v>
      </c>
      <c r="P1262" t="s">
        <v>8286</v>
      </c>
      <c r="Q1262">
        <f t="shared" si="27"/>
        <v>50.69</v>
      </c>
      <c r="R1262" s="12">
        <f>(((K1262/60)/60)/24)+DATE(1970,1,1)</f>
        <v>41666.842824074076</v>
      </c>
      <c r="S1262" s="12">
        <f>(((J1262/60)/60)/24)+DATE(1970,1,1)</f>
        <v>41696.842824074076</v>
      </c>
      <c r="T1262">
        <f>YEAR(R1262)</f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s="9">
        <f>ROUND((E1263/D1263)*100,0)</f>
        <v>101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8285</v>
      </c>
      <c r="P1263" t="s">
        <v>8286</v>
      </c>
      <c r="Q1263">
        <f t="shared" si="27"/>
        <v>38.94</v>
      </c>
      <c r="R1263" s="12">
        <f>(((K1263/60)/60)/24)+DATE(1970,1,1)</f>
        <v>41638.342905092592</v>
      </c>
      <c r="S1263" s="12">
        <f>(((J1263/60)/60)/24)+DATE(1970,1,1)</f>
        <v>41668.342905092592</v>
      </c>
      <c r="T1263">
        <f>YEAR(R1263)</f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s="9">
        <f>ROUND((E1264/D1264)*100,0)</f>
        <v>125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8285</v>
      </c>
      <c r="P1264" t="s">
        <v>8286</v>
      </c>
      <c r="Q1264">
        <f t="shared" si="27"/>
        <v>77.64</v>
      </c>
      <c r="R1264" s="12">
        <f>(((K1264/60)/60)/24)+DATE(1970,1,1)</f>
        <v>41656.762638888889</v>
      </c>
      <c r="S1264" s="12">
        <f>(((J1264/60)/60)/24)+DATE(1970,1,1)</f>
        <v>41686.762638888889</v>
      </c>
      <c r="T1264">
        <f>YEAR(R1264)</f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s="9">
        <f>ROUND((E1265/D1265)*100,0)</f>
        <v>119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8285</v>
      </c>
      <c r="P1265" t="s">
        <v>8286</v>
      </c>
      <c r="Q1265">
        <f t="shared" si="27"/>
        <v>43.54</v>
      </c>
      <c r="R1265" s="12">
        <f>(((K1265/60)/60)/24)+DATE(1970,1,1)</f>
        <v>41692.084143518521</v>
      </c>
      <c r="S1265" s="12">
        <f>(((J1265/60)/60)/24)+DATE(1970,1,1)</f>
        <v>41727.041666666664</v>
      </c>
      <c r="T1265">
        <f>YEAR(R1265)</f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s="9">
        <f>ROUND((E1266/D1266)*100,0)</f>
        <v>166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8285</v>
      </c>
      <c r="P1266" t="s">
        <v>8286</v>
      </c>
      <c r="Q1266">
        <f t="shared" si="27"/>
        <v>31.82</v>
      </c>
      <c r="R1266" s="12">
        <f>(((K1266/60)/60)/24)+DATE(1970,1,1)</f>
        <v>41547.662997685184</v>
      </c>
      <c r="S1266" s="12">
        <f>(((J1266/60)/60)/24)+DATE(1970,1,1)</f>
        <v>41576.662997685184</v>
      </c>
      <c r="T1266">
        <f>YEAR(R1266)</f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s="9">
        <f>ROUND((E1267/D1267)*100,0)</f>
        <v>119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8285</v>
      </c>
      <c r="P1267" t="s">
        <v>8286</v>
      </c>
      <c r="Q1267">
        <f t="shared" si="27"/>
        <v>63.18</v>
      </c>
      <c r="R1267" s="12">
        <f>(((K1267/60)/60)/24)+DATE(1970,1,1)</f>
        <v>40465.655266203699</v>
      </c>
      <c r="S1267" s="12">
        <f>(((J1267/60)/60)/24)+DATE(1970,1,1)</f>
        <v>40512.655266203699</v>
      </c>
      <c r="T1267">
        <f>YEAR(R1267)</f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s="9">
        <f>ROUND((E1268/D1268)*100,0)</f>
        <v>100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8285</v>
      </c>
      <c r="P1268" t="s">
        <v>8286</v>
      </c>
      <c r="Q1268">
        <f t="shared" si="27"/>
        <v>190.9</v>
      </c>
      <c r="R1268" s="12">
        <f>(((K1268/60)/60)/24)+DATE(1970,1,1)</f>
        <v>41620.87667824074</v>
      </c>
      <c r="S1268" s="12">
        <f>(((J1268/60)/60)/24)+DATE(1970,1,1)</f>
        <v>41650.87667824074</v>
      </c>
      <c r="T1268">
        <f>YEAR(R1268)</f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s="9">
        <f>ROUND((E1269/D1269)*100,0)</f>
        <v>102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8285</v>
      </c>
      <c r="P1269" t="s">
        <v>8286</v>
      </c>
      <c r="Q1269">
        <f t="shared" si="27"/>
        <v>140.86000000000001</v>
      </c>
      <c r="R1269" s="12">
        <f>(((K1269/60)/60)/24)+DATE(1970,1,1)</f>
        <v>41449.585162037038</v>
      </c>
      <c r="S1269" s="12">
        <f>(((J1269/60)/60)/24)+DATE(1970,1,1)</f>
        <v>41479.585162037038</v>
      </c>
      <c r="T1269">
        <f>YEAR(R1269)</f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s="9">
        <f>ROUND((E1270/D1270)*100,0)</f>
        <v>117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8285</v>
      </c>
      <c r="P1270" t="s">
        <v>8286</v>
      </c>
      <c r="Q1270">
        <f t="shared" si="27"/>
        <v>76.92</v>
      </c>
      <c r="R1270" s="12">
        <f>(((K1270/60)/60)/24)+DATE(1970,1,1)</f>
        <v>41507.845451388886</v>
      </c>
      <c r="S1270" s="12">
        <f>(((J1270/60)/60)/24)+DATE(1970,1,1)</f>
        <v>41537.845451388886</v>
      </c>
      <c r="T1270">
        <f>YEAR(R1270)</f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s="9">
        <f>ROUND((E1271/D1271)*100,0)</f>
        <v>109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8285</v>
      </c>
      <c r="P1271" t="s">
        <v>8286</v>
      </c>
      <c r="Q1271">
        <f t="shared" si="27"/>
        <v>99.16</v>
      </c>
      <c r="R1271" s="12">
        <f>(((K1271/60)/60)/24)+DATE(1970,1,1)</f>
        <v>42445.823055555549</v>
      </c>
      <c r="S1271" s="12">
        <f>(((J1271/60)/60)/24)+DATE(1970,1,1)</f>
        <v>42476</v>
      </c>
      <c r="T1271">
        <f>YEAR(R1271)</f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s="9">
        <f>ROUND((E1272/D1272)*100,0)</f>
        <v>115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8285</v>
      </c>
      <c r="P1272" t="s">
        <v>8286</v>
      </c>
      <c r="Q1272">
        <f t="shared" si="27"/>
        <v>67.88</v>
      </c>
      <c r="R1272" s="12">
        <f>(((K1272/60)/60)/24)+DATE(1970,1,1)</f>
        <v>40933.856967592597</v>
      </c>
      <c r="S1272" s="12">
        <f>(((J1272/60)/60)/24)+DATE(1970,1,1)</f>
        <v>40993.815300925926</v>
      </c>
      <c r="T1272">
        <f>YEAR(R1272)</f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s="9">
        <f>ROUND((E1273/D1273)*100,0)</f>
        <v>102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8285</v>
      </c>
      <c r="P1273" t="s">
        <v>8286</v>
      </c>
      <c r="Q1273">
        <f t="shared" si="27"/>
        <v>246.29</v>
      </c>
      <c r="R1273" s="12">
        <f>(((K1273/60)/60)/24)+DATE(1970,1,1)</f>
        <v>41561.683553240742</v>
      </c>
      <c r="S1273" s="12">
        <f>(((J1273/60)/60)/24)+DATE(1970,1,1)</f>
        <v>41591.725219907406</v>
      </c>
      <c r="T1273">
        <f>YEAR(R1273)</f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s="9">
        <f>ROUND((E1274/D1274)*100,0)</f>
        <v>106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8285</v>
      </c>
      <c r="P1274" t="s">
        <v>8286</v>
      </c>
      <c r="Q1274">
        <f t="shared" si="27"/>
        <v>189.29</v>
      </c>
      <c r="R1274" s="12">
        <f>(((K1274/60)/60)/24)+DATE(1970,1,1)</f>
        <v>40274.745127314818</v>
      </c>
      <c r="S1274" s="12">
        <f>(((J1274/60)/60)/24)+DATE(1970,1,1)</f>
        <v>40344.166666666664</v>
      </c>
      <c r="T1274">
        <f>YEAR(R1274)</f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s="9">
        <f>ROUND((E1275/D1275)*100,0)</f>
        <v>104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8285</v>
      </c>
      <c r="P1275" t="s">
        <v>8286</v>
      </c>
      <c r="Q1275">
        <f t="shared" si="27"/>
        <v>76.67</v>
      </c>
      <c r="R1275" s="12">
        <f>(((K1275/60)/60)/24)+DATE(1970,1,1)</f>
        <v>41852.730219907404</v>
      </c>
      <c r="S1275" s="12">
        <f>(((J1275/60)/60)/24)+DATE(1970,1,1)</f>
        <v>41882.730219907404</v>
      </c>
      <c r="T1275">
        <f>YEAR(R1275)</f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s="9">
        <f>ROUND((E1276/D1276)*100,0)</f>
        <v>155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8285</v>
      </c>
      <c r="P1276" t="s">
        <v>8286</v>
      </c>
      <c r="Q1276">
        <f t="shared" si="27"/>
        <v>82.96</v>
      </c>
      <c r="R1276" s="12">
        <f>(((K1276/60)/60)/24)+DATE(1970,1,1)</f>
        <v>41116.690104166664</v>
      </c>
      <c r="S1276" s="12">
        <f>(((J1276/60)/60)/24)+DATE(1970,1,1)</f>
        <v>41151.690104166664</v>
      </c>
      <c r="T1276">
        <f>YEAR(R1276)</f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s="9">
        <f>ROUND((E1277/D1277)*100,0)</f>
        <v>162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8285</v>
      </c>
      <c r="P1277" t="s">
        <v>8286</v>
      </c>
      <c r="Q1277">
        <f t="shared" si="27"/>
        <v>62.52</v>
      </c>
      <c r="R1277" s="12">
        <f>(((K1277/60)/60)/24)+DATE(1970,1,1)</f>
        <v>41458.867905092593</v>
      </c>
      <c r="S1277" s="12">
        <f>(((J1277/60)/60)/24)+DATE(1970,1,1)</f>
        <v>41493.867905092593</v>
      </c>
      <c r="T1277">
        <f>YEAR(R1277)</f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s="9">
        <f>ROUND((E1278/D1278)*100,0)</f>
        <v>104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8285</v>
      </c>
      <c r="P1278" t="s">
        <v>8286</v>
      </c>
      <c r="Q1278">
        <f t="shared" si="27"/>
        <v>46.07</v>
      </c>
      <c r="R1278" s="12">
        <f>(((K1278/60)/60)/24)+DATE(1970,1,1)</f>
        <v>40007.704247685186</v>
      </c>
      <c r="S1278" s="12">
        <f>(((J1278/60)/60)/24)+DATE(1970,1,1)</f>
        <v>40057.166666666664</v>
      </c>
      <c r="T1278">
        <f>YEAR(R1278)</f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s="9">
        <f>ROUND((E1279/D1279)*100,0)</f>
        <v>106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8285</v>
      </c>
      <c r="P1279" t="s">
        <v>8286</v>
      </c>
      <c r="Q1279">
        <f t="shared" si="27"/>
        <v>38.54</v>
      </c>
      <c r="R1279" s="12">
        <f>(((K1279/60)/60)/24)+DATE(1970,1,1)</f>
        <v>41121.561886574076</v>
      </c>
      <c r="S1279" s="12">
        <f>(((J1279/60)/60)/24)+DATE(1970,1,1)</f>
        <v>41156.561886574076</v>
      </c>
      <c r="T1279">
        <f>YEAR(R1279)</f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s="9">
        <f>ROUND((E1280/D1280)*100,0)</f>
        <v>155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8285</v>
      </c>
      <c r="P1280" t="s">
        <v>8286</v>
      </c>
      <c r="Q1280">
        <f t="shared" si="27"/>
        <v>53.01</v>
      </c>
      <c r="R1280" s="12">
        <f>(((K1280/60)/60)/24)+DATE(1970,1,1)</f>
        <v>41786.555162037039</v>
      </c>
      <c r="S1280" s="12">
        <f>(((J1280/60)/60)/24)+DATE(1970,1,1)</f>
        <v>41815.083333333336</v>
      </c>
      <c r="T1280">
        <f>YEAR(R1280)</f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s="9">
        <f>ROUND((E1281/D1281)*100,0)</f>
        <v>111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8285</v>
      </c>
      <c r="P1281" t="s">
        <v>8286</v>
      </c>
      <c r="Q1281">
        <f t="shared" si="27"/>
        <v>73.36</v>
      </c>
      <c r="R1281" s="12">
        <f>(((K1281/60)/60)/24)+DATE(1970,1,1)</f>
        <v>41682.099189814813</v>
      </c>
      <c r="S1281" s="12">
        <f>(((J1281/60)/60)/24)+DATE(1970,1,1)</f>
        <v>41722.057523148149</v>
      </c>
      <c r="T1281">
        <f>YEAR(R1281)</f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s="9">
        <f>ROUND((E1282/D1282)*100,0)</f>
        <v>111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8285</v>
      </c>
      <c r="P1282" t="s">
        <v>8286</v>
      </c>
      <c r="Q1282">
        <f t="shared" si="27"/>
        <v>127.98</v>
      </c>
      <c r="R1282" s="12">
        <f>(((K1282/60)/60)/24)+DATE(1970,1,1)</f>
        <v>40513.757569444446</v>
      </c>
      <c r="S1282" s="12">
        <f>(((J1282/60)/60)/24)+DATE(1970,1,1)</f>
        <v>40603.757569444446</v>
      </c>
      <c r="T1282">
        <f>YEAR(R1282)</f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s="9">
        <f>ROUND((E1283/D1283)*100,0)</f>
        <v>111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8285</v>
      </c>
      <c r="P1283" t="s">
        <v>8286</v>
      </c>
      <c r="Q1283">
        <f t="shared" ref="Q1283:Q1346" si="28">IFERROR(ROUND(E1283/M1283,2),0)</f>
        <v>104.73</v>
      </c>
      <c r="R1283" s="12">
        <f>(((K1283/60)/60)/24)+DATE(1970,1,1)</f>
        <v>41463.743472222224</v>
      </c>
      <c r="S1283" s="12">
        <f>(((J1283/60)/60)/24)+DATE(1970,1,1)</f>
        <v>41483.743472222224</v>
      </c>
      <c r="T1283">
        <f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s="9">
        <f>ROUND((E1284/D1284)*100,0)</f>
        <v>124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8285</v>
      </c>
      <c r="P1284" t="s">
        <v>8286</v>
      </c>
      <c r="Q1284">
        <f t="shared" si="28"/>
        <v>67.67</v>
      </c>
      <c r="R1284" s="12">
        <f>(((K1284/60)/60)/24)+DATE(1970,1,1)</f>
        <v>41586.475173611114</v>
      </c>
      <c r="S1284" s="12">
        <f>(((J1284/60)/60)/24)+DATE(1970,1,1)</f>
        <v>41617.207638888889</v>
      </c>
      <c r="T1284">
        <f>YEAR(R1284)</f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s="9">
        <f>ROUND((E1285/D1285)*100,0)</f>
        <v>211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8285</v>
      </c>
      <c r="P1285" t="s">
        <v>8286</v>
      </c>
      <c r="Q1285">
        <f t="shared" si="28"/>
        <v>95.93</v>
      </c>
      <c r="R1285" s="12">
        <f>(((K1285/60)/60)/24)+DATE(1970,1,1)</f>
        <v>41320.717465277776</v>
      </c>
      <c r="S1285" s="12">
        <f>(((J1285/60)/60)/24)+DATE(1970,1,1)</f>
        <v>41344.166666666664</v>
      </c>
      <c r="T1285">
        <f>YEAR(R1285)</f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s="9">
        <f>ROUND((E1286/D1286)*100,0)</f>
        <v>101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8266</v>
      </c>
      <c r="P1286" t="s">
        <v>8267</v>
      </c>
      <c r="Q1286">
        <f t="shared" si="28"/>
        <v>65.16</v>
      </c>
      <c r="R1286" s="12">
        <f>(((K1286/60)/60)/24)+DATE(1970,1,1)</f>
        <v>42712.23474537037</v>
      </c>
      <c r="S1286" s="12">
        <f>(((J1286/60)/60)/24)+DATE(1970,1,1)</f>
        <v>42735.707638888889</v>
      </c>
      <c r="T1286">
        <f>YEAR(R1286)</f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s="9">
        <f>ROUND((E1287/D1287)*100,0)</f>
        <v>102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8266</v>
      </c>
      <c r="P1287" t="s">
        <v>8267</v>
      </c>
      <c r="Q1287">
        <f t="shared" si="28"/>
        <v>32.270000000000003</v>
      </c>
      <c r="R1287" s="12">
        <f>(((K1287/60)/60)/24)+DATE(1970,1,1)</f>
        <v>42160.583043981482</v>
      </c>
      <c r="S1287" s="12">
        <f>(((J1287/60)/60)/24)+DATE(1970,1,1)</f>
        <v>42175.583043981482</v>
      </c>
      <c r="T1287">
        <f>YEAR(R1287)</f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s="9">
        <f>ROUND((E1288/D1288)*100,0)</f>
        <v>108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8266</v>
      </c>
      <c r="P1288" t="s">
        <v>8267</v>
      </c>
      <c r="Q1288">
        <f t="shared" si="28"/>
        <v>81.25</v>
      </c>
      <c r="R1288" s="12">
        <f>(((K1288/60)/60)/24)+DATE(1970,1,1)</f>
        <v>42039.384571759263</v>
      </c>
      <c r="S1288" s="12">
        <f>(((J1288/60)/60)/24)+DATE(1970,1,1)</f>
        <v>42052.583333333328</v>
      </c>
      <c r="T1288">
        <f>YEAR(R1288)</f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s="9">
        <f>ROUND((E1289/D1289)*100,0)</f>
        <v>242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8266</v>
      </c>
      <c r="P1289" t="s">
        <v>8267</v>
      </c>
      <c r="Q1289">
        <f t="shared" si="28"/>
        <v>24.2</v>
      </c>
      <c r="R1289" s="12">
        <f>(((K1289/60)/60)/24)+DATE(1970,1,1)</f>
        <v>42107.621018518519</v>
      </c>
      <c r="S1289" s="12">
        <f>(((J1289/60)/60)/24)+DATE(1970,1,1)</f>
        <v>42167.621018518519</v>
      </c>
      <c r="T1289">
        <f>YEAR(R1289)</f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s="9">
        <f>ROUND((E1290/D1290)*100,0)</f>
        <v>100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8266</v>
      </c>
      <c r="P1290" t="s">
        <v>8267</v>
      </c>
      <c r="Q1290">
        <f t="shared" si="28"/>
        <v>65.87</v>
      </c>
      <c r="R1290" s="12">
        <f>(((K1290/60)/60)/24)+DATE(1970,1,1)</f>
        <v>42561.154664351852</v>
      </c>
      <c r="S1290" s="12">
        <f>(((J1290/60)/60)/24)+DATE(1970,1,1)</f>
        <v>42592.166666666672</v>
      </c>
      <c r="T1290">
        <f>YEAR(R1290)</f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s="9">
        <f>ROUND((E1291/D1291)*100,0)</f>
        <v>125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8266</v>
      </c>
      <c r="P1291" t="s">
        <v>8267</v>
      </c>
      <c r="Q1291">
        <f t="shared" si="28"/>
        <v>36.08</v>
      </c>
      <c r="R1291" s="12">
        <f>(((K1291/60)/60)/24)+DATE(1970,1,1)</f>
        <v>42709.134780092587</v>
      </c>
      <c r="S1291" s="12">
        <f>(((J1291/60)/60)/24)+DATE(1970,1,1)</f>
        <v>42739.134780092587</v>
      </c>
      <c r="T1291">
        <f>YEAR(R1291)</f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s="9">
        <f>ROUND((E1292/D1292)*100,0)</f>
        <v>109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8266</v>
      </c>
      <c r="P1292" t="s">
        <v>8267</v>
      </c>
      <c r="Q1292">
        <f t="shared" si="28"/>
        <v>44.19</v>
      </c>
      <c r="R1292" s="12">
        <f>(((K1292/60)/60)/24)+DATE(1970,1,1)</f>
        <v>42086.614942129629</v>
      </c>
      <c r="S1292" s="12">
        <f>(((J1292/60)/60)/24)+DATE(1970,1,1)</f>
        <v>42117.290972222225</v>
      </c>
      <c r="T1292">
        <f>YEAR(R1292)</f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s="9">
        <f>ROUND((E1293/D1293)*100,0)</f>
        <v>146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8266</v>
      </c>
      <c r="P1293" t="s">
        <v>8267</v>
      </c>
      <c r="Q1293">
        <f t="shared" si="28"/>
        <v>104.07</v>
      </c>
      <c r="R1293" s="12">
        <f>(((K1293/60)/60)/24)+DATE(1970,1,1)</f>
        <v>42064.652673611112</v>
      </c>
      <c r="S1293" s="12">
        <f>(((J1293/60)/60)/24)+DATE(1970,1,1)</f>
        <v>42101.291666666672</v>
      </c>
      <c r="T1293">
        <f>YEAR(R1293)</f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s="9">
        <f>ROUND((E1294/D1294)*100,0)</f>
        <v>110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8266</v>
      </c>
      <c r="P1294" t="s">
        <v>8267</v>
      </c>
      <c r="Q1294">
        <f t="shared" si="28"/>
        <v>35.96</v>
      </c>
      <c r="R1294" s="12">
        <f>(((K1294/60)/60)/24)+DATE(1970,1,1)</f>
        <v>42256.764212962968</v>
      </c>
      <c r="S1294" s="12">
        <f>(((J1294/60)/60)/24)+DATE(1970,1,1)</f>
        <v>42283.957638888889</v>
      </c>
      <c r="T1294">
        <f>YEAR(R1294)</f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s="9">
        <f>ROUND((E1295/D1295)*100,0)</f>
        <v>102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8266</v>
      </c>
      <c r="P1295" t="s">
        <v>8267</v>
      </c>
      <c r="Q1295">
        <f t="shared" si="28"/>
        <v>127.79</v>
      </c>
      <c r="R1295" s="12">
        <f>(((K1295/60)/60)/24)+DATE(1970,1,1)</f>
        <v>42292.701053240744</v>
      </c>
      <c r="S1295" s="12">
        <f>(((J1295/60)/60)/24)+DATE(1970,1,1)</f>
        <v>42322.742719907401</v>
      </c>
      <c r="T1295">
        <f>YEAR(R1295)</f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s="9">
        <f>ROUND((E1296/D1296)*100,0)</f>
        <v>122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8266</v>
      </c>
      <c r="P1296" t="s">
        <v>8267</v>
      </c>
      <c r="Q1296">
        <f t="shared" si="28"/>
        <v>27.73</v>
      </c>
      <c r="R1296" s="12">
        <f>(((K1296/60)/60)/24)+DATE(1970,1,1)</f>
        <v>42278.453668981485</v>
      </c>
      <c r="S1296" s="12">
        <f>(((J1296/60)/60)/24)+DATE(1970,1,1)</f>
        <v>42296.458333333328</v>
      </c>
      <c r="T1296">
        <f>YEAR(R1296)</f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s="9">
        <f>ROUND((E1297/D1297)*100,0)</f>
        <v>102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8266</v>
      </c>
      <c r="P1297" t="s">
        <v>8267</v>
      </c>
      <c r="Q1297">
        <f t="shared" si="28"/>
        <v>39.83</v>
      </c>
      <c r="R1297" s="12">
        <f>(((K1297/60)/60)/24)+DATE(1970,1,1)</f>
        <v>42184.572881944448</v>
      </c>
      <c r="S1297" s="12">
        <f>(((J1297/60)/60)/24)+DATE(1970,1,1)</f>
        <v>42214.708333333328</v>
      </c>
      <c r="T1297">
        <f>YEAR(R1297)</f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s="9">
        <f>ROUND((E1298/D1298)*100,0)</f>
        <v>141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8266</v>
      </c>
      <c r="P1298" t="s">
        <v>8267</v>
      </c>
      <c r="Q1298">
        <f t="shared" si="28"/>
        <v>52.17</v>
      </c>
      <c r="R1298" s="12">
        <f>(((K1298/60)/60)/24)+DATE(1970,1,1)</f>
        <v>42423.050613425927</v>
      </c>
      <c r="S1298" s="12">
        <f>(((J1298/60)/60)/24)+DATE(1970,1,1)</f>
        <v>42443.008946759262</v>
      </c>
      <c r="T1298">
        <f>YEAR(R1298)</f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s="9">
        <f>ROUND((E1299/D1299)*100,0)</f>
        <v>110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8266</v>
      </c>
      <c r="P1299" t="s">
        <v>8267</v>
      </c>
      <c r="Q1299">
        <f t="shared" si="28"/>
        <v>92.04</v>
      </c>
      <c r="R1299" s="12">
        <f>(((K1299/60)/60)/24)+DATE(1970,1,1)</f>
        <v>42461.747199074074</v>
      </c>
      <c r="S1299" s="12">
        <f>(((J1299/60)/60)/24)+DATE(1970,1,1)</f>
        <v>42491.747199074074</v>
      </c>
      <c r="T1299">
        <f>YEAR(R1299)</f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s="9">
        <f>ROUND((E1300/D1300)*100,0)</f>
        <v>105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8266</v>
      </c>
      <c r="P1300" t="s">
        <v>8267</v>
      </c>
      <c r="Q1300">
        <f t="shared" si="28"/>
        <v>63.42</v>
      </c>
      <c r="R1300" s="12">
        <f>(((K1300/60)/60)/24)+DATE(1970,1,1)</f>
        <v>42458.680925925932</v>
      </c>
      <c r="S1300" s="12">
        <f>(((J1300/60)/60)/24)+DATE(1970,1,1)</f>
        <v>42488.680925925932</v>
      </c>
      <c r="T1300">
        <f>YEAR(R1300)</f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s="9">
        <f>ROUND((E1301/D1301)*100,0)</f>
        <v>124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8266</v>
      </c>
      <c r="P1301" t="s">
        <v>8267</v>
      </c>
      <c r="Q1301">
        <f t="shared" si="28"/>
        <v>135.63</v>
      </c>
      <c r="R1301" s="12">
        <f>(((K1301/60)/60)/24)+DATE(1970,1,1)</f>
        <v>42169.814340277779</v>
      </c>
      <c r="S1301" s="12">
        <f>(((J1301/60)/60)/24)+DATE(1970,1,1)</f>
        <v>42199.814340277779</v>
      </c>
      <c r="T1301">
        <f>YEAR(R1301)</f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s="9">
        <f>ROUND((E1302/D1302)*100,0)</f>
        <v>135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8266</v>
      </c>
      <c r="P1302" t="s">
        <v>8267</v>
      </c>
      <c r="Q1302">
        <f t="shared" si="28"/>
        <v>168.75</v>
      </c>
      <c r="R1302" s="12">
        <f>(((K1302/60)/60)/24)+DATE(1970,1,1)</f>
        <v>42483.675208333334</v>
      </c>
      <c r="S1302" s="12">
        <f>(((J1302/60)/60)/24)+DATE(1970,1,1)</f>
        <v>42522.789583333331</v>
      </c>
      <c r="T1302">
        <f>YEAR(R1302)</f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s="9">
        <f>ROUND((E1303/D1303)*100,0)</f>
        <v>103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8266</v>
      </c>
      <c r="P1303" t="s">
        <v>8267</v>
      </c>
      <c r="Q1303">
        <f t="shared" si="28"/>
        <v>70.86</v>
      </c>
      <c r="R1303" s="12">
        <f>(((K1303/60)/60)/24)+DATE(1970,1,1)</f>
        <v>42195.749745370369</v>
      </c>
      <c r="S1303" s="12">
        <f>(((J1303/60)/60)/24)+DATE(1970,1,1)</f>
        <v>42206.125</v>
      </c>
      <c r="T1303">
        <f>YEAR(R1303)</f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s="9">
        <f>ROUND((E1304/D1304)*100,0)</f>
        <v>100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8266</v>
      </c>
      <c r="P1304" t="s">
        <v>8267</v>
      </c>
      <c r="Q1304">
        <f t="shared" si="28"/>
        <v>50</v>
      </c>
      <c r="R1304" s="12">
        <f>(((K1304/60)/60)/24)+DATE(1970,1,1)</f>
        <v>42675.057997685188</v>
      </c>
      <c r="S1304" s="12">
        <f>(((J1304/60)/60)/24)+DATE(1970,1,1)</f>
        <v>42705.099664351852</v>
      </c>
      <c r="T1304">
        <f>YEAR(R1304)</f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s="9">
        <f>ROUND((E1305/D1305)*100,0)</f>
        <v>130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8266</v>
      </c>
      <c r="P1305" t="s">
        <v>8267</v>
      </c>
      <c r="Q1305">
        <f t="shared" si="28"/>
        <v>42.21</v>
      </c>
      <c r="R1305" s="12">
        <f>(((K1305/60)/60)/24)+DATE(1970,1,1)</f>
        <v>42566.441203703704</v>
      </c>
      <c r="S1305" s="12">
        <f>(((J1305/60)/60)/24)+DATE(1970,1,1)</f>
        <v>42582.458333333328</v>
      </c>
      <c r="T1305">
        <f>YEAR(R1305)</f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s="9">
        <f>ROUND((E1306/D1306)*100,0)</f>
        <v>40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8279</v>
      </c>
      <c r="P1306" t="s">
        <v>8281</v>
      </c>
      <c r="Q1306">
        <f t="shared" si="28"/>
        <v>152.41</v>
      </c>
      <c r="R1306" s="12">
        <f>(((K1306/60)/60)/24)+DATE(1970,1,1)</f>
        <v>42747.194502314815</v>
      </c>
      <c r="S1306" s="12">
        <f>(((J1306/60)/60)/24)+DATE(1970,1,1)</f>
        <v>42807.152835648143</v>
      </c>
      <c r="T1306">
        <f>YEAR(R1306)</f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s="9">
        <f>ROUND((E1307/D1307)*100,0)</f>
        <v>26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8279</v>
      </c>
      <c r="P1307" t="s">
        <v>8281</v>
      </c>
      <c r="Q1307">
        <f t="shared" si="28"/>
        <v>90.62</v>
      </c>
      <c r="R1307" s="12">
        <f>(((K1307/60)/60)/24)+DATE(1970,1,1)</f>
        <v>42543.665601851855</v>
      </c>
      <c r="S1307" s="12">
        <f>(((J1307/60)/60)/24)+DATE(1970,1,1)</f>
        <v>42572.729166666672</v>
      </c>
      <c r="T1307">
        <f>YEAR(R1307)</f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s="9">
        <f>ROUND((E1308/D1308)*100,0)</f>
        <v>65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8279</v>
      </c>
      <c r="P1308" t="s">
        <v>8281</v>
      </c>
      <c r="Q1308">
        <f t="shared" si="28"/>
        <v>201.6</v>
      </c>
      <c r="R1308" s="12">
        <f>(((K1308/60)/60)/24)+DATE(1970,1,1)</f>
        <v>41947.457569444443</v>
      </c>
      <c r="S1308" s="12">
        <f>(((J1308/60)/60)/24)+DATE(1970,1,1)</f>
        <v>41977.457569444443</v>
      </c>
      <c r="T1308">
        <f>YEAR(R1308)</f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s="9">
        <f>ROUND((E1309/D1309)*100,0)</f>
        <v>12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8279</v>
      </c>
      <c r="P1309" t="s">
        <v>8281</v>
      </c>
      <c r="Q1309">
        <f t="shared" si="28"/>
        <v>127.93</v>
      </c>
      <c r="R1309" s="12">
        <f>(((K1309/60)/60)/24)+DATE(1970,1,1)</f>
        <v>42387.503229166665</v>
      </c>
      <c r="S1309" s="12">
        <f>(((J1309/60)/60)/24)+DATE(1970,1,1)</f>
        <v>42417.503229166665</v>
      </c>
      <c r="T1309">
        <f>YEAR(R1309)</f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s="9">
        <f>ROUND((E1310/D1310)*100,0)</f>
        <v>11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8279</v>
      </c>
      <c r="P1310" t="s">
        <v>8281</v>
      </c>
      <c r="Q1310">
        <f t="shared" si="28"/>
        <v>29.89</v>
      </c>
      <c r="R1310" s="12">
        <f>(((K1310/60)/60)/24)+DATE(1970,1,1)</f>
        <v>42611.613564814819</v>
      </c>
      <c r="S1310" s="12">
        <f>(((J1310/60)/60)/24)+DATE(1970,1,1)</f>
        <v>42651.613564814819</v>
      </c>
      <c r="T1310">
        <f>YEAR(R1310)</f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s="9">
        <f>ROUND((E1311/D1311)*100,0)</f>
        <v>112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8279</v>
      </c>
      <c r="P1311" t="s">
        <v>8281</v>
      </c>
      <c r="Q1311">
        <f t="shared" si="28"/>
        <v>367.97</v>
      </c>
      <c r="R1311" s="12">
        <f>(((K1311/60)/60)/24)+DATE(1970,1,1)</f>
        <v>42257.882731481484</v>
      </c>
      <c r="S1311" s="12">
        <f>(((J1311/60)/60)/24)+DATE(1970,1,1)</f>
        <v>42292.882731481484</v>
      </c>
      <c r="T1311">
        <f>YEAR(R1311)</f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s="9">
        <f>ROUND((E1312/D1312)*100,0)</f>
        <v>16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8279</v>
      </c>
      <c r="P1312" t="s">
        <v>8281</v>
      </c>
      <c r="Q1312">
        <f t="shared" si="28"/>
        <v>129.16999999999999</v>
      </c>
      <c r="R1312" s="12">
        <f>(((K1312/60)/60)/24)+DATE(1970,1,1)</f>
        <v>42556.667245370365</v>
      </c>
      <c r="S1312" s="12">
        <f>(((J1312/60)/60)/24)+DATE(1970,1,1)</f>
        <v>42601.667245370365</v>
      </c>
      <c r="T1312">
        <f>YEAR(R1312)</f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s="9">
        <f>ROUND((E1313/D1313)*100,0)</f>
        <v>32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8279</v>
      </c>
      <c r="P1313" t="s">
        <v>8281</v>
      </c>
      <c r="Q1313">
        <f t="shared" si="28"/>
        <v>800.7</v>
      </c>
      <c r="R1313" s="12">
        <f>(((K1313/60)/60)/24)+DATE(1970,1,1)</f>
        <v>42669.802303240736</v>
      </c>
      <c r="S1313" s="12">
        <f>(((J1313/60)/60)/24)+DATE(1970,1,1)</f>
        <v>42704.843969907408</v>
      </c>
      <c r="T1313">
        <f>YEAR(R1313)</f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s="9">
        <f>ROUND((E1314/D1314)*100,0)</f>
        <v>1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8279</v>
      </c>
      <c r="P1314" t="s">
        <v>8281</v>
      </c>
      <c r="Q1314">
        <f t="shared" si="28"/>
        <v>28</v>
      </c>
      <c r="R1314" s="12">
        <f>(((K1314/60)/60)/24)+DATE(1970,1,1)</f>
        <v>42082.702800925923</v>
      </c>
      <c r="S1314" s="12">
        <f>(((J1314/60)/60)/24)+DATE(1970,1,1)</f>
        <v>42112.702800925923</v>
      </c>
      <c r="T1314">
        <f>YEAR(R1314)</f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s="9">
        <f>ROUND((E1315/D1315)*100,0)</f>
        <v>31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8279</v>
      </c>
      <c r="P1315" t="s">
        <v>8281</v>
      </c>
      <c r="Q1315">
        <f t="shared" si="28"/>
        <v>102.02</v>
      </c>
      <c r="R1315" s="12">
        <f>(((K1315/60)/60)/24)+DATE(1970,1,1)</f>
        <v>42402.709652777776</v>
      </c>
      <c r="S1315" s="12">
        <f>(((J1315/60)/60)/24)+DATE(1970,1,1)</f>
        <v>42432.709652777776</v>
      </c>
      <c r="T1315">
        <f>YEAR(R1315)</f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s="9">
        <f>ROUND((E1316/D1316)*100,0)</f>
        <v>1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8279</v>
      </c>
      <c r="P1316" t="s">
        <v>8281</v>
      </c>
      <c r="Q1316">
        <f t="shared" si="28"/>
        <v>184.36</v>
      </c>
      <c r="R1316" s="12">
        <f>(((K1316/60)/60)/24)+DATE(1970,1,1)</f>
        <v>42604.669675925921</v>
      </c>
      <c r="S1316" s="12">
        <f>(((J1316/60)/60)/24)+DATE(1970,1,1)</f>
        <v>42664.669675925921</v>
      </c>
      <c r="T1316">
        <f>YEAR(R1316)</f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s="9">
        <f>ROUND((E1317/D1317)*100,0)</f>
        <v>40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8279</v>
      </c>
      <c r="P1317" t="s">
        <v>8281</v>
      </c>
      <c r="Q1317">
        <f t="shared" si="28"/>
        <v>162.91999999999999</v>
      </c>
      <c r="R1317" s="12">
        <f>(((K1317/60)/60)/24)+DATE(1970,1,1)</f>
        <v>42278.498240740737</v>
      </c>
      <c r="S1317" s="12">
        <f>(((J1317/60)/60)/24)+DATE(1970,1,1)</f>
        <v>42314.041666666672</v>
      </c>
      <c r="T1317">
        <f>YEAR(R1317)</f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s="9">
        <f>ROUND((E1318/D1318)*100,0)</f>
        <v>0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8279</v>
      </c>
      <c r="P1318" t="s">
        <v>8281</v>
      </c>
      <c r="Q1318">
        <f t="shared" si="28"/>
        <v>1</v>
      </c>
      <c r="R1318" s="12">
        <f>(((K1318/60)/60)/24)+DATE(1970,1,1)</f>
        <v>42393.961909722217</v>
      </c>
      <c r="S1318" s="12">
        <f>(((J1318/60)/60)/24)+DATE(1970,1,1)</f>
        <v>42428.961909722217</v>
      </c>
      <c r="T1318">
        <f>YEAR(R1318)</f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s="9">
        <f>ROUND((E1319/D1319)*100,0)</f>
        <v>6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8279</v>
      </c>
      <c r="P1319" t="s">
        <v>8281</v>
      </c>
      <c r="Q1319">
        <f t="shared" si="28"/>
        <v>603.53</v>
      </c>
      <c r="R1319" s="12">
        <f>(((K1319/60)/60)/24)+DATE(1970,1,1)</f>
        <v>42520.235486111109</v>
      </c>
      <c r="S1319" s="12">
        <f>(((J1319/60)/60)/24)+DATE(1970,1,1)</f>
        <v>42572.583333333328</v>
      </c>
      <c r="T1319">
        <f>YEAR(R1319)</f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s="9">
        <f>ROUND((E1320/D1320)*100,0)</f>
        <v>15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8279</v>
      </c>
      <c r="P1320" t="s">
        <v>8281</v>
      </c>
      <c r="Q1320">
        <f t="shared" si="28"/>
        <v>45.41</v>
      </c>
      <c r="R1320" s="12">
        <f>(((K1320/60)/60)/24)+DATE(1970,1,1)</f>
        <v>41985.043657407412</v>
      </c>
      <c r="S1320" s="12">
        <f>(((J1320/60)/60)/24)+DATE(1970,1,1)</f>
        <v>42015.043657407412</v>
      </c>
      <c r="T1320">
        <f>YEAR(R1320)</f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s="9">
        <f>ROUND((E1321/D1321)*100,0)</f>
        <v>15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8279</v>
      </c>
      <c r="P1321" t="s">
        <v>8281</v>
      </c>
      <c r="Q1321">
        <f t="shared" si="28"/>
        <v>97.33</v>
      </c>
      <c r="R1321" s="12">
        <f>(((K1321/60)/60)/24)+DATE(1970,1,1)</f>
        <v>41816.812094907407</v>
      </c>
      <c r="S1321" s="12">
        <f>(((J1321/60)/60)/24)+DATE(1970,1,1)</f>
        <v>41831.666666666664</v>
      </c>
      <c r="T1321">
        <f>YEAR(R1321)</f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s="9">
        <f>ROUND((E1322/D1322)*100,0)</f>
        <v>1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8279</v>
      </c>
      <c r="P1322" t="s">
        <v>8281</v>
      </c>
      <c r="Q1322">
        <f t="shared" si="28"/>
        <v>167.67</v>
      </c>
      <c r="R1322" s="12">
        <f>(((K1322/60)/60)/24)+DATE(1970,1,1)</f>
        <v>42705.690347222218</v>
      </c>
      <c r="S1322" s="12">
        <f>(((J1322/60)/60)/24)+DATE(1970,1,1)</f>
        <v>42734.958333333328</v>
      </c>
      <c r="T1322">
        <f>YEAR(R1322)</f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s="9">
        <f>ROUND((E1323/D1323)*100,0)</f>
        <v>1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8279</v>
      </c>
      <c r="P1323" t="s">
        <v>8281</v>
      </c>
      <c r="Q1323">
        <f t="shared" si="28"/>
        <v>859.86</v>
      </c>
      <c r="R1323" s="12">
        <f>(((K1323/60)/60)/24)+DATE(1970,1,1)</f>
        <v>42697.74927083333</v>
      </c>
      <c r="S1323" s="12">
        <f>(((J1323/60)/60)/24)+DATE(1970,1,1)</f>
        <v>42727.74927083333</v>
      </c>
      <c r="T1323">
        <f>YEAR(R1323)</f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s="9">
        <f>ROUND((E1324/D1324)*100,0)</f>
        <v>0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8279</v>
      </c>
      <c r="P1324" t="s">
        <v>8281</v>
      </c>
      <c r="Q1324">
        <f t="shared" si="28"/>
        <v>26.5</v>
      </c>
      <c r="R1324" s="12">
        <f>(((K1324/60)/60)/24)+DATE(1970,1,1)</f>
        <v>42115.656539351854</v>
      </c>
      <c r="S1324" s="12">
        <f>(((J1324/60)/60)/24)+DATE(1970,1,1)</f>
        <v>42145.656539351854</v>
      </c>
      <c r="T1324">
        <f>YEAR(R1324)</f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s="9">
        <f>ROUND((E1325/D1325)*100,0)</f>
        <v>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8279</v>
      </c>
      <c r="P1325" t="s">
        <v>8281</v>
      </c>
      <c r="Q1325">
        <f t="shared" si="28"/>
        <v>30.27</v>
      </c>
      <c r="R1325" s="12">
        <f>(((K1325/60)/60)/24)+DATE(1970,1,1)</f>
        <v>42451.698449074072</v>
      </c>
      <c r="S1325" s="12">
        <f>(((J1325/60)/60)/24)+DATE(1970,1,1)</f>
        <v>42486.288194444445</v>
      </c>
      <c r="T1325">
        <f>YEAR(R1325)</f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s="9">
        <f>ROUND((E1326/D1326)*100,0)</f>
        <v>10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8279</v>
      </c>
      <c r="P1326" t="s">
        <v>8281</v>
      </c>
      <c r="Q1326">
        <f t="shared" si="28"/>
        <v>54.67</v>
      </c>
      <c r="R1326" s="12">
        <f>(((K1326/60)/60)/24)+DATE(1970,1,1)</f>
        <v>42626.633703703701</v>
      </c>
      <c r="S1326" s="12">
        <f>(((J1326/60)/60)/24)+DATE(1970,1,1)</f>
        <v>42656.633703703701</v>
      </c>
      <c r="T1326">
        <f>YEAR(R1326)</f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s="9">
        <f>ROUND((E1327/D1327)*100,0)</f>
        <v>2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8279</v>
      </c>
      <c r="P1327" t="s">
        <v>8281</v>
      </c>
      <c r="Q1327">
        <f t="shared" si="28"/>
        <v>60.75</v>
      </c>
      <c r="R1327" s="12">
        <f>(((K1327/60)/60)/24)+DATE(1970,1,1)</f>
        <v>42704.086053240739</v>
      </c>
      <c r="S1327" s="12">
        <f>(((J1327/60)/60)/24)+DATE(1970,1,1)</f>
        <v>42734.086053240739</v>
      </c>
      <c r="T1327">
        <f>YEAR(R1327)</f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s="9">
        <f>ROUND((E1328/D1328)*100,0)</f>
        <v>1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8279</v>
      </c>
      <c r="P1328" t="s">
        <v>8281</v>
      </c>
      <c r="Q1328">
        <f t="shared" si="28"/>
        <v>102.73</v>
      </c>
      <c r="R1328" s="12">
        <f>(((K1328/60)/60)/24)+DATE(1970,1,1)</f>
        <v>41974.791990740734</v>
      </c>
      <c r="S1328" s="12">
        <f>(((J1328/60)/60)/24)+DATE(1970,1,1)</f>
        <v>42019.791990740734</v>
      </c>
      <c r="T1328">
        <f>YEAR(R1328)</f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s="9">
        <f>ROUND((E1329/D1329)*100,0)</f>
        <v>4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8279</v>
      </c>
      <c r="P1329" t="s">
        <v>8281</v>
      </c>
      <c r="Q1329">
        <f t="shared" si="28"/>
        <v>41.59</v>
      </c>
      <c r="R1329" s="12">
        <f>(((K1329/60)/60)/24)+DATE(1970,1,1)</f>
        <v>42123.678645833337</v>
      </c>
      <c r="S1329" s="12">
        <f>(((J1329/60)/60)/24)+DATE(1970,1,1)</f>
        <v>42153.678645833337</v>
      </c>
      <c r="T1329">
        <f>YEAR(R1329)</f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s="9">
        <f>ROUND((E1330/D1330)*100,0)</f>
        <v>2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8279</v>
      </c>
      <c r="P1330" t="s">
        <v>8281</v>
      </c>
      <c r="Q1330">
        <f t="shared" si="28"/>
        <v>116.53</v>
      </c>
      <c r="R1330" s="12">
        <f>(((K1330/60)/60)/24)+DATE(1970,1,1)</f>
        <v>42612.642754629633</v>
      </c>
      <c r="S1330" s="12">
        <f>(((J1330/60)/60)/24)+DATE(1970,1,1)</f>
        <v>42657.642754629633</v>
      </c>
      <c r="T1330">
        <f>YEAR(R1330)</f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s="9">
        <f>ROUND((E1331/D1331)*100,0)</f>
        <v>1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8279</v>
      </c>
      <c r="P1331" t="s">
        <v>8281</v>
      </c>
      <c r="Q1331">
        <f t="shared" si="28"/>
        <v>45.33</v>
      </c>
      <c r="R1331" s="12">
        <f>(((K1331/60)/60)/24)+DATE(1970,1,1)</f>
        <v>41935.221585648149</v>
      </c>
      <c r="S1331" s="12">
        <f>(((J1331/60)/60)/24)+DATE(1970,1,1)</f>
        <v>41975.263252314813</v>
      </c>
      <c r="T1331">
        <f>YEAR(R1331)</f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s="9">
        <f>ROUND((E1332/D1332)*100,0)</f>
        <v>22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8279</v>
      </c>
      <c r="P1332" t="s">
        <v>8281</v>
      </c>
      <c r="Q1332">
        <f t="shared" si="28"/>
        <v>157.46</v>
      </c>
      <c r="R1332" s="12">
        <f>(((K1332/60)/60)/24)+DATE(1970,1,1)</f>
        <v>42522.276724537034</v>
      </c>
      <c r="S1332" s="12">
        <f>(((J1332/60)/60)/24)+DATE(1970,1,1)</f>
        <v>42553.166666666672</v>
      </c>
      <c r="T1332">
        <f>YEAR(R1332)</f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s="9">
        <f>ROUND((E1333/D1333)*100,0)</f>
        <v>1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8279</v>
      </c>
      <c r="P1333" t="s">
        <v>8281</v>
      </c>
      <c r="Q1333">
        <f t="shared" si="28"/>
        <v>100.5</v>
      </c>
      <c r="R1333" s="12">
        <f>(((K1333/60)/60)/24)+DATE(1970,1,1)</f>
        <v>42569.50409722222</v>
      </c>
      <c r="S1333" s="12">
        <f>(((J1333/60)/60)/24)+DATE(1970,1,1)</f>
        <v>42599.50409722222</v>
      </c>
      <c r="T1333">
        <f>YEAR(R1333)</f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s="9">
        <f>ROUND((E1334/D1334)*100,0)</f>
        <v>0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8279</v>
      </c>
      <c r="P1334" t="s">
        <v>8281</v>
      </c>
      <c r="Q1334">
        <f t="shared" si="28"/>
        <v>0</v>
      </c>
      <c r="R1334" s="12">
        <f>(((K1334/60)/60)/24)+DATE(1970,1,1)</f>
        <v>42732.060277777782</v>
      </c>
      <c r="S1334" s="12">
        <f>(((J1334/60)/60)/24)+DATE(1970,1,1)</f>
        <v>42762.060277777782</v>
      </c>
      <c r="T1334">
        <f>YEAR(R1334)</f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s="9">
        <f>ROUND((E1335/D1335)*100,0)</f>
        <v>0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8279</v>
      </c>
      <c r="P1335" t="s">
        <v>8281</v>
      </c>
      <c r="Q1335">
        <f t="shared" si="28"/>
        <v>0</v>
      </c>
      <c r="R1335" s="12">
        <f>(((K1335/60)/60)/24)+DATE(1970,1,1)</f>
        <v>41806.106770833336</v>
      </c>
      <c r="S1335" s="12">
        <f>(((J1335/60)/60)/24)+DATE(1970,1,1)</f>
        <v>41836.106770833336</v>
      </c>
      <c r="T1335">
        <f>YEAR(R1335)</f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s="9">
        <f>ROUND((E1336/D1336)*100,0)</f>
        <v>11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8279</v>
      </c>
      <c r="P1336" t="s">
        <v>8281</v>
      </c>
      <c r="Q1336">
        <f t="shared" si="28"/>
        <v>51.82</v>
      </c>
      <c r="R1336" s="12">
        <f>(((K1336/60)/60)/24)+DATE(1970,1,1)</f>
        <v>42410.774155092593</v>
      </c>
      <c r="S1336" s="12">
        <f>(((J1336/60)/60)/24)+DATE(1970,1,1)</f>
        <v>42440.774155092593</v>
      </c>
      <c r="T1336">
        <f>YEAR(R1336)</f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s="9">
        <f>ROUND((E1337/D1337)*100,0)</f>
        <v>20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8279</v>
      </c>
      <c r="P1337" t="s">
        <v>8281</v>
      </c>
      <c r="Q1337">
        <f t="shared" si="28"/>
        <v>308.75</v>
      </c>
      <c r="R1337" s="12">
        <f>(((K1337/60)/60)/24)+DATE(1970,1,1)</f>
        <v>42313.936365740738</v>
      </c>
      <c r="S1337" s="12">
        <f>(((J1337/60)/60)/24)+DATE(1970,1,1)</f>
        <v>42343.936365740738</v>
      </c>
      <c r="T1337">
        <f>YEAR(R1337)</f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s="9">
        <f>ROUND((E1338/D1338)*100,0)</f>
        <v>85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8279</v>
      </c>
      <c r="P1338" t="s">
        <v>8281</v>
      </c>
      <c r="Q1338">
        <f t="shared" si="28"/>
        <v>379.23</v>
      </c>
      <c r="R1338" s="12">
        <f>(((K1338/60)/60)/24)+DATE(1970,1,1)</f>
        <v>41955.863750000004</v>
      </c>
      <c r="S1338" s="12">
        <f>(((J1338/60)/60)/24)+DATE(1970,1,1)</f>
        <v>41990.863750000004</v>
      </c>
      <c r="T1338">
        <f>YEAR(R1338)</f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s="9">
        <f>ROUND((E1339/D1339)*100,0)</f>
        <v>49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8279</v>
      </c>
      <c r="P1339" t="s">
        <v>8281</v>
      </c>
      <c r="Q1339">
        <f t="shared" si="28"/>
        <v>176.36</v>
      </c>
      <c r="R1339" s="12">
        <f>(((K1339/60)/60)/24)+DATE(1970,1,1)</f>
        <v>42767.577303240745</v>
      </c>
      <c r="S1339" s="12">
        <f>(((J1339/60)/60)/24)+DATE(1970,1,1)</f>
        <v>42797.577303240745</v>
      </c>
      <c r="T1339">
        <f>YEAR(R1339)</f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s="9">
        <f>ROUND((E1340/D1340)*100,0)</f>
        <v>3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8279</v>
      </c>
      <c r="P1340" t="s">
        <v>8281</v>
      </c>
      <c r="Q1340">
        <f t="shared" si="28"/>
        <v>66.069999999999993</v>
      </c>
      <c r="R1340" s="12">
        <f>(((K1340/60)/60)/24)+DATE(1970,1,1)</f>
        <v>42188.803622685184</v>
      </c>
      <c r="S1340" s="12">
        <f>(((J1340/60)/60)/24)+DATE(1970,1,1)</f>
        <v>42218.803622685184</v>
      </c>
      <c r="T1340">
        <f>YEAR(R1340)</f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s="9">
        <f>ROUND((E1341/D1341)*100,0)</f>
        <v>7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8279</v>
      </c>
      <c r="P1341" t="s">
        <v>8281</v>
      </c>
      <c r="Q1341">
        <f t="shared" si="28"/>
        <v>89.65</v>
      </c>
      <c r="R1341" s="12">
        <f>(((K1341/60)/60)/24)+DATE(1970,1,1)</f>
        <v>41936.647164351853</v>
      </c>
      <c r="S1341" s="12">
        <f>(((J1341/60)/60)/24)+DATE(1970,1,1)</f>
        <v>41981.688831018517</v>
      </c>
      <c r="T1341">
        <f>YEAR(R1341)</f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s="9">
        <f>ROUND((E1342/D1342)*100,0)</f>
        <v>0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8279</v>
      </c>
      <c r="P1342" t="s">
        <v>8281</v>
      </c>
      <c r="Q1342">
        <f t="shared" si="28"/>
        <v>0</v>
      </c>
      <c r="R1342" s="12">
        <f>(((K1342/60)/60)/24)+DATE(1970,1,1)</f>
        <v>41836.595520833333</v>
      </c>
      <c r="S1342" s="12">
        <f>(((J1342/60)/60)/24)+DATE(1970,1,1)</f>
        <v>41866.595520833333</v>
      </c>
      <c r="T1342">
        <f>YEAR(R1342)</f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s="9">
        <f>ROUND((E1343/D1343)*100,0)</f>
        <v>70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8279</v>
      </c>
      <c r="P1343" t="s">
        <v>8281</v>
      </c>
      <c r="Q1343">
        <f t="shared" si="28"/>
        <v>382.39</v>
      </c>
      <c r="R1343" s="12">
        <f>(((K1343/60)/60)/24)+DATE(1970,1,1)</f>
        <v>42612.624039351853</v>
      </c>
      <c r="S1343" s="12">
        <f>(((J1343/60)/60)/24)+DATE(1970,1,1)</f>
        <v>42644.624039351853</v>
      </c>
      <c r="T1343">
        <f>YEAR(R1343)</f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s="9">
        <f>ROUND((E1344/D1344)*100,0)</f>
        <v>0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8279</v>
      </c>
      <c r="P1344" t="s">
        <v>8281</v>
      </c>
      <c r="Q1344">
        <f t="shared" si="28"/>
        <v>100</v>
      </c>
      <c r="R1344" s="12">
        <f>(((K1344/60)/60)/24)+DATE(1970,1,1)</f>
        <v>42172.816423611104</v>
      </c>
      <c r="S1344" s="12">
        <f>(((J1344/60)/60)/24)+DATE(1970,1,1)</f>
        <v>42202.816423611104</v>
      </c>
      <c r="T1344">
        <f>YEAR(R1344)</f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s="9">
        <f>ROUND((E1345/D1345)*100,0)</f>
        <v>102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8279</v>
      </c>
      <c r="P1345" t="s">
        <v>8281</v>
      </c>
      <c r="Q1345">
        <f t="shared" si="28"/>
        <v>158.36000000000001</v>
      </c>
      <c r="R1345" s="12">
        <f>(((K1345/60)/60)/24)+DATE(1970,1,1)</f>
        <v>42542.526423611111</v>
      </c>
      <c r="S1345" s="12">
        <f>(((J1345/60)/60)/24)+DATE(1970,1,1)</f>
        <v>42601.165972222225</v>
      </c>
      <c r="T1345">
        <f>YEAR(R1345)</f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s="9">
        <f>ROUND((E1346/D1346)*100,0)</f>
        <v>378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8282</v>
      </c>
      <c r="P1346" t="s">
        <v>8283</v>
      </c>
      <c r="Q1346">
        <f t="shared" si="28"/>
        <v>40.76</v>
      </c>
      <c r="R1346" s="12">
        <f>(((K1346/60)/60)/24)+DATE(1970,1,1)</f>
        <v>42522.789803240739</v>
      </c>
      <c r="S1346" s="12">
        <f>(((J1346/60)/60)/24)+DATE(1970,1,1)</f>
        <v>42551.789803240739</v>
      </c>
      <c r="T1346">
        <f>YEAR(R1346)</f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s="9">
        <f>ROUND((E1347/D1347)*100,0)</f>
        <v>125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8282</v>
      </c>
      <c r="P1347" t="s">
        <v>8283</v>
      </c>
      <c r="Q1347">
        <f t="shared" ref="Q1347:Q1410" si="29">IFERROR(ROUND(E1347/M1347,2),0)</f>
        <v>53.57</v>
      </c>
      <c r="R1347" s="12">
        <f>(((K1347/60)/60)/24)+DATE(1970,1,1)</f>
        <v>41799.814340277779</v>
      </c>
      <c r="S1347" s="12">
        <f>(((J1347/60)/60)/24)+DATE(1970,1,1)</f>
        <v>41834.814340277779</v>
      </c>
      <c r="T1347">
        <f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s="9">
        <f>ROUND((E1348/D1348)*100,0)</f>
        <v>147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8282</v>
      </c>
      <c r="P1348" t="s">
        <v>8283</v>
      </c>
      <c r="Q1348">
        <f t="shared" si="29"/>
        <v>48.45</v>
      </c>
      <c r="R1348" s="12">
        <f>(((K1348/60)/60)/24)+DATE(1970,1,1)</f>
        <v>41422.075821759259</v>
      </c>
      <c r="S1348" s="12">
        <f>(((J1348/60)/60)/24)+DATE(1970,1,1)</f>
        <v>41452.075821759259</v>
      </c>
      <c r="T1348">
        <f>YEAR(R1348)</f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s="9">
        <f>ROUND((E1349/D1349)*100,0)</f>
        <v>102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8282</v>
      </c>
      <c r="P1349" t="s">
        <v>8283</v>
      </c>
      <c r="Q1349">
        <f t="shared" si="29"/>
        <v>82.42</v>
      </c>
      <c r="R1349" s="12">
        <f>(((K1349/60)/60)/24)+DATE(1970,1,1)</f>
        <v>42040.638020833328</v>
      </c>
      <c r="S1349" s="12">
        <f>(((J1349/60)/60)/24)+DATE(1970,1,1)</f>
        <v>42070.638020833328</v>
      </c>
      <c r="T1349">
        <f>YEAR(R1349)</f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s="9">
        <f>ROUND((E1350/D1350)*100,0)</f>
        <v>102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8282</v>
      </c>
      <c r="P1350" t="s">
        <v>8283</v>
      </c>
      <c r="Q1350">
        <f t="shared" si="29"/>
        <v>230.19</v>
      </c>
      <c r="R1350" s="12">
        <f>(((K1350/60)/60)/24)+DATE(1970,1,1)</f>
        <v>41963.506168981476</v>
      </c>
      <c r="S1350" s="12">
        <f>(((J1350/60)/60)/24)+DATE(1970,1,1)</f>
        <v>41991.506168981476</v>
      </c>
      <c r="T1350">
        <f>YEAR(R1350)</f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s="9">
        <f>ROUND((E1351/D1351)*100,0)</f>
        <v>204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8282</v>
      </c>
      <c r="P1351" t="s">
        <v>8283</v>
      </c>
      <c r="Q1351">
        <f t="shared" si="29"/>
        <v>59.36</v>
      </c>
      <c r="R1351" s="12">
        <f>(((K1351/60)/60)/24)+DATE(1970,1,1)</f>
        <v>42317.33258101852</v>
      </c>
      <c r="S1351" s="12">
        <f>(((J1351/60)/60)/24)+DATE(1970,1,1)</f>
        <v>42354.290972222225</v>
      </c>
      <c r="T1351">
        <f>YEAR(R1351)</f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s="9">
        <f>ROUND((E1352/D1352)*100,0)</f>
        <v>104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8282</v>
      </c>
      <c r="P1352" t="s">
        <v>8283</v>
      </c>
      <c r="Q1352">
        <f t="shared" si="29"/>
        <v>66.7</v>
      </c>
      <c r="R1352" s="12">
        <f>(((K1352/60)/60)/24)+DATE(1970,1,1)</f>
        <v>42334.013124999998</v>
      </c>
      <c r="S1352" s="12">
        <f>(((J1352/60)/60)/24)+DATE(1970,1,1)</f>
        <v>42364.013124999998</v>
      </c>
      <c r="T1352">
        <f>YEAR(R1352)</f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s="9">
        <f>ROUND((E1353/D1353)*100,0)</f>
        <v>101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8282</v>
      </c>
      <c r="P1353" t="s">
        <v>8283</v>
      </c>
      <c r="Q1353">
        <f t="shared" si="29"/>
        <v>168.78</v>
      </c>
      <c r="R1353" s="12">
        <f>(((K1353/60)/60)/24)+DATE(1970,1,1)</f>
        <v>42382.74009259259</v>
      </c>
      <c r="S1353" s="12">
        <f>(((J1353/60)/60)/24)+DATE(1970,1,1)</f>
        <v>42412.74009259259</v>
      </c>
      <c r="T1353">
        <f>YEAR(R1353)</f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s="9">
        <f>ROUND((E1354/D1354)*100,0)</f>
        <v>136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8282</v>
      </c>
      <c r="P1354" t="s">
        <v>8283</v>
      </c>
      <c r="Q1354">
        <f t="shared" si="29"/>
        <v>59.97</v>
      </c>
      <c r="R1354" s="12">
        <f>(((K1354/60)/60)/24)+DATE(1970,1,1)</f>
        <v>42200.578310185185</v>
      </c>
      <c r="S1354" s="12">
        <f>(((J1354/60)/60)/24)+DATE(1970,1,1)</f>
        <v>42252.165972222225</v>
      </c>
      <c r="T1354">
        <f>YEAR(R1354)</f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s="9">
        <f>ROUND((E1355/D1355)*100,0)</f>
        <v>134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8282</v>
      </c>
      <c r="P1355" t="s">
        <v>8283</v>
      </c>
      <c r="Q1355">
        <f t="shared" si="29"/>
        <v>31.81</v>
      </c>
      <c r="R1355" s="12">
        <f>(((K1355/60)/60)/24)+DATE(1970,1,1)</f>
        <v>41309.11791666667</v>
      </c>
      <c r="S1355" s="12">
        <f>(((J1355/60)/60)/24)+DATE(1970,1,1)</f>
        <v>41344</v>
      </c>
      <c r="T1355">
        <f>YEAR(R1355)</f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s="9">
        <f>ROUND((E1356/D1356)*100,0)</f>
        <v>130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8282</v>
      </c>
      <c r="P1356" t="s">
        <v>8283</v>
      </c>
      <c r="Q1356">
        <f t="shared" si="29"/>
        <v>24.42</v>
      </c>
      <c r="R1356" s="12">
        <f>(((K1356/60)/60)/24)+DATE(1970,1,1)</f>
        <v>42502.807627314818</v>
      </c>
      <c r="S1356" s="12">
        <f>(((J1356/60)/60)/24)+DATE(1970,1,1)</f>
        <v>42532.807627314818</v>
      </c>
      <c r="T1356">
        <f>YEAR(R1356)</f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s="9">
        <f>ROUND((E1357/D1357)*100,0)</f>
        <v>123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8282</v>
      </c>
      <c r="P1357" t="s">
        <v>8283</v>
      </c>
      <c r="Q1357">
        <f t="shared" si="29"/>
        <v>25.35</v>
      </c>
      <c r="R1357" s="12">
        <f>(((K1357/60)/60)/24)+DATE(1970,1,1)</f>
        <v>41213.254687499997</v>
      </c>
      <c r="S1357" s="12">
        <f>(((J1357/60)/60)/24)+DATE(1970,1,1)</f>
        <v>41243.416666666664</v>
      </c>
      <c r="T1357">
        <f>YEAR(R1357)</f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s="9">
        <f>ROUND((E1358/D1358)*100,0)</f>
        <v>183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8282</v>
      </c>
      <c r="P1358" t="s">
        <v>8283</v>
      </c>
      <c r="Q1358">
        <f t="shared" si="29"/>
        <v>71.44</v>
      </c>
      <c r="R1358" s="12">
        <f>(((K1358/60)/60)/24)+DATE(1970,1,1)</f>
        <v>41430.038888888892</v>
      </c>
      <c r="S1358" s="12">
        <f>(((J1358/60)/60)/24)+DATE(1970,1,1)</f>
        <v>41460.038888888892</v>
      </c>
      <c r="T1358">
        <f>YEAR(R1358)</f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s="9">
        <f>ROUND((E1359/D1359)*100,0)</f>
        <v>125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8282</v>
      </c>
      <c r="P1359" t="s">
        <v>8283</v>
      </c>
      <c r="Q1359">
        <f t="shared" si="29"/>
        <v>38.549999999999997</v>
      </c>
      <c r="R1359" s="12">
        <f>(((K1359/60)/60)/24)+DATE(1970,1,1)</f>
        <v>41304.962233796294</v>
      </c>
      <c r="S1359" s="12">
        <f>(((J1359/60)/60)/24)+DATE(1970,1,1)</f>
        <v>41334.249305555553</v>
      </c>
      <c r="T1359">
        <f>YEAR(R1359)</f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s="9">
        <f>ROUND((E1360/D1360)*100,0)</f>
        <v>112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8282</v>
      </c>
      <c r="P1360" t="s">
        <v>8283</v>
      </c>
      <c r="Q1360">
        <f t="shared" si="29"/>
        <v>68.37</v>
      </c>
      <c r="R1360" s="12">
        <f>(((K1360/60)/60)/24)+DATE(1970,1,1)</f>
        <v>40689.570868055554</v>
      </c>
      <c r="S1360" s="12">
        <f>(((J1360/60)/60)/24)+DATE(1970,1,1)</f>
        <v>40719.570868055554</v>
      </c>
      <c r="T1360">
        <f>YEAR(R1360)</f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s="9">
        <f>ROUND((E1361/D1361)*100,0)</f>
        <v>116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8282</v>
      </c>
      <c r="P1361" t="s">
        <v>8283</v>
      </c>
      <c r="Q1361">
        <f t="shared" si="29"/>
        <v>40.21</v>
      </c>
      <c r="R1361" s="12">
        <f>(((K1361/60)/60)/24)+DATE(1970,1,1)</f>
        <v>40668.814699074072</v>
      </c>
      <c r="S1361" s="12">
        <f>(((J1361/60)/60)/24)+DATE(1970,1,1)</f>
        <v>40730.814699074072</v>
      </c>
      <c r="T1361">
        <f>YEAR(R1361)</f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s="9">
        <f>ROUND((E1362/D1362)*100,0)</f>
        <v>173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8282</v>
      </c>
      <c r="P1362" t="s">
        <v>8283</v>
      </c>
      <c r="Q1362">
        <f t="shared" si="29"/>
        <v>32.07</v>
      </c>
      <c r="R1362" s="12">
        <f>(((K1362/60)/60)/24)+DATE(1970,1,1)</f>
        <v>41095.900694444441</v>
      </c>
      <c r="S1362" s="12">
        <f>(((J1362/60)/60)/24)+DATE(1970,1,1)</f>
        <v>41123.900694444441</v>
      </c>
      <c r="T1362">
        <f>YEAR(R1362)</f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s="9">
        <f>ROUND((E1363/D1363)*100,0)</f>
        <v>126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8282</v>
      </c>
      <c r="P1363" t="s">
        <v>8283</v>
      </c>
      <c r="Q1363">
        <f t="shared" si="29"/>
        <v>28.63</v>
      </c>
      <c r="R1363" s="12">
        <f>(((K1363/60)/60)/24)+DATE(1970,1,1)</f>
        <v>41781.717268518521</v>
      </c>
      <c r="S1363" s="12">
        <f>(((J1363/60)/60)/24)+DATE(1970,1,1)</f>
        <v>41811.717268518521</v>
      </c>
      <c r="T1363">
        <f>YEAR(R1363)</f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s="9">
        <f>ROUND((E1364/D1364)*100,0)</f>
        <v>109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8282</v>
      </c>
      <c r="P1364" t="s">
        <v>8283</v>
      </c>
      <c r="Q1364">
        <f t="shared" si="29"/>
        <v>43.64</v>
      </c>
      <c r="R1364" s="12">
        <f>(((K1364/60)/60)/24)+DATE(1970,1,1)</f>
        <v>41464.934386574074</v>
      </c>
      <c r="S1364" s="12">
        <f>(((J1364/60)/60)/24)+DATE(1970,1,1)</f>
        <v>41524.934386574074</v>
      </c>
      <c r="T1364">
        <f>YEAR(R1364)</f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s="9">
        <f>ROUND((E1365/D1365)*100,0)</f>
        <v>100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8282</v>
      </c>
      <c r="P1365" t="s">
        <v>8283</v>
      </c>
      <c r="Q1365">
        <f t="shared" si="29"/>
        <v>40</v>
      </c>
      <c r="R1365" s="12">
        <f>(((K1365/60)/60)/24)+DATE(1970,1,1)</f>
        <v>42396.8440625</v>
      </c>
      <c r="S1365" s="12">
        <f>(((J1365/60)/60)/24)+DATE(1970,1,1)</f>
        <v>42415.332638888889</v>
      </c>
      <c r="T1365">
        <f>YEAR(R1365)</f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s="9">
        <f>ROUND((E1366/D1366)*100,0)</f>
        <v>119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8285</v>
      </c>
      <c r="P1366" t="s">
        <v>8286</v>
      </c>
      <c r="Q1366">
        <f t="shared" si="29"/>
        <v>346.04</v>
      </c>
      <c r="R1366" s="12">
        <f>(((K1366/60)/60)/24)+DATE(1970,1,1)</f>
        <v>41951.695671296293</v>
      </c>
      <c r="S1366" s="12">
        <f>(((J1366/60)/60)/24)+DATE(1970,1,1)</f>
        <v>42011.6956712963</v>
      </c>
      <c r="T1366">
        <f>YEAR(R1366)</f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s="9">
        <f>ROUND((E1367/D1367)*100,0)</f>
        <v>100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8285</v>
      </c>
      <c r="P1367" t="s">
        <v>8286</v>
      </c>
      <c r="Q1367">
        <f t="shared" si="29"/>
        <v>81.739999999999995</v>
      </c>
      <c r="R1367" s="12">
        <f>(((K1367/60)/60)/24)+DATE(1970,1,1)</f>
        <v>42049.733240740738</v>
      </c>
      <c r="S1367" s="12">
        <f>(((J1367/60)/60)/24)+DATE(1970,1,1)</f>
        <v>42079.691574074073</v>
      </c>
      <c r="T1367">
        <f>YEAR(R1367)</f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s="9">
        <f>ROUND((E1368/D1368)*100,0)</f>
        <v>126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8285</v>
      </c>
      <c r="P1368" t="s">
        <v>8286</v>
      </c>
      <c r="Q1368">
        <f t="shared" si="29"/>
        <v>64.540000000000006</v>
      </c>
      <c r="R1368" s="12">
        <f>(((K1368/60)/60)/24)+DATE(1970,1,1)</f>
        <v>41924.996099537035</v>
      </c>
      <c r="S1368" s="12">
        <f>(((J1368/60)/60)/24)+DATE(1970,1,1)</f>
        <v>41970.037766203706</v>
      </c>
      <c r="T1368">
        <f>YEAR(R1368)</f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s="9">
        <f>ROUND((E1369/D1369)*100,0)</f>
        <v>114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8285</v>
      </c>
      <c r="P1369" t="s">
        <v>8286</v>
      </c>
      <c r="Q1369">
        <f t="shared" si="29"/>
        <v>63.48</v>
      </c>
      <c r="R1369" s="12">
        <f>(((K1369/60)/60)/24)+DATE(1970,1,1)</f>
        <v>42292.002893518518</v>
      </c>
      <c r="S1369" s="12">
        <f>(((J1369/60)/60)/24)+DATE(1970,1,1)</f>
        <v>42322.044560185182</v>
      </c>
      <c r="T1369">
        <f>YEAR(R1369)</f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s="9">
        <f>ROUND((E1370/D1370)*100,0)</f>
        <v>111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8285</v>
      </c>
      <c r="P1370" t="s">
        <v>8286</v>
      </c>
      <c r="Q1370">
        <f t="shared" si="29"/>
        <v>63.62</v>
      </c>
      <c r="R1370" s="12">
        <f>(((K1370/60)/60)/24)+DATE(1970,1,1)</f>
        <v>42146.190902777773</v>
      </c>
      <c r="S1370" s="12">
        <f>(((J1370/60)/60)/24)+DATE(1970,1,1)</f>
        <v>42170.190902777773</v>
      </c>
      <c r="T1370">
        <f>YEAR(R1370)</f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s="9">
        <f>ROUND((E1371/D1371)*100,0)</f>
        <v>105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8285</v>
      </c>
      <c r="P1371" t="s">
        <v>8286</v>
      </c>
      <c r="Q1371">
        <f t="shared" si="29"/>
        <v>83.97</v>
      </c>
      <c r="R1371" s="12">
        <f>(((K1371/60)/60)/24)+DATE(1970,1,1)</f>
        <v>41710.594282407408</v>
      </c>
      <c r="S1371" s="12">
        <f>(((J1371/60)/60)/24)+DATE(1970,1,1)</f>
        <v>41740.594282407408</v>
      </c>
      <c r="T1371">
        <f>YEAR(R1371)</f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s="9">
        <f>ROUND((E1372/D1372)*100,0)</f>
        <v>104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8285</v>
      </c>
      <c r="P1372" t="s">
        <v>8286</v>
      </c>
      <c r="Q1372">
        <f t="shared" si="29"/>
        <v>77.75</v>
      </c>
      <c r="R1372" s="12">
        <f>(((K1372/60)/60)/24)+DATE(1970,1,1)</f>
        <v>41548.00335648148</v>
      </c>
      <c r="S1372" s="12">
        <f>(((J1372/60)/60)/24)+DATE(1970,1,1)</f>
        <v>41563.00335648148</v>
      </c>
      <c r="T1372">
        <f>YEAR(R1372)</f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s="9">
        <f>ROUND((E1373/D1373)*100,0)</f>
        <v>107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8285</v>
      </c>
      <c r="P1373" t="s">
        <v>8286</v>
      </c>
      <c r="Q1373">
        <f t="shared" si="29"/>
        <v>107.07</v>
      </c>
      <c r="R1373" s="12">
        <f>(((K1373/60)/60)/24)+DATE(1970,1,1)</f>
        <v>42101.758587962962</v>
      </c>
      <c r="S1373" s="12">
        <f>(((J1373/60)/60)/24)+DATE(1970,1,1)</f>
        <v>42131.758587962962</v>
      </c>
      <c r="T1373">
        <f>YEAR(R1373)</f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s="9">
        <f>ROUND((E1374/D1374)*100,0)</f>
        <v>124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8285</v>
      </c>
      <c r="P1374" t="s">
        <v>8286</v>
      </c>
      <c r="Q1374">
        <f t="shared" si="29"/>
        <v>38.75</v>
      </c>
      <c r="R1374" s="12">
        <f>(((K1374/60)/60)/24)+DATE(1970,1,1)</f>
        <v>41072.739953703705</v>
      </c>
      <c r="S1374" s="12">
        <f>(((J1374/60)/60)/24)+DATE(1970,1,1)</f>
        <v>41102.739953703705</v>
      </c>
      <c r="T1374">
        <f>YEAR(R1374)</f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s="9">
        <f>ROUND((E1375/D1375)*100,0)</f>
        <v>105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8285</v>
      </c>
      <c r="P1375" t="s">
        <v>8286</v>
      </c>
      <c r="Q1375">
        <f t="shared" si="29"/>
        <v>201.94</v>
      </c>
      <c r="R1375" s="12">
        <f>(((K1375/60)/60)/24)+DATE(1970,1,1)</f>
        <v>42704.95177083333</v>
      </c>
      <c r="S1375" s="12">
        <f>(((J1375/60)/60)/24)+DATE(1970,1,1)</f>
        <v>42734.95177083333</v>
      </c>
      <c r="T1375">
        <f>YEAR(R1375)</f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s="9">
        <f>ROUND((E1376/D1376)*100,0)</f>
        <v>189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8285</v>
      </c>
      <c r="P1376" t="s">
        <v>8286</v>
      </c>
      <c r="Q1376">
        <f t="shared" si="29"/>
        <v>43.06</v>
      </c>
      <c r="R1376" s="12">
        <f>(((K1376/60)/60)/24)+DATE(1970,1,1)</f>
        <v>42424.161898148144</v>
      </c>
      <c r="S1376" s="12">
        <f>(((J1376/60)/60)/24)+DATE(1970,1,1)</f>
        <v>42454.12023148148</v>
      </c>
      <c r="T1376">
        <f>YEAR(R1376)</f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s="9">
        <f>ROUND((E1377/D1377)*100,0)</f>
        <v>171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8285</v>
      </c>
      <c r="P1377" t="s">
        <v>8286</v>
      </c>
      <c r="Q1377">
        <f t="shared" si="29"/>
        <v>62.87</v>
      </c>
      <c r="R1377" s="12">
        <f>(((K1377/60)/60)/24)+DATE(1970,1,1)</f>
        <v>42720.066192129627</v>
      </c>
      <c r="S1377" s="12">
        <f>(((J1377/60)/60)/24)+DATE(1970,1,1)</f>
        <v>42750.066192129627</v>
      </c>
      <c r="T1377">
        <f>YEAR(R1377)</f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s="9">
        <f>ROUND((E1378/D1378)*100,0)</f>
        <v>252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8285</v>
      </c>
      <c r="P1378" t="s">
        <v>8286</v>
      </c>
      <c r="Q1378">
        <f t="shared" si="29"/>
        <v>55.61</v>
      </c>
      <c r="R1378" s="12">
        <f>(((K1378/60)/60)/24)+DATE(1970,1,1)</f>
        <v>42677.669050925921</v>
      </c>
      <c r="S1378" s="12">
        <f>(((J1378/60)/60)/24)+DATE(1970,1,1)</f>
        <v>42707.710717592592</v>
      </c>
      <c r="T1378">
        <f>YEAR(R1378)</f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s="9">
        <f>ROUND((E1379/D1379)*100,0)</f>
        <v>116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8285</v>
      </c>
      <c r="P1379" t="s">
        <v>8286</v>
      </c>
      <c r="Q1379">
        <f t="shared" si="29"/>
        <v>48.71</v>
      </c>
      <c r="R1379" s="12">
        <f>(((K1379/60)/60)/24)+DATE(1970,1,1)</f>
        <v>42747.219560185185</v>
      </c>
      <c r="S1379" s="12">
        <f>(((J1379/60)/60)/24)+DATE(1970,1,1)</f>
        <v>42769.174305555556</v>
      </c>
      <c r="T1379">
        <f>YEAR(R1379)</f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s="9">
        <f>ROUND((E1380/D1380)*100,0)</f>
        <v>203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8285</v>
      </c>
      <c r="P1380" t="s">
        <v>8286</v>
      </c>
      <c r="Q1380">
        <f t="shared" si="29"/>
        <v>30.58</v>
      </c>
      <c r="R1380" s="12">
        <f>(((K1380/60)/60)/24)+DATE(1970,1,1)</f>
        <v>42568.759374999994</v>
      </c>
      <c r="S1380" s="12">
        <f>(((J1380/60)/60)/24)+DATE(1970,1,1)</f>
        <v>42583.759374999994</v>
      </c>
      <c r="T1380">
        <f>YEAR(R1380)</f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s="9">
        <f>ROUND((E1381/D1381)*100,0)</f>
        <v>112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8285</v>
      </c>
      <c r="P1381" t="s">
        <v>8286</v>
      </c>
      <c r="Q1381">
        <f t="shared" si="29"/>
        <v>73.91</v>
      </c>
      <c r="R1381" s="12">
        <f>(((K1381/60)/60)/24)+DATE(1970,1,1)</f>
        <v>42130.491620370376</v>
      </c>
      <c r="S1381" s="12">
        <f>(((J1381/60)/60)/24)+DATE(1970,1,1)</f>
        <v>42160.491620370376</v>
      </c>
      <c r="T1381">
        <f>YEAR(R1381)</f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s="9">
        <f>ROUND((E1382/D1382)*100,0)</f>
        <v>424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8285</v>
      </c>
      <c r="P1382" t="s">
        <v>8286</v>
      </c>
      <c r="Q1382">
        <f t="shared" si="29"/>
        <v>21.2</v>
      </c>
      <c r="R1382" s="12">
        <f>(((K1382/60)/60)/24)+DATE(1970,1,1)</f>
        <v>42141.762800925921</v>
      </c>
      <c r="S1382" s="12">
        <f>(((J1382/60)/60)/24)+DATE(1970,1,1)</f>
        <v>42164.083333333328</v>
      </c>
      <c r="T1382">
        <f>YEAR(R1382)</f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s="9">
        <f>ROUND((E1383/D1383)*100,0)</f>
        <v>107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8285</v>
      </c>
      <c r="P1383" t="s">
        <v>8286</v>
      </c>
      <c r="Q1383">
        <f t="shared" si="29"/>
        <v>73.36</v>
      </c>
      <c r="R1383" s="12">
        <f>(((K1383/60)/60)/24)+DATE(1970,1,1)</f>
        <v>42703.214409722219</v>
      </c>
      <c r="S1383" s="12">
        <f>(((J1383/60)/60)/24)+DATE(1970,1,1)</f>
        <v>42733.214409722219</v>
      </c>
      <c r="T1383">
        <f>YEAR(R1383)</f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s="9">
        <f>ROUND((E1384/D1384)*100,0)</f>
        <v>104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8285</v>
      </c>
      <c r="P1384" t="s">
        <v>8286</v>
      </c>
      <c r="Q1384">
        <f t="shared" si="29"/>
        <v>56.41</v>
      </c>
      <c r="R1384" s="12">
        <f>(((K1384/60)/60)/24)+DATE(1970,1,1)</f>
        <v>41370.800185185188</v>
      </c>
      <c r="S1384" s="12">
        <f>(((J1384/60)/60)/24)+DATE(1970,1,1)</f>
        <v>41400.800185185188</v>
      </c>
      <c r="T1384">
        <f>YEAR(R1384)</f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s="9">
        <f>ROUND((E1385/D1385)*100,0)</f>
        <v>212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8285</v>
      </c>
      <c r="P1385" t="s">
        <v>8286</v>
      </c>
      <c r="Q1385">
        <f t="shared" si="29"/>
        <v>50.25</v>
      </c>
      <c r="R1385" s="12">
        <f>(((K1385/60)/60)/24)+DATE(1970,1,1)</f>
        <v>42707.074976851851</v>
      </c>
      <c r="S1385" s="12">
        <f>(((J1385/60)/60)/24)+DATE(1970,1,1)</f>
        <v>42727.074976851851</v>
      </c>
      <c r="T1385">
        <f>YEAR(R1385)</f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s="9">
        <f>ROUND((E1386/D1386)*100,0)</f>
        <v>124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8285</v>
      </c>
      <c r="P1386" t="s">
        <v>8286</v>
      </c>
      <c r="Q1386">
        <f t="shared" si="29"/>
        <v>68.94</v>
      </c>
      <c r="R1386" s="12">
        <f>(((K1386/60)/60)/24)+DATE(1970,1,1)</f>
        <v>42160.735208333332</v>
      </c>
      <c r="S1386" s="12">
        <f>(((J1386/60)/60)/24)+DATE(1970,1,1)</f>
        <v>42190.735208333332</v>
      </c>
      <c r="T1386">
        <f>YEAR(R1386)</f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s="9">
        <f>ROUND((E1387/D1387)*100,0)</f>
        <v>110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8285</v>
      </c>
      <c r="P1387" t="s">
        <v>8286</v>
      </c>
      <c r="Q1387">
        <f t="shared" si="29"/>
        <v>65.91</v>
      </c>
      <c r="R1387" s="12">
        <f>(((K1387/60)/60)/24)+DATE(1970,1,1)</f>
        <v>42433.688900462963</v>
      </c>
      <c r="S1387" s="12">
        <f>(((J1387/60)/60)/24)+DATE(1970,1,1)</f>
        <v>42489.507638888885</v>
      </c>
      <c r="T1387">
        <f>YEAR(R1387)</f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s="9">
        <f>ROUND((E1388/D1388)*100,0)</f>
        <v>219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8285</v>
      </c>
      <c r="P1388" t="s">
        <v>8286</v>
      </c>
      <c r="Q1388">
        <f t="shared" si="29"/>
        <v>62.5</v>
      </c>
      <c r="R1388" s="12">
        <f>(((K1388/60)/60)/24)+DATE(1970,1,1)</f>
        <v>42184.646863425922</v>
      </c>
      <c r="S1388" s="12">
        <f>(((J1388/60)/60)/24)+DATE(1970,1,1)</f>
        <v>42214.646863425922</v>
      </c>
      <c r="T1388">
        <f>YEAR(R1388)</f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s="9">
        <f>ROUND((E1389/D1389)*100,0)</f>
        <v>137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8285</v>
      </c>
      <c r="P1389" t="s">
        <v>8286</v>
      </c>
      <c r="Q1389">
        <f t="shared" si="29"/>
        <v>70.06</v>
      </c>
      <c r="R1389" s="12">
        <f>(((K1389/60)/60)/24)+DATE(1970,1,1)</f>
        <v>42126.92123842593</v>
      </c>
      <c r="S1389" s="12">
        <f>(((J1389/60)/60)/24)+DATE(1970,1,1)</f>
        <v>42158.1875</v>
      </c>
      <c r="T1389">
        <f>YEAR(R1389)</f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s="9">
        <f>ROUND((E1390/D1390)*100,0)</f>
        <v>135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8285</v>
      </c>
      <c r="P1390" t="s">
        <v>8286</v>
      </c>
      <c r="Q1390">
        <f t="shared" si="29"/>
        <v>60.18</v>
      </c>
      <c r="R1390" s="12">
        <f>(((K1390/60)/60)/24)+DATE(1970,1,1)</f>
        <v>42634.614780092597</v>
      </c>
      <c r="S1390" s="12">
        <f>(((J1390/60)/60)/24)+DATE(1970,1,1)</f>
        <v>42660.676388888889</v>
      </c>
      <c r="T1390">
        <f>YEAR(R1390)</f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s="9">
        <f>ROUND((E1391/D1391)*100,0)</f>
        <v>145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8285</v>
      </c>
      <c r="P1391" t="s">
        <v>8286</v>
      </c>
      <c r="Q1391">
        <f t="shared" si="29"/>
        <v>21.38</v>
      </c>
      <c r="R1391" s="12">
        <f>(((K1391/60)/60)/24)+DATE(1970,1,1)</f>
        <v>42565.480983796297</v>
      </c>
      <c r="S1391" s="12">
        <f>(((J1391/60)/60)/24)+DATE(1970,1,1)</f>
        <v>42595.480983796297</v>
      </c>
      <c r="T1391">
        <f>YEAR(R1391)</f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s="9">
        <f>ROUND((E1392/D1392)*100,0)</f>
        <v>109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8285</v>
      </c>
      <c r="P1392" t="s">
        <v>8286</v>
      </c>
      <c r="Q1392">
        <f t="shared" si="29"/>
        <v>160.79</v>
      </c>
      <c r="R1392" s="12">
        <f>(((K1392/60)/60)/24)+DATE(1970,1,1)</f>
        <v>42087.803310185183</v>
      </c>
      <c r="S1392" s="12">
        <f>(((J1392/60)/60)/24)+DATE(1970,1,1)</f>
        <v>42121.716666666667</v>
      </c>
      <c r="T1392">
        <f>YEAR(R1392)</f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s="9">
        <f>ROUND((E1393/D1393)*100,0)</f>
        <v>110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8285</v>
      </c>
      <c r="P1393" t="s">
        <v>8286</v>
      </c>
      <c r="Q1393">
        <f t="shared" si="29"/>
        <v>42.38</v>
      </c>
      <c r="R1393" s="12">
        <f>(((K1393/60)/60)/24)+DATE(1970,1,1)</f>
        <v>42193.650671296295</v>
      </c>
      <c r="S1393" s="12">
        <f>(((J1393/60)/60)/24)+DATE(1970,1,1)</f>
        <v>42238.207638888889</v>
      </c>
      <c r="T1393">
        <f>YEAR(R1393)</f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s="9">
        <f>ROUND((E1394/D1394)*100,0)</f>
        <v>114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8285</v>
      </c>
      <c r="P1394" t="s">
        <v>8286</v>
      </c>
      <c r="Q1394">
        <f t="shared" si="29"/>
        <v>27.32</v>
      </c>
      <c r="R1394" s="12">
        <f>(((K1394/60)/60)/24)+DATE(1970,1,1)</f>
        <v>42401.154930555553</v>
      </c>
      <c r="S1394" s="12">
        <f>(((J1394/60)/60)/24)+DATE(1970,1,1)</f>
        <v>42432.154930555553</v>
      </c>
      <c r="T1394">
        <f>YEAR(R1394)</f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s="9">
        <f>ROUND((E1395/D1395)*100,0)</f>
        <v>102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8285</v>
      </c>
      <c r="P1395" t="s">
        <v>8286</v>
      </c>
      <c r="Q1395">
        <f t="shared" si="29"/>
        <v>196.83</v>
      </c>
      <c r="R1395" s="12">
        <f>(((K1395/60)/60)/24)+DATE(1970,1,1)</f>
        <v>42553.681979166664</v>
      </c>
      <c r="S1395" s="12">
        <f>(((J1395/60)/60)/24)+DATE(1970,1,1)</f>
        <v>42583.681979166664</v>
      </c>
      <c r="T1395">
        <f>YEAR(R1395)</f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s="9">
        <f>ROUND((E1396/D1396)*100,0)</f>
        <v>122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8285</v>
      </c>
      <c r="P1396" t="s">
        <v>8286</v>
      </c>
      <c r="Q1396">
        <f t="shared" si="29"/>
        <v>53.88</v>
      </c>
      <c r="R1396" s="12">
        <f>(((K1396/60)/60)/24)+DATE(1970,1,1)</f>
        <v>42752.144976851851</v>
      </c>
      <c r="S1396" s="12">
        <f>(((J1396/60)/60)/24)+DATE(1970,1,1)</f>
        <v>42795.125</v>
      </c>
      <c r="T1396">
        <f>YEAR(R1396)</f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s="9">
        <f>ROUND((E1397/D1397)*100,0)</f>
        <v>112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8285</v>
      </c>
      <c r="P1397" t="s">
        <v>8286</v>
      </c>
      <c r="Q1397">
        <f t="shared" si="29"/>
        <v>47.76</v>
      </c>
      <c r="R1397" s="12">
        <f>(((K1397/60)/60)/24)+DATE(1970,1,1)</f>
        <v>42719.90834490741</v>
      </c>
      <c r="S1397" s="12">
        <f>(((J1397/60)/60)/24)+DATE(1970,1,1)</f>
        <v>42749.90834490741</v>
      </c>
      <c r="T1397">
        <f>YEAR(R1397)</f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s="9">
        <f>ROUND((E1398/D1398)*100,0)</f>
        <v>107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8285</v>
      </c>
      <c r="P1398" t="s">
        <v>8286</v>
      </c>
      <c r="Q1398">
        <f t="shared" si="29"/>
        <v>88.19</v>
      </c>
      <c r="R1398" s="12">
        <f>(((K1398/60)/60)/24)+DATE(1970,1,1)</f>
        <v>42018.99863425926</v>
      </c>
      <c r="S1398" s="12">
        <f>(((J1398/60)/60)/24)+DATE(1970,1,1)</f>
        <v>42048.99863425926</v>
      </c>
      <c r="T1398">
        <f>YEAR(R1398)</f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s="9">
        <f>ROUND((E1399/D1399)*100,0)</f>
        <v>114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8285</v>
      </c>
      <c r="P1399" t="s">
        <v>8286</v>
      </c>
      <c r="Q1399">
        <f t="shared" si="29"/>
        <v>72.06</v>
      </c>
      <c r="R1399" s="12">
        <f>(((K1399/60)/60)/24)+DATE(1970,1,1)</f>
        <v>42640.917939814812</v>
      </c>
      <c r="S1399" s="12">
        <f>(((J1399/60)/60)/24)+DATE(1970,1,1)</f>
        <v>42670.888194444444</v>
      </c>
      <c r="T1399">
        <f>YEAR(R1399)</f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s="9">
        <f>ROUND((E1400/D1400)*100,0)</f>
        <v>110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8285</v>
      </c>
      <c r="P1400" t="s">
        <v>8286</v>
      </c>
      <c r="Q1400">
        <f t="shared" si="29"/>
        <v>74.25</v>
      </c>
      <c r="R1400" s="12">
        <f>(((K1400/60)/60)/24)+DATE(1970,1,1)</f>
        <v>42526.874236111107</v>
      </c>
      <c r="S1400" s="12">
        <f>(((J1400/60)/60)/24)+DATE(1970,1,1)</f>
        <v>42556.874236111107</v>
      </c>
      <c r="T1400">
        <f>YEAR(R1400)</f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s="9">
        <f>ROUND((E1401/D1401)*100,0)</f>
        <v>126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8285</v>
      </c>
      <c r="P1401" t="s">
        <v>8286</v>
      </c>
      <c r="Q1401">
        <f t="shared" si="29"/>
        <v>61.7</v>
      </c>
      <c r="R1401" s="12">
        <f>(((K1401/60)/60)/24)+DATE(1970,1,1)</f>
        <v>41889.004317129627</v>
      </c>
      <c r="S1401" s="12">
        <f>(((J1401/60)/60)/24)+DATE(1970,1,1)</f>
        <v>41919.004317129627</v>
      </c>
      <c r="T1401">
        <f>YEAR(R1401)</f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s="9">
        <f>ROUND((E1402/D1402)*100,0)</f>
        <v>167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8285</v>
      </c>
      <c r="P1402" t="s">
        <v>8286</v>
      </c>
      <c r="Q1402">
        <f t="shared" si="29"/>
        <v>17.239999999999998</v>
      </c>
      <c r="R1402" s="12">
        <f>(((K1402/60)/60)/24)+DATE(1970,1,1)</f>
        <v>42498.341122685189</v>
      </c>
      <c r="S1402" s="12">
        <f>(((J1402/60)/60)/24)+DATE(1970,1,1)</f>
        <v>42533.229166666672</v>
      </c>
      <c r="T1402">
        <f>YEAR(R1402)</f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s="9">
        <f>ROUND((E1403/D1403)*100,0)</f>
        <v>497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8285</v>
      </c>
      <c r="P1403" t="s">
        <v>8286</v>
      </c>
      <c r="Q1403">
        <f t="shared" si="29"/>
        <v>51.72</v>
      </c>
      <c r="R1403" s="12">
        <f>(((K1403/60)/60)/24)+DATE(1970,1,1)</f>
        <v>41399.99622685185</v>
      </c>
      <c r="S1403" s="12">
        <f>(((J1403/60)/60)/24)+DATE(1970,1,1)</f>
        <v>41420.99622685185</v>
      </c>
      <c r="T1403">
        <f>YEAR(R1403)</f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s="9">
        <f>ROUND((E1404/D1404)*100,0)</f>
        <v>109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8285</v>
      </c>
      <c r="P1404" t="s">
        <v>8286</v>
      </c>
      <c r="Q1404">
        <f t="shared" si="29"/>
        <v>24.15</v>
      </c>
      <c r="R1404" s="12">
        <f>(((K1404/60)/60)/24)+DATE(1970,1,1)</f>
        <v>42065.053368055553</v>
      </c>
      <c r="S1404" s="12">
        <f>(((J1404/60)/60)/24)+DATE(1970,1,1)</f>
        <v>42125.011701388896</v>
      </c>
      <c r="T1404">
        <f>YEAR(R1404)</f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s="9">
        <f>ROUND((E1405/D1405)*100,0)</f>
        <v>103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8285</v>
      </c>
      <c r="P1405" t="s">
        <v>8286</v>
      </c>
      <c r="Q1405">
        <f t="shared" si="29"/>
        <v>62.17</v>
      </c>
      <c r="R1405" s="12">
        <f>(((K1405/60)/60)/24)+DATE(1970,1,1)</f>
        <v>41451.062905092593</v>
      </c>
      <c r="S1405" s="12">
        <f>(((J1405/60)/60)/24)+DATE(1970,1,1)</f>
        <v>41481.062905092593</v>
      </c>
      <c r="T1405">
        <f>YEAR(R1405)</f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s="9">
        <f>ROUND((E1406/D1406)*100,0)</f>
        <v>2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8282</v>
      </c>
      <c r="P1406" t="s">
        <v>8301</v>
      </c>
      <c r="Q1406">
        <f t="shared" si="29"/>
        <v>48.2</v>
      </c>
      <c r="R1406" s="12">
        <f>(((K1406/60)/60)/24)+DATE(1970,1,1)</f>
        <v>42032.510243055556</v>
      </c>
      <c r="S1406" s="12">
        <f>(((J1406/60)/60)/24)+DATE(1970,1,1)</f>
        <v>42057.510243055556</v>
      </c>
      <c r="T1406">
        <f>YEAR(R1406)</f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s="9">
        <f>ROUND((E1407/D1407)*100,0)</f>
        <v>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8282</v>
      </c>
      <c r="P1407" t="s">
        <v>8301</v>
      </c>
      <c r="Q1407">
        <f t="shared" si="29"/>
        <v>6.18</v>
      </c>
      <c r="R1407" s="12">
        <f>(((K1407/60)/60)/24)+DATE(1970,1,1)</f>
        <v>41941.680567129632</v>
      </c>
      <c r="S1407" s="12">
        <f>(((J1407/60)/60)/24)+DATE(1970,1,1)</f>
        <v>41971.722233796296</v>
      </c>
      <c r="T1407">
        <f>YEAR(R1407)</f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s="9">
        <f>ROUND((E1408/D1408)*100,0)</f>
        <v>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8282</v>
      </c>
      <c r="P1408" t="s">
        <v>8301</v>
      </c>
      <c r="Q1408">
        <f t="shared" si="29"/>
        <v>5</v>
      </c>
      <c r="R1408" s="12">
        <f>(((K1408/60)/60)/24)+DATE(1970,1,1)</f>
        <v>42297.432951388888</v>
      </c>
      <c r="S1408" s="12">
        <f>(((J1408/60)/60)/24)+DATE(1970,1,1)</f>
        <v>42350.416666666672</v>
      </c>
      <c r="T1408">
        <f>YEAR(R1408)</f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s="9">
        <f>ROUND((E1409/D1409)*100,0)</f>
        <v>1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8282</v>
      </c>
      <c r="P1409" t="s">
        <v>8301</v>
      </c>
      <c r="Q1409">
        <f t="shared" si="29"/>
        <v>7.5</v>
      </c>
      <c r="R1409" s="12">
        <f>(((K1409/60)/60)/24)+DATE(1970,1,1)</f>
        <v>41838.536782407406</v>
      </c>
      <c r="S1409" s="12">
        <f>(((J1409/60)/60)/24)+DATE(1970,1,1)</f>
        <v>41863.536782407406</v>
      </c>
      <c r="T1409">
        <f>YEAR(R1409)</f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s="9">
        <f>ROUND((E1410/D1410)*100,0)</f>
        <v>7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8282</v>
      </c>
      <c r="P1410" t="s">
        <v>8301</v>
      </c>
      <c r="Q1410">
        <f t="shared" si="29"/>
        <v>12</v>
      </c>
      <c r="R1410" s="12">
        <f>(((K1410/60)/60)/24)+DATE(1970,1,1)</f>
        <v>42291.872175925921</v>
      </c>
      <c r="S1410" s="12">
        <f>(((J1410/60)/60)/24)+DATE(1970,1,1)</f>
        <v>42321.913842592592</v>
      </c>
      <c r="T1410">
        <f>YEAR(R1410)</f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s="9">
        <f>ROUND((E1411/D1411)*100,0)</f>
        <v>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8282</v>
      </c>
      <c r="P1411" t="s">
        <v>8301</v>
      </c>
      <c r="Q1411">
        <f t="shared" ref="Q1411:Q1474" si="30">IFERROR(ROUND(E1411/M1411,2),0)</f>
        <v>0</v>
      </c>
      <c r="R1411" s="12">
        <f>(((K1411/60)/60)/24)+DATE(1970,1,1)</f>
        <v>41945.133506944447</v>
      </c>
      <c r="S1411" s="12">
        <f>(((J1411/60)/60)/24)+DATE(1970,1,1)</f>
        <v>42005.175173611111</v>
      </c>
      <c r="T1411">
        <f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s="9">
        <f>ROUND((E1412/D1412)*100,0)</f>
        <v>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8282</v>
      </c>
      <c r="P1412" t="s">
        <v>8301</v>
      </c>
      <c r="Q1412">
        <f t="shared" si="30"/>
        <v>1</v>
      </c>
      <c r="R1412" s="12">
        <f>(((K1412/60)/60)/24)+DATE(1970,1,1)</f>
        <v>42479.318518518514</v>
      </c>
      <c r="S1412" s="12">
        <f>(((J1412/60)/60)/24)+DATE(1970,1,1)</f>
        <v>42524.318518518514</v>
      </c>
      <c r="T1412">
        <f>YEAR(R1412)</f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s="9">
        <f>ROUND((E1413/D1413)*100,0)</f>
        <v>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8282</v>
      </c>
      <c r="P1413" t="s">
        <v>8301</v>
      </c>
      <c r="Q1413">
        <f t="shared" si="30"/>
        <v>2.33</v>
      </c>
      <c r="R1413" s="12">
        <f>(((K1413/60)/60)/24)+DATE(1970,1,1)</f>
        <v>42013.059027777781</v>
      </c>
      <c r="S1413" s="12">
        <f>(((J1413/60)/60)/24)+DATE(1970,1,1)</f>
        <v>42041.059027777781</v>
      </c>
      <c r="T1413">
        <f>YEAR(R1413)</f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s="9">
        <f>ROUND((E1414/D1414)*100,0)</f>
        <v>5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8282</v>
      </c>
      <c r="P1414" t="s">
        <v>8301</v>
      </c>
      <c r="Q1414">
        <f t="shared" si="30"/>
        <v>24.62</v>
      </c>
      <c r="R1414" s="12">
        <f>(((K1414/60)/60)/24)+DATE(1970,1,1)</f>
        <v>41947.063645833332</v>
      </c>
      <c r="S1414" s="12">
        <f>(((J1414/60)/60)/24)+DATE(1970,1,1)</f>
        <v>41977.063645833332</v>
      </c>
      <c r="T1414">
        <f>YEAR(R1414)</f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s="9">
        <f>ROUND((E1415/D1415)*100,0)</f>
        <v>5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8282</v>
      </c>
      <c r="P1415" t="s">
        <v>8301</v>
      </c>
      <c r="Q1415">
        <f t="shared" si="30"/>
        <v>100</v>
      </c>
      <c r="R1415" s="12">
        <f>(((K1415/60)/60)/24)+DATE(1970,1,1)</f>
        <v>42360.437152777777</v>
      </c>
      <c r="S1415" s="12">
        <f>(((J1415/60)/60)/24)+DATE(1970,1,1)</f>
        <v>42420.437152777777</v>
      </c>
      <c r="T1415">
        <f>YEAR(R1415)</f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s="9">
        <f>ROUND((E1416/D1416)*100,0)</f>
        <v>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8282</v>
      </c>
      <c r="P1416" t="s">
        <v>8301</v>
      </c>
      <c r="Q1416">
        <f t="shared" si="30"/>
        <v>1</v>
      </c>
      <c r="R1416" s="12">
        <f>(((K1416/60)/60)/24)+DATE(1970,1,1)</f>
        <v>42708.25309027778</v>
      </c>
      <c r="S1416" s="12">
        <f>(((J1416/60)/60)/24)+DATE(1970,1,1)</f>
        <v>42738.25309027778</v>
      </c>
      <c r="T1416">
        <f>YEAR(R1416)</f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s="9">
        <f>ROUND((E1417/D1417)*100,0)</f>
        <v>18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8282</v>
      </c>
      <c r="P1417" t="s">
        <v>8301</v>
      </c>
      <c r="Q1417">
        <f t="shared" si="30"/>
        <v>88.89</v>
      </c>
      <c r="R1417" s="12">
        <f>(((K1417/60)/60)/24)+DATE(1970,1,1)</f>
        <v>42192.675821759258</v>
      </c>
      <c r="S1417" s="12">
        <f>(((J1417/60)/60)/24)+DATE(1970,1,1)</f>
        <v>42232.675821759258</v>
      </c>
      <c r="T1417">
        <f>YEAR(R1417)</f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s="9">
        <f>ROUND((E1418/D1418)*100,0)</f>
        <v>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8282</v>
      </c>
      <c r="P1418" t="s">
        <v>8301</v>
      </c>
      <c r="Q1418">
        <f t="shared" si="30"/>
        <v>0</v>
      </c>
      <c r="R1418" s="12">
        <f>(((K1418/60)/60)/24)+DATE(1970,1,1)</f>
        <v>42299.926145833335</v>
      </c>
      <c r="S1418" s="12">
        <f>(((J1418/60)/60)/24)+DATE(1970,1,1)</f>
        <v>42329.967812499999</v>
      </c>
      <c r="T1418">
        <f>YEAR(R1418)</f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s="9">
        <f>ROUND((E1419/D1419)*100,0)</f>
        <v>1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8282</v>
      </c>
      <c r="P1419" t="s">
        <v>8301</v>
      </c>
      <c r="Q1419">
        <f t="shared" si="30"/>
        <v>27.5</v>
      </c>
      <c r="R1419" s="12">
        <f>(((K1419/60)/60)/24)+DATE(1970,1,1)</f>
        <v>42232.15016203704</v>
      </c>
      <c r="S1419" s="12">
        <f>(((J1419/60)/60)/24)+DATE(1970,1,1)</f>
        <v>42262.465972222228</v>
      </c>
      <c r="T1419">
        <f>YEAR(R1419)</f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s="9">
        <f>ROUND((E1420/D1420)*100,0)</f>
        <v>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8282</v>
      </c>
      <c r="P1420" t="s">
        <v>8301</v>
      </c>
      <c r="Q1420">
        <f t="shared" si="30"/>
        <v>6</v>
      </c>
      <c r="R1420" s="12">
        <f>(((K1420/60)/60)/24)+DATE(1970,1,1)</f>
        <v>42395.456412037034</v>
      </c>
      <c r="S1420" s="12">
        <f>(((J1420/60)/60)/24)+DATE(1970,1,1)</f>
        <v>42425.456412037034</v>
      </c>
      <c r="T1420">
        <f>YEAR(R1420)</f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s="9">
        <f>ROUND((E1421/D1421)*100,0)</f>
        <v>7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8282</v>
      </c>
      <c r="P1421" t="s">
        <v>8301</v>
      </c>
      <c r="Q1421">
        <f t="shared" si="30"/>
        <v>44.5</v>
      </c>
      <c r="R1421" s="12">
        <f>(((K1421/60)/60)/24)+DATE(1970,1,1)</f>
        <v>42622.456238425926</v>
      </c>
      <c r="S1421" s="12">
        <f>(((J1421/60)/60)/24)+DATE(1970,1,1)</f>
        <v>42652.456238425926</v>
      </c>
      <c r="T1421">
        <f>YEAR(R1421)</f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s="9">
        <f>ROUND((E1422/D1422)*100,0)</f>
        <v>3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8282</v>
      </c>
      <c r="P1422" t="s">
        <v>8301</v>
      </c>
      <c r="Q1422">
        <f t="shared" si="30"/>
        <v>1</v>
      </c>
      <c r="R1422" s="12">
        <f>(((K1422/60)/60)/24)+DATE(1970,1,1)</f>
        <v>42524.667662037042</v>
      </c>
      <c r="S1422" s="12">
        <f>(((J1422/60)/60)/24)+DATE(1970,1,1)</f>
        <v>42549.667662037042</v>
      </c>
      <c r="T1422">
        <f>YEAR(R1422)</f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s="9">
        <f>ROUND((E1423/D1423)*100,0)</f>
        <v>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8282</v>
      </c>
      <c r="P1423" t="s">
        <v>8301</v>
      </c>
      <c r="Q1423">
        <f t="shared" si="30"/>
        <v>100</v>
      </c>
      <c r="R1423" s="12">
        <f>(((K1423/60)/60)/24)+DATE(1970,1,1)</f>
        <v>42013.915613425925</v>
      </c>
      <c r="S1423" s="12">
        <f>(((J1423/60)/60)/24)+DATE(1970,1,1)</f>
        <v>42043.915613425925</v>
      </c>
      <c r="T1423">
        <f>YEAR(R1423)</f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s="9">
        <f>ROUND((E1424/D1424)*100,0)</f>
        <v>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8282</v>
      </c>
      <c r="P1424" t="s">
        <v>8301</v>
      </c>
      <c r="Q1424">
        <f t="shared" si="30"/>
        <v>13</v>
      </c>
      <c r="R1424" s="12">
        <f>(((K1424/60)/60)/24)+DATE(1970,1,1)</f>
        <v>42604.239629629628</v>
      </c>
      <c r="S1424" s="12">
        <f>(((J1424/60)/60)/24)+DATE(1970,1,1)</f>
        <v>42634.239629629628</v>
      </c>
      <c r="T1424">
        <f>YEAR(R1424)</f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s="9">
        <f>ROUND((E1425/D1425)*100,0)</f>
        <v>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8282</v>
      </c>
      <c r="P1425" t="s">
        <v>8301</v>
      </c>
      <c r="Q1425">
        <f t="shared" si="30"/>
        <v>100</v>
      </c>
      <c r="R1425" s="12">
        <f>(((K1425/60)/60)/24)+DATE(1970,1,1)</f>
        <v>42340.360312500001</v>
      </c>
      <c r="S1425" s="12">
        <f>(((J1425/60)/60)/24)+DATE(1970,1,1)</f>
        <v>42370.360312500001</v>
      </c>
      <c r="T1425">
        <f>YEAR(R1425)</f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s="9">
        <f>ROUND((E1426/D1426)*100,0)</f>
        <v>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8282</v>
      </c>
      <c r="P1426" t="s">
        <v>8301</v>
      </c>
      <c r="Q1426">
        <f t="shared" si="30"/>
        <v>109.07</v>
      </c>
      <c r="R1426" s="12">
        <f>(((K1426/60)/60)/24)+DATE(1970,1,1)</f>
        <v>42676.717615740738</v>
      </c>
      <c r="S1426" s="12">
        <f>(((J1426/60)/60)/24)+DATE(1970,1,1)</f>
        <v>42689.759282407409</v>
      </c>
      <c r="T1426">
        <f>YEAR(R1426)</f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s="9">
        <f>ROUND((E1427/D1427)*100,0)</f>
        <v>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8282</v>
      </c>
      <c r="P1427" t="s">
        <v>8301</v>
      </c>
      <c r="Q1427">
        <f t="shared" si="30"/>
        <v>0</v>
      </c>
      <c r="R1427" s="12">
        <f>(((K1427/60)/60)/24)+DATE(1970,1,1)</f>
        <v>42093.131469907406</v>
      </c>
      <c r="S1427" s="12">
        <f>(((J1427/60)/60)/24)+DATE(1970,1,1)</f>
        <v>42123.131469907406</v>
      </c>
      <c r="T1427">
        <f>YEAR(R1427)</f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s="9">
        <f>ROUND((E1428/D1428)*100,0)</f>
        <v>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8282</v>
      </c>
      <c r="P1428" t="s">
        <v>8301</v>
      </c>
      <c r="Q1428">
        <f t="shared" si="30"/>
        <v>0</v>
      </c>
      <c r="R1428" s="12">
        <f>(((K1428/60)/60)/24)+DATE(1970,1,1)</f>
        <v>42180.390277777777</v>
      </c>
      <c r="S1428" s="12">
        <f>(((J1428/60)/60)/24)+DATE(1970,1,1)</f>
        <v>42240.390277777777</v>
      </c>
      <c r="T1428">
        <f>YEAR(R1428)</f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s="9">
        <f>ROUND((E1429/D1429)*100,0)</f>
        <v>8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8282</v>
      </c>
      <c r="P1429" t="s">
        <v>8301</v>
      </c>
      <c r="Q1429">
        <f t="shared" si="30"/>
        <v>104.75</v>
      </c>
      <c r="R1429" s="12">
        <f>(((K1429/60)/60)/24)+DATE(1970,1,1)</f>
        <v>42601.851678240739</v>
      </c>
      <c r="S1429" s="12">
        <f>(((J1429/60)/60)/24)+DATE(1970,1,1)</f>
        <v>42631.851678240739</v>
      </c>
      <c r="T1429">
        <f>YEAR(R1429)</f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s="9">
        <f>ROUND((E1430/D1430)*100,0)</f>
        <v>5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8282</v>
      </c>
      <c r="P1430" t="s">
        <v>8301</v>
      </c>
      <c r="Q1430">
        <f t="shared" si="30"/>
        <v>15</v>
      </c>
      <c r="R1430" s="12">
        <f>(((K1430/60)/60)/24)+DATE(1970,1,1)</f>
        <v>42432.379826388889</v>
      </c>
      <c r="S1430" s="12">
        <f>(((J1430/60)/60)/24)+DATE(1970,1,1)</f>
        <v>42462.338159722218</v>
      </c>
      <c r="T1430">
        <f>YEAR(R1430)</f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s="9">
        <f>ROUND((E1431/D1431)*100,0)</f>
        <v>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8282</v>
      </c>
      <c r="P1431" t="s">
        <v>8301</v>
      </c>
      <c r="Q1431">
        <f t="shared" si="30"/>
        <v>0</v>
      </c>
      <c r="R1431" s="12">
        <f>(((K1431/60)/60)/24)+DATE(1970,1,1)</f>
        <v>42074.060671296291</v>
      </c>
      <c r="S1431" s="12">
        <f>(((J1431/60)/60)/24)+DATE(1970,1,1)</f>
        <v>42104.060671296291</v>
      </c>
      <c r="T1431">
        <f>YEAR(R1431)</f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s="9">
        <f>ROUND((E1432/D1432)*100,0)</f>
        <v>8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8282</v>
      </c>
      <c r="P1432" t="s">
        <v>8301</v>
      </c>
      <c r="Q1432">
        <f t="shared" si="30"/>
        <v>80.599999999999994</v>
      </c>
      <c r="R1432" s="12">
        <f>(((K1432/60)/60)/24)+DATE(1970,1,1)</f>
        <v>41961.813518518517</v>
      </c>
      <c r="S1432" s="12">
        <f>(((J1432/60)/60)/24)+DATE(1970,1,1)</f>
        <v>41992.813518518517</v>
      </c>
      <c r="T1432">
        <f>YEAR(R1432)</f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s="9">
        <f>ROUND((E1433/D1433)*100,0)</f>
        <v>32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8282</v>
      </c>
      <c r="P1433" t="s">
        <v>8301</v>
      </c>
      <c r="Q1433">
        <f t="shared" si="30"/>
        <v>115.55</v>
      </c>
      <c r="R1433" s="12">
        <f>(((K1433/60)/60)/24)+DATE(1970,1,1)</f>
        <v>42304.210833333331</v>
      </c>
      <c r="S1433" s="12">
        <f>(((J1433/60)/60)/24)+DATE(1970,1,1)</f>
        <v>42334.252500000002</v>
      </c>
      <c r="T1433">
        <f>YEAR(R1433)</f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s="9">
        <f>ROUND((E1434/D1434)*100,0)</f>
        <v>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8282</v>
      </c>
      <c r="P1434" t="s">
        <v>8301</v>
      </c>
      <c r="Q1434">
        <f t="shared" si="30"/>
        <v>0</v>
      </c>
      <c r="R1434" s="12">
        <f>(((K1434/60)/60)/24)+DATE(1970,1,1)</f>
        <v>42175.780416666668</v>
      </c>
      <c r="S1434" s="12">
        <f>(((J1434/60)/60)/24)+DATE(1970,1,1)</f>
        <v>42205.780416666668</v>
      </c>
      <c r="T1434">
        <f>YEAR(R1434)</f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s="9">
        <f>ROUND((E1435/D1435)*100,0)</f>
        <v>7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8282</v>
      </c>
      <c r="P1435" t="s">
        <v>8301</v>
      </c>
      <c r="Q1435">
        <f t="shared" si="30"/>
        <v>80.5</v>
      </c>
      <c r="R1435" s="12">
        <f>(((K1435/60)/60)/24)+DATE(1970,1,1)</f>
        <v>42673.625868055555</v>
      </c>
      <c r="S1435" s="12">
        <f>(((J1435/60)/60)/24)+DATE(1970,1,1)</f>
        <v>42714.458333333328</v>
      </c>
      <c r="T1435">
        <f>YEAR(R1435)</f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s="9">
        <f>ROUND((E1436/D1436)*100,0)</f>
        <v>10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8282</v>
      </c>
      <c r="P1436" t="s">
        <v>8301</v>
      </c>
      <c r="Q1436">
        <f t="shared" si="30"/>
        <v>744.55</v>
      </c>
      <c r="R1436" s="12">
        <f>(((K1436/60)/60)/24)+DATE(1970,1,1)</f>
        <v>42142.767106481479</v>
      </c>
      <c r="S1436" s="12">
        <f>(((J1436/60)/60)/24)+DATE(1970,1,1)</f>
        <v>42163.625</v>
      </c>
      <c r="T1436">
        <f>YEAR(R1436)</f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s="9">
        <f>ROUND((E1437/D1437)*100,0)</f>
        <v>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8282</v>
      </c>
      <c r="P1437" t="s">
        <v>8301</v>
      </c>
      <c r="Q1437">
        <f t="shared" si="30"/>
        <v>7.5</v>
      </c>
      <c r="R1437" s="12">
        <f>(((K1437/60)/60)/24)+DATE(1970,1,1)</f>
        <v>42258.780324074076</v>
      </c>
      <c r="S1437" s="12">
        <f>(((J1437/60)/60)/24)+DATE(1970,1,1)</f>
        <v>42288.780324074076</v>
      </c>
      <c r="T1437">
        <f>YEAR(R1437)</f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s="9">
        <f>ROUND((E1438/D1438)*100,0)</f>
        <v>1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8282</v>
      </c>
      <c r="P1438" t="s">
        <v>8301</v>
      </c>
      <c r="Q1438">
        <f t="shared" si="30"/>
        <v>38.5</v>
      </c>
      <c r="R1438" s="12">
        <f>(((K1438/60)/60)/24)+DATE(1970,1,1)</f>
        <v>42391.35019675926</v>
      </c>
      <c r="S1438" s="12">
        <f>(((J1438/60)/60)/24)+DATE(1970,1,1)</f>
        <v>42421.35019675926</v>
      </c>
      <c r="T1438">
        <f>YEAR(R1438)</f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s="9">
        <f>ROUND((E1439/D1439)*100,0)</f>
        <v>27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8282</v>
      </c>
      <c r="P1439" t="s">
        <v>8301</v>
      </c>
      <c r="Q1439">
        <f t="shared" si="30"/>
        <v>36.68</v>
      </c>
      <c r="R1439" s="12">
        <f>(((K1439/60)/60)/24)+DATE(1970,1,1)</f>
        <v>41796.531701388885</v>
      </c>
      <c r="S1439" s="12">
        <f>(((J1439/60)/60)/24)+DATE(1970,1,1)</f>
        <v>41833.207638888889</v>
      </c>
      <c r="T1439">
        <f>YEAR(R1439)</f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s="9">
        <f>ROUND((E1440/D1440)*100,0)</f>
        <v>3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8282</v>
      </c>
      <c r="P1440" t="s">
        <v>8301</v>
      </c>
      <c r="Q1440">
        <f t="shared" si="30"/>
        <v>75</v>
      </c>
      <c r="R1440" s="12">
        <f>(((K1440/60)/60)/24)+DATE(1970,1,1)</f>
        <v>42457.871516203704</v>
      </c>
      <c r="S1440" s="12">
        <f>(((J1440/60)/60)/24)+DATE(1970,1,1)</f>
        <v>42487.579861111109</v>
      </c>
      <c r="T1440">
        <f>YEAR(R1440)</f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s="9">
        <f>ROUND((E1441/D1441)*100,0)</f>
        <v>7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8282</v>
      </c>
      <c r="P1441" t="s">
        <v>8301</v>
      </c>
      <c r="Q1441">
        <f t="shared" si="30"/>
        <v>30</v>
      </c>
      <c r="R1441" s="12">
        <f>(((K1441/60)/60)/24)+DATE(1970,1,1)</f>
        <v>42040.829872685179</v>
      </c>
      <c r="S1441" s="12">
        <f>(((J1441/60)/60)/24)+DATE(1970,1,1)</f>
        <v>42070.829872685179</v>
      </c>
      <c r="T1441">
        <f>YEAR(R1441)</f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s="9">
        <f>ROUND((E1442/D1442)*100,0)</f>
        <v>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8282</v>
      </c>
      <c r="P1442" t="s">
        <v>8301</v>
      </c>
      <c r="Q1442">
        <f t="shared" si="30"/>
        <v>1</v>
      </c>
      <c r="R1442" s="12">
        <f>(((K1442/60)/60)/24)+DATE(1970,1,1)</f>
        <v>42486.748414351852</v>
      </c>
      <c r="S1442" s="12">
        <f>(((J1442/60)/60)/24)+DATE(1970,1,1)</f>
        <v>42516.748414351852</v>
      </c>
      <c r="T1442">
        <f>YEAR(R1442)</f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s="9">
        <f>ROUND((E1443/D1443)*100,0)</f>
        <v>1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8282</v>
      </c>
      <c r="P1443" t="s">
        <v>8301</v>
      </c>
      <c r="Q1443">
        <f t="shared" si="30"/>
        <v>673.33</v>
      </c>
      <c r="R1443" s="12">
        <f>(((K1443/60)/60)/24)+DATE(1970,1,1)</f>
        <v>42198.765844907408</v>
      </c>
      <c r="S1443" s="12">
        <f>(((J1443/60)/60)/24)+DATE(1970,1,1)</f>
        <v>42258.765844907408</v>
      </c>
      <c r="T1443">
        <f>YEAR(R1443)</f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s="9">
        <f>ROUND((E1444/D1444)*100,0)</f>
        <v>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8282</v>
      </c>
      <c r="P1444" t="s">
        <v>8301</v>
      </c>
      <c r="Q1444">
        <f t="shared" si="30"/>
        <v>0</v>
      </c>
      <c r="R1444" s="12">
        <f>(((K1444/60)/60)/24)+DATE(1970,1,1)</f>
        <v>42485.64534722222</v>
      </c>
      <c r="S1444" s="12">
        <f>(((J1444/60)/60)/24)+DATE(1970,1,1)</f>
        <v>42515.64534722222</v>
      </c>
      <c r="T1444">
        <f>YEAR(R1444)</f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s="9">
        <f>ROUND((E1445/D1445)*100,0)</f>
        <v>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8282</v>
      </c>
      <c r="P1445" t="s">
        <v>8301</v>
      </c>
      <c r="Q1445">
        <f t="shared" si="30"/>
        <v>0</v>
      </c>
      <c r="R1445" s="12">
        <f>(((K1445/60)/60)/24)+DATE(1970,1,1)</f>
        <v>42707.926030092596</v>
      </c>
      <c r="S1445" s="12">
        <f>(((J1445/60)/60)/24)+DATE(1970,1,1)</f>
        <v>42737.926030092596</v>
      </c>
      <c r="T1445">
        <f>YEAR(R1445)</f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s="9">
        <f>ROUND((E1446/D1446)*100,0)</f>
        <v>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8282</v>
      </c>
      <c r="P1446" t="s">
        <v>8301</v>
      </c>
      <c r="Q1446">
        <f t="shared" si="30"/>
        <v>0</v>
      </c>
      <c r="R1446" s="12">
        <f>(((K1446/60)/60)/24)+DATE(1970,1,1)</f>
        <v>42199.873402777783</v>
      </c>
      <c r="S1446" s="12">
        <f>(((J1446/60)/60)/24)+DATE(1970,1,1)</f>
        <v>42259.873402777783</v>
      </c>
      <c r="T1446">
        <f>YEAR(R1446)</f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s="9">
        <f>ROUND((E1447/D1447)*100,0)</f>
        <v>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8282</v>
      </c>
      <c r="P1447" t="s">
        <v>8301</v>
      </c>
      <c r="Q1447">
        <f t="shared" si="30"/>
        <v>0</v>
      </c>
      <c r="R1447" s="12">
        <f>(((K1447/60)/60)/24)+DATE(1970,1,1)</f>
        <v>42139.542303240742</v>
      </c>
      <c r="S1447" s="12">
        <f>(((J1447/60)/60)/24)+DATE(1970,1,1)</f>
        <v>42169.542303240742</v>
      </c>
      <c r="T1447">
        <f>YEAR(R1447)</f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s="9">
        <f>ROUND((E1448/D1448)*100,0)</f>
        <v>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8282</v>
      </c>
      <c r="P1448" t="s">
        <v>8301</v>
      </c>
      <c r="Q1448">
        <f t="shared" si="30"/>
        <v>0</v>
      </c>
      <c r="R1448" s="12">
        <f>(((K1448/60)/60)/24)+DATE(1970,1,1)</f>
        <v>42461.447662037041</v>
      </c>
      <c r="S1448" s="12">
        <f>(((J1448/60)/60)/24)+DATE(1970,1,1)</f>
        <v>42481.447662037041</v>
      </c>
      <c r="T1448">
        <f>YEAR(R1448)</f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s="9">
        <f>ROUND((E1449/D1449)*100,0)</f>
        <v>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8282</v>
      </c>
      <c r="P1449" t="s">
        <v>8301</v>
      </c>
      <c r="Q1449">
        <f t="shared" si="30"/>
        <v>25</v>
      </c>
      <c r="R1449" s="12">
        <f>(((K1449/60)/60)/24)+DATE(1970,1,1)</f>
        <v>42529.730717592596</v>
      </c>
      <c r="S1449" s="12">
        <f>(((J1449/60)/60)/24)+DATE(1970,1,1)</f>
        <v>42559.730717592596</v>
      </c>
      <c r="T1449">
        <f>YEAR(R1449)</f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s="9">
        <f>ROUND((E1450/D1450)*100,0)</f>
        <v>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8282</v>
      </c>
      <c r="P1450" t="s">
        <v>8301</v>
      </c>
      <c r="Q1450">
        <f t="shared" si="30"/>
        <v>0</v>
      </c>
      <c r="R1450" s="12">
        <f>(((K1450/60)/60)/24)+DATE(1970,1,1)</f>
        <v>42115.936550925922</v>
      </c>
      <c r="S1450" s="12">
        <f>(((J1450/60)/60)/24)+DATE(1970,1,1)</f>
        <v>42146.225694444445</v>
      </c>
      <c r="T1450">
        <f>YEAR(R1450)</f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s="9">
        <f>ROUND((E1451/D1451)*100,0)</f>
        <v>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8282</v>
      </c>
      <c r="P1451" t="s">
        <v>8301</v>
      </c>
      <c r="Q1451">
        <f t="shared" si="30"/>
        <v>0</v>
      </c>
      <c r="R1451" s="12">
        <f>(((K1451/60)/60)/24)+DATE(1970,1,1)</f>
        <v>42086.811400462961</v>
      </c>
      <c r="S1451" s="12">
        <f>(((J1451/60)/60)/24)+DATE(1970,1,1)</f>
        <v>42134.811400462961</v>
      </c>
      <c r="T1451">
        <f>YEAR(R1451)</f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s="9">
        <f>ROUND((E1452/D1452)*100,0)</f>
        <v>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8282</v>
      </c>
      <c r="P1452" t="s">
        <v>8301</v>
      </c>
      <c r="Q1452">
        <f t="shared" si="30"/>
        <v>1</v>
      </c>
      <c r="R1452" s="12">
        <f>(((K1452/60)/60)/24)+DATE(1970,1,1)</f>
        <v>42390.171261574069</v>
      </c>
      <c r="S1452" s="12">
        <f>(((J1452/60)/60)/24)+DATE(1970,1,1)</f>
        <v>42420.171261574069</v>
      </c>
      <c r="T1452">
        <f>YEAR(R1452)</f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s="9">
        <f>ROUND((E1453/D1453)*100,0)</f>
        <v>0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8282</v>
      </c>
      <c r="P1453" t="s">
        <v>8301</v>
      </c>
      <c r="Q1453">
        <f t="shared" si="30"/>
        <v>1</v>
      </c>
      <c r="R1453" s="12">
        <f>(((K1453/60)/60)/24)+DATE(1970,1,1)</f>
        <v>41931.959016203706</v>
      </c>
      <c r="S1453" s="12">
        <f>(((J1453/60)/60)/24)+DATE(1970,1,1)</f>
        <v>41962.00068287037</v>
      </c>
      <c r="T1453">
        <f>YEAR(R1453)</f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s="9">
        <f>ROUND((E1454/D1454)*100,0)</f>
        <v>0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8282</v>
      </c>
      <c r="P1454" t="s">
        <v>8301</v>
      </c>
      <c r="Q1454">
        <f t="shared" si="30"/>
        <v>0</v>
      </c>
      <c r="R1454" s="12">
        <f>(((K1454/60)/60)/24)+DATE(1970,1,1)</f>
        <v>41818.703275462962</v>
      </c>
      <c r="S1454" s="12">
        <f>(((J1454/60)/60)/24)+DATE(1970,1,1)</f>
        <v>41848.703275462962</v>
      </c>
      <c r="T1454">
        <f>YEAR(R1454)</f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s="9">
        <f>ROUND((E1455/D1455)*100,0)</f>
        <v>0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8282</v>
      </c>
      <c r="P1455" t="s">
        <v>8301</v>
      </c>
      <c r="Q1455">
        <f t="shared" si="30"/>
        <v>0</v>
      </c>
      <c r="R1455" s="12">
        <f>(((K1455/60)/60)/24)+DATE(1970,1,1)</f>
        <v>42795.696145833332</v>
      </c>
      <c r="S1455" s="12">
        <f>(((J1455/60)/60)/24)+DATE(1970,1,1)</f>
        <v>42840.654479166667</v>
      </c>
      <c r="T1455">
        <f>YEAR(R1455)</f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s="9">
        <f>ROUND((E1456/D1456)*100,0)</f>
        <v>1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8282</v>
      </c>
      <c r="P1456" t="s">
        <v>8301</v>
      </c>
      <c r="Q1456">
        <f t="shared" si="30"/>
        <v>15</v>
      </c>
      <c r="R1456" s="12">
        <f>(((K1456/60)/60)/24)+DATE(1970,1,1)</f>
        <v>42463.866666666669</v>
      </c>
      <c r="S1456" s="12">
        <f>(((J1456/60)/60)/24)+DATE(1970,1,1)</f>
        <v>42484.915972222225</v>
      </c>
      <c r="T1456">
        <f>YEAR(R1456)</f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s="9">
        <f>ROUND((E1457/D1457)*100,0)</f>
        <v>11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8282</v>
      </c>
      <c r="P1457" t="s">
        <v>8301</v>
      </c>
      <c r="Q1457">
        <f t="shared" si="30"/>
        <v>225</v>
      </c>
      <c r="R1457" s="12">
        <f>(((K1457/60)/60)/24)+DATE(1970,1,1)</f>
        <v>41832.672685185185</v>
      </c>
      <c r="S1457" s="12">
        <f>(((J1457/60)/60)/24)+DATE(1970,1,1)</f>
        <v>41887.568749999999</v>
      </c>
      <c r="T1457">
        <f>YEAR(R1457)</f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s="9">
        <f>ROUND((E1458/D1458)*100,0)</f>
        <v>3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8282</v>
      </c>
      <c r="P1458" t="s">
        <v>8301</v>
      </c>
      <c r="Q1458">
        <f t="shared" si="30"/>
        <v>48.33</v>
      </c>
      <c r="R1458" s="12">
        <f>(((K1458/60)/60)/24)+DATE(1970,1,1)</f>
        <v>42708.668576388889</v>
      </c>
      <c r="S1458" s="12">
        <f>(((J1458/60)/60)/24)+DATE(1970,1,1)</f>
        <v>42738.668576388889</v>
      </c>
      <c r="T1458">
        <f>YEAR(R1458)</f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s="9">
        <f>ROUND((E1459/D1459)*100,0)</f>
        <v>0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8282</v>
      </c>
      <c r="P1459" t="s">
        <v>8301</v>
      </c>
      <c r="Q1459">
        <f t="shared" si="30"/>
        <v>0</v>
      </c>
      <c r="R1459" s="12">
        <f>(((K1459/60)/60)/24)+DATE(1970,1,1)</f>
        <v>42289.89634259259</v>
      </c>
      <c r="S1459" s="12">
        <f>(((J1459/60)/60)/24)+DATE(1970,1,1)</f>
        <v>42319.938009259262</v>
      </c>
      <c r="T1459">
        <f>YEAR(R1459)</f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s="9">
        <f>ROUND((E1460/D1460)*100,0)</f>
        <v>0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8282</v>
      </c>
      <c r="P1460" t="s">
        <v>8301</v>
      </c>
      <c r="Q1460">
        <f t="shared" si="30"/>
        <v>0</v>
      </c>
      <c r="R1460" s="12">
        <f>(((K1460/60)/60)/24)+DATE(1970,1,1)</f>
        <v>41831.705555555556</v>
      </c>
      <c r="S1460" s="12">
        <f>(((J1460/60)/60)/24)+DATE(1970,1,1)</f>
        <v>41862.166666666664</v>
      </c>
      <c r="T1460">
        <f>YEAR(R1460)</f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s="9">
        <f>ROUND((E1461/D1461)*100,0)</f>
        <v>0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8282</v>
      </c>
      <c r="P1461" t="s">
        <v>8301</v>
      </c>
      <c r="Q1461">
        <f t="shared" si="30"/>
        <v>0</v>
      </c>
      <c r="R1461" s="12">
        <f>(((K1461/60)/60)/24)+DATE(1970,1,1)</f>
        <v>42312.204814814817</v>
      </c>
      <c r="S1461" s="12">
        <f>(((J1461/60)/60)/24)+DATE(1970,1,1)</f>
        <v>42340.725694444445</v>
      </c>
      <c r="T1461">
        <f>YEAR(R1461)</f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s="9">
        <f>ROUND((E1462/D1462)*100,0)</f>
        <v>0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8282</v>
      </c>
      <c r="P1462" t="s">
        <v>8301</v>
      </c>
      <c r="Q1462">
        <f t="shared" si="30"/>
        <v>0</v>
      </c>
      <c r="R1462" s="12">
        <f>(((K1462/60)/60)/24)+DATE(1970,1,1)</f>
        <v>41915.896967592591</v>
      </c>
      <c r="S1462" s="12">
        <f>(((J1462/60)/60)/24)+DATE(1970,1,1)</f>
        <v>41973.989583333328</v>
      </c>
      <c r="T1462">
        <f>YEAR(R1462)</f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s="9">
        <f>ROUND((E1463/D1463)*100,0)</f>
        <v>101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8282</v>
      </c>
      <c r="P1463" t="s">
        <v>8302</v>
      </c>
      <c r="Q1463">
        <f t="shared" si="30"/>
        <v>44.67</v>
      </c>
      <c r="R1463" s="12">
        <f>(((K1463/60)/60)/24)+DATE(1970,1,1)</f>
        <v>41899.645300925928</v>
      </c>
      <c r="S1463" s="12">
        <f>(((J1463/60)/60)/24)+DATE(1970,1,1)</f>
        <v>41933</v>
      </c>
      <c r="T1463">
        <f>YEAR(R1463)</f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s="9">
        <f>ROUND((E1464/D1464)*100,0)</f>
        <v>109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8282</v>
      </c>
      <c r="P1464" t="s">
        <v>8302</v>
      </c>
      <c r="Q1464">
        <f t="shared" si="30"/>
        <v>28.94</v>
      </c>
      <c r="R1464" s="12">
        <f>(((K1464/60)/60)/24)+DATE(1970,1,1)</f>
        <v>41344.662858796299</v>
      </c>
      <c r="S1464" s="12">
        <f>(((J1464/60)/60)/24)+DATE(1970,1,1)</f>
        <v>41374.662858796299</v>
      </c>
      <c r="T1464">
        <f>YEAR(R1464)</f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s="9">
        <f>ROUND((E1465/D1465)*100,0)</f>
        <v>148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8282</v>
      </c>
      <c r="P1465" t="s">
        <v>8302</v>
      </c>
      <c r="Q1465">
        <f t="shared" si="30"/>
        <v>35.44</v>
      </c>
      <c r="R1465" s="12">
        <f>(((K1465/60)/60)/24)+DATE(1970,1,1)</f>
        <v>41326.911319444444</v>
      </c>
      <c r="S1465" s="12">
        <f>(((J1465/60)/60)/24)+DATE(1970,1,1)</f>
        <v>41371.869652777779</v>
      </c>
      <c r="T1465">
        <f>YEAR(R1465)</f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s="9">
        <f>ROUND((E1466/D1466)*100,0)</f>
        <v>163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8282</v>
      </c>
      <c r="P1466" t="s">
        <v>8302</v>
      </c>
      <c r="Q1466">
        <f t="shared" si="30"/>
        <v>34.869999999999997</v>
      </c>
      <c r="R1466" s="12">
        <f>(((K1466/60)/60)/24)+DATE(1970,1,1)</f>
        <v>41291.661550925928</v>
      </c>
      <c r="S1466" s="12">
        <f>(((J1466/60)/60)/24)+DATE(1970,1,1)</f>
        <v>41321.661550925928</v>
      </c>
      <c r="T1466">
        <f>YEAR(R1466)</f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s="9">
        <f>ROUND((E1467/D1467)*100,0)</f>
        <v>456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8282</v>
      </c>
      <c r="P1467" t="s">
        <v>8302</v>
      </c>
      <c r="Q1467">
        <f t="shared" si="30"/>
        <v>52.62</v>
      </c>
      <c r="R1467" s="12">
        <f>(((K1467/60)/60)/24)+DATE(1970,1,1)</f>
        <v>40959.734398148146</v>
      </c>
      <c r="S1467" s="12">
        <f>(((J1467/60)/60)/24)+DATE(1970,1,1)</f>
        <v>40990.125</v>
      </c>
      <c r="T1467">
        <f>YEAR(R1467)</f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s="9">
        <f>ROUND((E1468/D1468)*100,0)</f>
        <v>108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8282</v>
      </c>
      <c r="P1468" t="s">
        <v>8302</v>
      </c>
      <c r="Q1468">
        <f t="shared" si="30"/>
        <v>69.599999999999994</v>
      </c>
      <c r="R1468" s="12">
        <f>(((K1468/60)/60)/24)+DATE(1970,1,1)</f>
        <v>42340.172060185185</v>
      </c>
      <c r="S1468" s="12">
        <f>(((J1468/60)/60)/24)+DATE(1970,1,1)</f>
        <v>42381.208333333328</v>
      </c>
      <c r="T1468">
        <f>YEAR(R1468)</f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s="9">
        <f>ROUND((E1469/D1469)*100,0)</f>
        <v>115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8282</v>
      </c>
      <c r="P1469" t="s">
        <v>8302</v>
      </c>
      <c r="Q1469">
        <f t="shared" si="30"/>
        <v>76.72</v>
      </c>
      <c r="R1469" s="12">
        <f>(((K1469/60)/60)/24)+DATE(1970,1,1)</f>
        <v>40933.80190972222</v>
      </c>
      <c r="S1469" s="12">
        <f>(((J1469/60)/60)/24)+DATE(1970,1,1)</f>
        <v>40993.760243055556</v>
      </c>
      <c r="T1469">
        <f>YEAR(R1469)</f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s="9">
        <f>ROUND((E1470/D1470)*100,0)</f>
        <v>102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8282</v>
      </c>
      <c r="P1470" t="s">
        <v>8302</v>
      </c>
      <c r="Q1470">
        <f t="shared" si="30"/>
        <v>33.19</v>
      </c>
      <c r="R1470" s="12">
        <f>(((K1470/60)/60)/24)+DATE(1970,1,1)</f>
        <v>40646.014456018522</v>
      </c>
      <c r="S1470" s="12">
        <f>(((J1470/60)/60)/24)+DATE(1970,1,1)</f>
        <v>40706.014456018522</v>
      </c>
      <c r="T1470">
        <f>YEAR(R1470)</f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s="9">
        <f>ROUND((E1471/D1471)*100,0)</f>
        <v>108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8282</v>
      </c>
      <c r="P1471" t="s">
        <v>8302</v>
      </c>
      <c r="Q1471">
        <f t="shared" si="30"/>
        <v>149.46</v>
      </c>
      <c r="R1471" s="12">
        <f>(((K1471/60)/60)/24)+DATE(1970,1,1)</f>
        <v>41290.598483796297</v>
      </c>
      <c r="S1471" s="12">
        <f>(((J1471/60)/60)/24)+DATE(1970,1,1)</f>
        <v>41320.598483796297</v>
      </c>
      <c r="T1471">
        <f>YEAR(R1471)</f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s="9">
        <f>ROUND((E1472/D1472)*100,0)</f>
        <v>125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8282</v>
      </c>
      <c r="P1472" t="s">
        <v>8302</v>
      </c>
      <c r="Q1472">
        <f t="shared" si="30"/>
        <v>23.17</v>
      </c>
      <c r="R1472" s="12">
        <f>(((K1472/60)/60)/24)+DATE(1970,1,1)</f>
        <v>41250.827118055553</v>
      </c>
      <c r="S1472" s="12">
        <f>(((J1472/60)/60)/24)+DATE(1970,1,1)</f>
        <v>41271.827118055553</v>
      </c>
      <c r="T1472">
        <f>YEAR(R1472)</f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s="9">
        <f>ROUND((E1473/D1473)*100,0)</f>
        <v>104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8282</v>
      </c>
      <c r="P1473" t="s">
        <v>8302</v>
      </c>
      <c r="Q1473">
        <f t="shared" si="30"/>
        <v>96.88</v>
      </c>
      <c r="R1473" s="12">
        <f>(((K1473/60)/60)/24)+DATE(1970,1,1)</f>
        <v>42073.957569444443</v>
      </c>
      <c r="S1473" s="12">
        <f>(((J1473/60)/60)/24)+DATE(1970,1,1)</f>
        <v>42103.957569444443</v>
      </c>
      <c r="T1473">
        <f>YEAR(R1473)</f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s="9">
        <f>ROUND((E1474/D1474)*100,0)</f>
        <v>139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8282</v>
      </c>
      <c r="P1474" t="s">
        <v>8302</v>
      </c>
      <c r="Q1474">
        <f t="shared" si="30"/>
        <v>103.2</v>
      </c>
      <c r="R1474" s="12">
        <f>(((K1474/60)/60)/24)+DATE(1970,1,1)</f>
        <v>41533.542858796296</v>
      </c>
      <c r="S1474" s="12">
        <f>(((J1474/60)/60)/24)+DATE(1970,1,1)</f>
        <v>41563.542858796296</v>
      </c>
      <c r="T1474">
        <f>YEAR(R1474)</f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s="9">
        <f>ROUND((E1475/D1475)*100,0)</f>
        <v>121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8282</v>
      </c>
      <c r="P1475" t="s">
        <v>8302</v>
      </c>
      <c r="Q1475">
        <f t="shared" ref="Q1475:Q1538" si="31">IFERROR(ROUND(E1475/M1475,2),0)</f>
        <v>38.46</v>
      </c>
      <c r="R1475" s="12">
        <f>(((K1475/60)/60)/24)+DATE(1970,1,1)</f>
        <v>40939.979618055557</v>
      </c>
      <c r="S1475" s="12">
        <f>(((J1475/60)/60)/24)+DATE(1970,1,1)</f>
        <v>40969.979618055557</v>
      </c>
      <c r="T1475">
        <f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s="9">
        <f>ROUND((E1476/D1476)*100,0)</f>
        <v>112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8282</v>
      </c>
      <c r="P1476" t="s">
        <v>8302</v>
      </c>
      <c r="Q1476">
        <f t="shared" si="31"/>
        <v>44.32</v>
      </c>
      <c r="R1476" s="12">
        <f>(((K1476/60)/60)/24)+DATE(1970,1,1)</f>
        <v>41500.727916666663</v>
      </c>
      <c r="S1476" s="12">
        <f>(((J1476/60)/60)/24)+DATE(1970,1,1)</f>
        <v>41530.727916666663</v>
      </c>
      <c r="T1476">
        <f>YEAR(R1476)</f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s="9">
        <f>ROUND((E1477/D1477)*100,0)</f>
        <v>189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8282</v>
      </c>
      <c r="P1477" t="s">
        <v>8302</v>
      </c>
      <c r="Q1477">
        <f t="shared" si="31"/>
        <v>64.17</v>
      </c>
      <c r="R1477" s="12">
        <f>(((K1477/60)/60)/24)+DATE(1970,1,1)</f>
        <v>41960.722951388889</v>
      </c>
      <c r="S1477" s="12">
        <f>(((J1477/60)/60)/24)+DATE(1970,1,1)</f>
        <v>41993.207638888889</v>
      </c>
      <c r="T1477">
        <f>YEAR(R1477)</f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s="9">
        <f>ROUND((E1478/D1478)*100,0)</f>
        <v>662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8282</v>
      </c>
      <c r="P1478" t="s">
        <v>8302</v>
      </c>
      <c r="Q1478">
        <f t="shared" si="31"/>
        <v>43.33</v>
      </c>
      <c r="R1478" s="12">
        <f>(((K1478/60)/60)/24)+DATE(1970,1,1)</f>
        <v>40766.041921296295</v>
      </c>
      <c r="S1478" s="12">
        <f>(((J1478/60)/60)/24)+DATE(1970,1,1)</f>
        <v>40796.041921296295</v>
      </c>
      <c r="T1478">
        <f>YEAR(R1478)</f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s="9">
        <f>ROUND((E1479/D1479)*100,0)</f>
        <v>111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8282</v>
      </c>
      <c r="P1479" t="s">
        <v>8302</v>
      </c>
      <c r="Q1479">
        <f t="shared" si="31"/>
        <v>90.5</v>
      </c>
      <c r="R1479" s="12">
        <f>(((K1479/60)/60)/24)+DATE(1970,1,1)</f>
        <v>40840.615787037037</v>
      </c>
      <c r="S1479" s="12">
        <f>(((J1479/60)/60)/24)+DATE(1970,1,1)</f>
        <v>40900.125</v>
      </c>
      <c r="T1479">
        <f>YEAR(R1479)</f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s="9">
        <f>ROUND((E1480/D1480)*100,0)</f>
        <v>1182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8282</v>
      </c>
      <c r="P1480" t="s">
        <v>8302</v>
      </c>
      <c r="Q1480">
        <f t="shared" si="31"/>
        <v>29.19</v>
      </c>
      <c r="R1480" s="12">
        <f>(((K1480/60)/60)/24)+DATE(1970,1,1)</f>
        <v>41394.871678240743</v>
      </c>
      <c r="S1480" s="12">
        <f>(((J1480/60)/60)/24)+DATE(1970,1,1)</f>
        <v>41408.871678240743</v>
      </c>
      <c r="T1480">
        <f>YEAR(R1480)</f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s="9">
        <f>ROUND((E1481/D1481)*100,0)</f>
        <v>137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8282</v>
      </c>
      <c r="P1481" t="s">
        <v>8302</v>
      </c>
      <c r="Q1481">
        <f t="shared" si="31"/>
        <v>30.96</v>
      </c>
      <c r="R1481" s="12">
        <f>(((K1481/60)/60)/24)+DATE(1970,1,1)</f>
        <v>41754.745243055557</v>
      </c>
      <c r="S1481" s="12">
        <f>(((J1481/60)/60)/24)+DATE(1970,1,1)</f>
        <v>41769.165972222225</v>
      </c>
      <c r="T1481">
        <f>YEAR(R1481)</f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s="9">
        <f>ROUND((E1482/D1482)*100,0)</f>
        <v>117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8282</v>
      </c>
      <c r="P1482" t="s">
        <v>8302</v>
      </c>
      <c r="Q1482">
        <f t="shared" si="31"/>
        <v>92.16</v>
      </c>
      <c r="R1482" s="12">
        <f>(((K1482/60)/60)/24)+DATE(1970,1,1)</f>
        <v>41464.934016203704</v>
      </c>
      <c r="S1482" s="12">
        <f>(((J1482/60)/60)/24)+DATE(1970,1,1)</f>
        <v>41481.708333333336</v>
      </c>
      <c r="T1482">
        <f>YEAR(R1482)</f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s="9">
        <f>ROUND((E1483/D1483)*100,0)</f>
        <v>2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8282</v>
      </c>
      <c r="P1483" t="s">
        <v>8284</v>
      </c>
      <c r="Q1483">
        <f t="shared" si="31"/>
        <v>17.5</v>
      </c>
      <c r="R1483" s="12">
        <f>(((K1483/60)/60)/24)+DATE(1970,1,1)</f>
        <v>41550.922974537039</v>
      </c>
      <c r="S1483" s="12">
        <f>(((J1483/60)/60)/24)+DATE(1970,1,1)</f>
        <v>41580.922974537039</v>
      </c>
      <c r="T1483">
        <f>YEAR(R1483)</f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s="9">
        <f>ROUND((E1484/D1484)*100,0)</f>
        <v>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8282</v>
      </c>
      <c r="P1484" t="s">
        <v>8284</v>
      </c>
      <c r="Q1484">
        <f t="shared" si="31"/>
        <v>5</v>
      </c>
      <c r="R1484" s="12">
        <f>(((K1484/60)/60)/24)+DATE(1970,1,1)</f>
        <v>41136.85805555556</v>
      </c>
      <c r="S1484" s="12">
        <f>(((J1484/60)/60)/24)+DATE(1970,1,1)</f>
        <v>41159.32708333333</v>
      </c>
      <c r="T1484">
        <f>YEAR(R1484)</f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s="9">
        <f>ROUND((E1485/D1485)*100,0)</f>
        <v>1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8282</v>
      </c>
      <c r="P1485" t="s">
        <v>8284</v>
      </c>
      <c r="Q1485">
        <f t="shared" si="31"/>
        <v>25</v>
      </c>
      <c r="R1485" s="12">
        <f>(((K1485/60)/60)/24)+DATE(1970,1,1)</f>
        <v>42548.192997685182</v>
      </c>
      <c r="S1485" s="12">
        <f>(((J1485/60)/60)/24)+DATE(1970,1,1)</f>
        <v>42573.192997685182</v>
      </c>
      <c r="T1485">
        <f>YEAR(R1485)</f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s="9">
        <f>ROUND((E1486/D1486)*100,0)</f>
        <v>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8282</v>
      </c>
      <c r="P1486" t="s">
        <v>8284</v>
      </c>
      <c r="Q1486">
        <f t="shared" si="31"/>
        <v>0</v>
      </c>
      <c r="R1486" s="12">
        <f>(((K1486/60)/60)/24)+DATE(1970,1,1)</f>
        <v>41053.200960648144</v>
      </c>
      <c r="S1486" s="12">
        <f>(((J1486/60)/60)/24)+DATE(1970,1,1)</f>
        <v>41111.618750000001</v>
      </c>
      <c r="T1486">
        <f>YEAR(R1486)</f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s="9">
        <f>ROUND((E1487/D1487)*100,0)</f>
        <v>2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8282</v>
      </c>
      <c r="P1487" t="s">
        <v>8284</v>
      </c>
      <c r="Q1487">
        <f t="shared" si="31"/>
        <v>50</v>
      </c>
      <c r="R1487" s="12">
        <f>(((K1487/60)/60)/24)+DATE(1970,1,1)</f>
        <v>42130.795983796299</v>
      </c>
      <c r="S1487" s="12">
        <f>(((J1487/60)/60)/24)+DATE(1970,1,1)</f>
        <v>42175.795983796299</v>
      </c>
      <c r="T1487">
        <f>YEAR(R1487)</f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s="9">
        <f>ROUND((E1488/D1488)*100,0)</f>
        <v>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8282</v>
      </c>
      <c r="P1488" t="s">
        <v>8284</v>
      </c>
      <c r="Q1488">
        <f t="shared" si="31"/>
        <v>16</v>
      </c>
      <c r="R1488" s="12">
        <f>(((K1488/60)/60)/24)+DATE(1970,1,1)</f>
        <v>42032.168530092589</v>
      </c>
      <c r="S1488" s="12">
        <f>(((J1488/60)/60)/24)+DATE(1970,1,1)</f>
        <v>42062.168530092589</v>
      </c>
      <c r="T1488">
        <f>YEAR(R1488)</f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s="9">
        <f>ROUND((E1489/D1489)*100,0)</f>
        <v>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8282</v>
      </c>
      <c r="P1489" t="s">
        <v>8284</v>
      </c>
      <c r="Q1489">
        <f t="shared" si="31"/>
        <v>0</v>
      </c>
      <c r="R1489" s="12">
        <f>(((K1489/60)/60)/24)+DATE(1970,1,1)</f>
        <v>42554.917488425926</v>
      </c>
      <c r="S1489" s="12">
        <f>(((J1489/60)/60)/24)+DATE(1970,1,1)</f>
        <v>42584.917488425926</v>
      </c>
      <c r="T1489">
        <f>YEAR(R1489)</f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s="9">
        <f>ROUND((E1490/D1490)*100,0)</f>
        <v>2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8282</v>
      </c>
      <c r="P1490" t="s">
        <v>8284</v>
      </c>
      <c r="Q1490">
        <f t="shared" si="31"/>
        <v>60</v>
      </c>
      <c r="R1490" s="12">
        <f>(((K1490/60)/60)/24)+DATE(1970,1,1)</f>
        <v>41614.563194444447</v>
      </c>
      <c r="S1490" s="12">
        <f>(((J1490/60)/60)/24)+DATE(1970,1,1)</f>
        <v>41644.563194444447</v>
      </c>
      <c r="T1490">
        <f>YEAR(R1490)</f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s="9">
        <f>ROUND((E1491/D1491)*100,0)</f>
        <v>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8282</v>
      </c>
      <c r="P1491" t="s">
        <v>8284</v>
      </c>
      <c r="Q1491">
        <f t="shared" si="31"/>
        <v>0</v>
      </c>
      <c r="R1491" s="12">
        <f>(((K1491/60)/60)/24)+DATE(1970,1,1)</f>
        <v>41198.611712962964</v>
      </c>
      <c r="S1491" s="12">
        <f>(((J1491/60)/60)/24)+DATE(1970,1,1)</f>
        <v>41228.653379629628</v>
      </c>
      <c r="T1491">
        <f>YEAR(R1491)</f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s="9">
        <f>ROUND((E1492/D1492)*100,0)</f>
        <v>31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8282</v>
      </c>
      <c r="P1492" t="s">
        <v>8284</v>
      </c>
      <c r="Q1492">
        <f t="shared" si="31"/>
        <v>47.11</v>
      </c>
      <c r="R1492" s="12">
        <f>(((K1492/60)/60)/24)+DATE(1970,1,1)</f>
        <v>41520.561041666668</v>
      </c>
      <c r="S1492" s="12">
        <f>(((J1492/60)/60)/24)+DATE(1970,1,1)</f>
        <v>41549.561041666668</v>
      </c>
      <c r="T1492">
        <f>YEAR(R1492)</f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s="9">
        <f>ROUND((E1493/D1493)*100,0)</f>
        <v>8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8282</v>
      </c>
      <c r="P1493" t="s">
        <v>8284</v>
      </c>
      <c r="Q1493">
        <f t="shared" si="31"/>
        <v>100</v>
      </c>
      <c r="R1493" s="12">
        <f>(((K1493/60)/60)/24)+DATE(1970,1,1)</f>
        <v>41991.713460648149</v>
      </c>
      <c r="S1493" s="12">
        <f>(((J1493/60)/60)/24)+DATE(1970,1,1)</f>
        <v>42050.651388888888</v>
      </c>
      <c r="T1493">
        <f>YEAR(R1493)</f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s="9">
        <f>ROUND((E1494/D1494)*100,0)</f>
        <v>1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8282</v>
      </c>
      <c r="P1494" t="s">
        <v>8284</v>
      </c>
      <c r="Q1494">
        <f t="shared" si="31"/>
        <v>15</v>
      </c>
      <c r="R1494" s="12">
        <f>(((K1494/60)/60)/24)+DATE(1970,1,1)</f>
        <v>40682.884791666671</v>
      </c>
      <c r="S1494" s="12">
        <f>(((J1494/60)/60)/24)+DATE(1970,1,1)</f>
        <v>40712.884791666671</v>
      </c>
      <c r="T1494">
        <f>YEAR(R1494)</f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s="9">
        <f>ROUND((E1495/D1495)*100,0)</f>
        <v>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8282</v>
      </c>
      <c r="P1495" t="s">
        <v>8284</v>
      </c>
      <c r="Q1495">
        <f t="shared" si="31"/>
        <v>0</v>
      </c>
      <c r="R1495" s="12">
        <f>(((K1495/60)/60)/24)+DATE(1970,1,1)</f>
        <v>41411.866608796299</v>
      </c>
      <c r="S1495" s="12">
        <f>(((J1495/60)/60)/24)+DATE(1970,1,1)</f>
        <v>41441.866608796299</v>
      </c>
      <c r="T1495">
        <f>YEAR(R1495)</f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s="9">
        <f>ROUND((E1496/D1496)*100,0)</f>
        <v>9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8282</v>
      </c>
      <c r="P1496" t="s">
        <v>8284</v>
      </c>
      <c r="Q1496">
        <f t="shared" si="31"/>
        <v>40.450000000000003</v>
      </c>
      <c r="R1496" s="12">
        <f>(((K1496/60)/60)/24)+DATE(1970,1,1)</f>
        <v>42067.722372685181</v>
      </c>
      <c r="S1496" s="12">
        <f>(((J1496/60)/60)/24)+DATE(1970,1,1)</f>
        <v>42097.651388888888</v>
      </c>
      <c r="T1496">
        <f>YEAR(R1496)</f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s="9">
        <f>ROUND((E1497/D1497)*100,0)</f>
        <v>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8282</v>
      </c>
      <c r="P1497" t="s">
        <v>8284</v>
      </c>
      <c r="Q1497">
        <f t="shared" si="31"/>
        <v>0</v>
      </c>
      <c r="R1497" s="12">
        <f>(((K1497/60)/60)/24)+DATE(1970,1,1)</f>
        <v>40752.789710648147</v>
      </c>
      <c r="S1497" s="12">
        <f>(((J1497/60)/60)/24)+DATE(1970,1,1)</f>
        <v>40782.789710648147</v>
      </c>
      <c r="T1497">
        <f>YEAR(R1497)</f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s="9">
        <f>ROUND((E1498/D1498)*100,0)</f>
        <v>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8282</v>
      </c>
      <c r="P1498" t="s">
        <v>8284</v>
      </c>
      <c r="Q1498">
        <f t="shared" si="31"/>
        <v>0</v>
      </c>
      <c r="R1498" s="12">
        <f>(((K1498/60)/60)/24)+DATE(1970,1,1)</f>
        <v>41838.475219907406</v>
      </c>
      <c r="S1498" s="12">
        <f>(((J1498/60)/60)/24)+DATE(1970,1,1)</f>
        <v>41898.475219907406</v>
      </c>
      <c r="T1498">
        <f>YEAR(R1498)</f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s="9">
        <f>ROUND((E1499/D1499)*100,0)</f>
        <v>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8282</v>
      </c>
      <c r="P1499" t="s">
        <v>8284</v>
      </c>
      <c r="Q1499">
        <f t="shared" si="31"/>
        <v>1</v>
      </c>
      <c r="R1499" s="12">
        <f>(((K1499/60)/60)/24)+DATE(1970,1,1)</f>
        <v>41444.64261574074</v>
      </c>
      <c r="S1499" s="12">
        <f>(((J1499/60)/60)/24)+DATE(1970,1,1)</f>
        <v>41486.821527777778</v>
      </c>
      <c r="T1499">
        <f>YEAR(R1499)</f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s="9">
        <f>ROUND((E1500/D1500)*100,0)</f>
        <v>2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8282</v>
      </c>
      <c r="P1500" t="s">
        <v>8284</v>
      </c>
      <c r="Q1500">
        <f t="shared" si="31"/>
        <v>19</v>
      </c>
      <c r="R1500" s="12">
        <f>(((K1500/60)/60)/24)+DATE(1970,1,1)</f>
        <v>41840.983541666668</v>
      </c>
      <c r="S1500" s="12">
        <f>(((J1500/60)/60)/24)+DATE(1970,1,1)</f>
        <v>41885.983541666668</v>
      </c>
      <c r="T1500">
        <f>YEAR(R1500)</f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s="9">
        <f>ROUND((E1501/D1501)*100,0)</f>
        <v>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8282</v>
      </c>
      <c r="P1501" t="s">
        <v>8284</v>
      </c>
      <c r="Q1501">
        <f t="shared" si="31"/>
        <v>5</v>
      </c>
      <c r="R1501" s="12">
        <f>(((K1501/60)/60)/24)+DATE(1970,1,1)</f>
        <v>42527.007326388892</v>
      </c>
      <c r="S1501" s="12">
        <f>(((J1501/60)/60)/24)+DATE(1970,1,1)</f>
        <v>42587.007326388892</v>
      </c>
      <c r="T1501">
        <f>YEAR(R1501)</f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s="9">
        <f>ROUND((E1502/D1502)*100,0)</f>
        <v>25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8282</v>
      </c>
      <c r="P1502" t="s">
        <v>8284</v>
      </c>
      <c r="Q1502">
        <f t="shared" si="31"/>
        <v>46.73</v>
      </c>
      <c r="R1502" s="12">
        <f>(((K1502/60)/60)/24)+DATE(1970,1,1)</f>
        <v>41365.904594907406</v>
      </c>
      <c r="S1502" s="12">
        <f>(((J1502/60)/60)/24)+DATE(1970,1,1)</f>
        <v>41395.904594907406</v>
      </c>
      <c r="T1502">
        <f>YEAR(R1502)</f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s="9">
        <f>ROUND((E1503/D1503)*100,0)</f>
        <v>166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8298</v>
      </c>
      <c r="P1503" t="s">
        <v>8299</v>
      </c>
      <c r="Q1503">
        <f t="shared" si="31"/>
        <v>97.73</v>
      </c>
      <c r="R1503" s="12">
        <f>(((K1503/60)/60)/24)+DATE(1970,1,1)</f>
        <v>42163.583599537036</v>
      </c>
      <c r="S1503" s="12">
        <f>(((J1503/60)/60)/24)+DATE(1970,1,1)</f>
        <v>42193.583599537036</v>
      </c>
      <c r="T1503">
        <f>YEAR(R1503)</f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s="9">
        <f>ROUND((E1504/D1504)*100,0)</f>
        <v>101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8298</v>
      </c>
      <c r="P1504" t="s">
        <v>8299</v>
      </c>
      <c r="Q1504">
        <f t="shared" si="31"/>
        <v>67.84</v>
      </c>
      <c r="R1504" s="12">
        <f>(((K1504/60)/60)/24)+DATE(1970,1,1)</f>
        <v>42426.542592592596</v>
      </c>
      <c r="S1504" s="12">
        <f>(((J1504/60)/60)/24)+DATE(1970,1,1)</f>
        <v>42454.916666666672</v>
      </c>
      <c r="T1504">
        <f>YEAR(R1504)</f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s="9">
        <f>ROUND((E1505/D1505)*100,0)</f>
        <v>108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8298</v>
      </c>
      <c r="P1505" t="s">
        <v>8299</v>
      </c>
      <c r="Q1505">
        <f t="shared" si="31"/>
        <v>56.98</v>
      </c>
      <c r="R1505" s="12">
        <f>(((K1505/60)/60)/24)+DATE(1970,1,1)</f>
        <v>42606.347233796296</v>
      </c>
      <c r="S1505" s="12">
        <f>(((J1505/60)/60)/24)+DATE(1970,1,1)</f>
        <v>42666.347233796296</v>
      </c>
      <c r="T1505">
        <f>YEAR(R1505)</f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s="9">
        <f>ROUND((E1506/D1506)*100,0)</f>
        <v>278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8298</v>
      </c>
      <c r="P1506" t="s">
        <v>8299</v>
      </c>
      <c r="Q1506">
        <f t="shared" si="31"/>
        <v>67.16</v>
      </c>
      <c r="R1506" s="12">
        <f>(((K1506/60)/60)/24)+DATE(1970,1,1)</f>
        <v>41772.657685185186</v>
      </c>
      <c r="S1506" s="12">
        <f>(((J1506/60)/60)/24)+DATE(1970,1,1)</f>
        <v>41800.356249999997</v>
      </c>
      <c r="T1506">
        <f>YEAR(R1506)</f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s="9">
        <f>ROUND((E1507/D1507)*100,0)</f>
        <v>104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8298</v>
      </c>
      <c r="P1507" t="s">
        <v>8299</v>
      </c>
      <c r="Q1507">
        <f t="shared" si="31"/>
        <v>48.04</v>
      </c>
      <c r="R1507" s="12">
        <f>(((K1507/60)/60)/24)+DATE(1970,1,1)</f>
        <v>42414.44332175926</v>
      </c>
      <c r="S1507" s="12">
        <f>(((J1507/60)/60)/24)+DATE(1970,1,1)</f>
        <v>42451.834027777775</v>
      </c>
      <c r="T1507">
        <f>YEAR(R1507)</f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s="9">
        <f>ROUND((E1508/D1508)*100,0)</f>
        <v>111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8298</v>
      </c>
      <c r="P1508" t="s">
        <v>8299</v>
      </c>
      <c r="Q1508">
        <f t="shared" si="31"/>
        <v>38.86</v>
      </c>
      <c r="R1508" s="12">
        <f>(((K1508/60)/60)/24)+DATE(1970,1,1)</f>
        <v>41814.785925925928</v>
      </c>
      <c r="S1508" s="12">
        <f>(((J1508/60)/60)/24)+DATE(1970,1,1)</f>
        <v>41844.785925925928</v>
      </c>
      <c r="T1508">
        <f>YEAR(R1508)</f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s="9">
        <f>ROUND((E1509/D1509)*100,0)</f>
        <v>215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8298</v>
      </c>
      <c r="P1509" t="s">
        <v>8299</v>
      </c>
      <c r="Q1509">
        <f t="shared" si="31"/>
        <v>78.180000000000007</v>
      </c>
      <c r="R1509" s="12">
        <f>(((K1509/60)/60)/24)+DATE(1970,1,1)</f>
        <v>40254.450335648151</v>
      </c>
      <c r="S1509" s="12">
        <f>(((J1509/60)/60)/24)+DATE(1970,1,1)</f>
        <v>40313.340277777781</v>
      </c>
      <c r="T1509">
        <f>YEAR(R1509)</f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s="9">
        <f>ROUND((E1510/D1510)*100,0)</f>
        <v>111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8298</v>
      </c>
      <c r="P1510" t="s">
        <v>8299</v>
      </c>
      <c r="Q1510">
        <f t="shared" si="31"/>
        <v>97.11</v>
      </c>
      <c r="R1510" s="12">
        <f>(((K1510/60)/60)/24)+DATE(1970,1,1)</f>
        <v>41786.614363425928</v>
      </c>
      <c r="S1510" s="12">
        <f>(((J1510/60)/60)/24)+DATE(1970,1,1)</f>
        <v>41817.614363425928</v>
      </c>
      <c r="T1510">
        <f>YEAR(R1510)</f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s="9">
        <f>ROUND((E1511/D1511)*100,0)</f>
        <v>124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8298</v>
      </c>
      <c r="P1511" t="s">
        <v>8299</v>
      </c>
      <c r="Q1511">
        <f t="shared" si="31"/>
        <v>110.39</v>
      </c>
      <c r="R1511" s="12">
        <f>(((K1511/60)/60)/24)+DATE(1970,1,1)</f>
        <v>42751.533391203702</v>
      </c>
      <c r="S1511" s="12">
        <f>(((J1511/60)/60)/24)+DATE(1970,1,1)</f>
        <v>42780.957638888889</v>
      </c>
      <c r="T1511">
        <f>YEAR(R1511)</f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s="9">
        <f>ROUND((E1512/D1512)*100,0)</f>
        <v>101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8298</v>
      </c>
      <c r="P1512" t="s">
        <v>8299</v>
      </c>
      <c r="Q1512">
        <f t="shared" si="31"/>
        <v>39.92</v>
      </c>
      <c r="R1512" s="12">
        <f>(((K1512/60)/60)/24)+DATE(1970,1,1)</f>
        <v>41809.385162037033</v>
      </c>
      <c r="S1512" s="12">
        <f>(((J1512/60)/60)/24)+DATE(1970,1,1)</f>
        <v>41839.385162037033</v>
      </c>
      <c r="T1512">
        <f>YEAR(R1512)</f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s="9">
        <f>ROUND((E1513/D1513)*100,0)</f>
        <v>112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8298</v>
      </c>
      <c r="P1513" t="s">
        <v>8299</v>
      </c>
      <c r="Q1513">
        <f t="shared" si="31"/>
        <v>75.98</v>
      </c>
      <c r="R1513" s="12">
        <f>(((K1513/60)/60)/24)+DATE(1970,1,1)</f>
        <v>42296.583379629628</v>
      </c>
      <c r="S1513" s="12">
        <f>(((J1513/60)/60)/24)+DATE(1970,1,1)</f>
        <v>42326.625046296293</v>
      </c>
      <c r="T1513">
        <f>YEAR(R1513)</f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s="9">
        <f>ROUND((E1514/D1514)*100,0)</f>
        <v>559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8298</v>
      </c>
      <c r="P1514" t="s">
        <v>8299</v>
      </c>
      <c r="Q1514">
        <f t="shared" si="31"/>
        <v>58.38</v>
      </c>
      <c r="R1514" s="12">
        <f>(((K1514/60)/60)/24)+DATE(1970,1,1)</f>
        <v>42741.684479166666</v>
      </c>
      <c r="S1514" s="12">
        <f>(((J1514/60)/60)/24)+DATE(1970,1,1)</f>
        <v>42771.684479166666</v>
      </c>
      <c r="T1514">
        <f>YEAR(R1514)</f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s="9">
        <f>ROUND((E1515/D1515)*100,0)</f>
        <v>150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8298</v>
      </c>
      <c r="P1515" t="s">
        <v>8299</v>
      </c>
      <c r="Q1515">
        <f t="shared" si="31"/>
        <v>55.82</v>
      </c>
      <c r="R1515" s="12">
        <f>(((K1515/60)/60)/24)+DATE(1970,1,1)</f>
        <v>41806.637337962966</v>
      </c>
      <c r="S1515" s="12">
        <f>(((J1515/60)/60)/24)+DATE(1970,1,1)</f>
        <v>41836.637337962966</v>
      </c>
      <c r="T1515">
        <f>YEAR(R1515)</f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s="9">
        <f>ROUND((E1516/D1516)*100,0)</f>
        <v>106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8298</v>
      </c>
      <c r="P1516" t="s">
        <v>8299</v>
      </c>
      <c r="Q1516">
        <f t="shared" si="31"/>
        <v>151.24</v>
      </c>
      <c r="R1516" s="12">
        <f>(((K1516/60)/60)/24)+DATE(1970,1,1)</f>
        <v>42234.597685185188</v>
      </c>
      <c r="S1516" s="12">
        <f>(((J1516/60)/60)/24)+DATE(1970,1,1)</f>
        <v>42274.597685185188</v>
      </c>
      <c r="T1516">
        <f>YEAR(R1516)</f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s="9">
        <f>ROUND((E1517/D1517)*100,0)</f>
        <v>157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8298</v>
      </c>
      <c r="P1517" t="s">
        <v>8299</v>
      </c>
      <c r="Q1517">
        <f t="shared" si="31"/>
        <v>849.67</v>
      </c>
      <c r="R1517" s="12">
        <f>(((K1517/60)/60)/24)+DATE(1970,1,1)</f>
        <v>42415.253437499996</v>
      </c>
      <c r="S1517" s="12">
        <f>(((J1517/60)/60)/24)+DATE(1970,1,1)</f>
        <v>42445.211770833332</v>
      </c>
      <c r="T1517">
        <f>YEAR(R1517)</f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s="9">
        <f>ROUND((E1518/D1518)*100,0)</f>
        <v>109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8298</v>
      </c>
      <c r="P1518" t="s">
        <v>8299</v>
      </c>
      <c r="Q1518">
        <f t="shared" si="31"/>
        <v>159.24</v>
      </c>
      <c r="R1518" s="12">
        <f>(((K1518/60)/60)/24)+DATE(1970,1,1)</f>
        <v>42619.466342592597</v>
      </c>
      <c r="S1518" s="12">
        <f>(((J1518/60)/60)/24)+DATE(1970,1,1)</f>
        <v>42649.583333333328</v>
      </c>
      <c r="T1518">
        <f>YEAR(R1518)</f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s="9">
        <f>ROUND((E1519/D1519)*100,0)</f>
        <v>162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8298</v>
      </c>
      <c r="P1519" t="s">
        <v>8299</v>
      </c>
      <c r="Q1519">
        <f t="shared" si="31"/>
        <v>39.51</v>
      </c>
      <c r="R1519" s="12">
        <f>(((K1519/60)/60)/24)+DATE(1970,1,1)</f>
        <v>41948.56658564815</v>
      </c>
      <c r="S1519" s="12">
        <f>(((J1519/60)/60)/24)+DATE(1970,1,1)</f>
        <v>41979.25</v>
      </c>
      <c r="T1519">
        <f>YEAR(R1519)</f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s="9">
        <f>ROUND((E1520/D1520)*100,0)</f>
        <v>205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8298</v>
      </c>
      <c r="P1520" t="s">
        <v>8299</v>
      </c>
      <c r="Q1520">
        <f t="shared" si="31"/>
        <v>130.53</v>
      </c>
      <c r="R1520" s="12">
        <f>(((K1520/60)/60)/24)+DATE(1970,1,1)</f>
        <v>41760.8200462963</v>
      </c>
      <c r="S1520" s="12">
        <f>(((J1520/60)/60)/24)+DATE(1970,1,1)</f>
        <v>41790.8200462963</v>
      </c>
      <c r="T1520">
        <f>YEAR(R1520)</f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s="9">
        <f>ROUND((E1521/D1521)*100,0)</f>
        <v>103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8298</v>
      </c>
      <c r="P1521" t="s">
        <v>8299</v>
      </c>
      <c r="Q1521">
        <f t="shared" si="31"/>
        <v>64.16</v>
      </c>
      <c r="R1521" s="12">
        <f>(((K1521/60)/60)/24)+DATE(1970,1,1)</f>
        <v>41782.741701388892</v>
      </c>
      <c r="S1521" s="12">
        <f>(((J1521/60)/60)/24)+DATE(1970,1,1)</f>
        <v>41810.915972222225</v>
      </c>
      <c r="T1521">
        <f>YEAR(R1521)</f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s="9">
        <f>ROUND((E1522/D1522)*100,0)</f>
        <v>103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8298</v>
      </c>
      <c r="P1522" t="s">
        <v>8299</v>
      </c>
      <c r="Q1522">
        <f t="shared" si="31"/>
        <v>111.53</v>
      </c>
      <c r="R1522" s="12">
        <f>(((K1522/60)/60)/24)+DATE(1970,1,1)</f>
        <v>41955.857789351852</v>
      </c>
      <c r="S1522" s="12">
        <f>(((J1522/60)/60)/24)+DATE(1970,1,1)</f>
        <v>41992.166666666672</v>
      </c>
      <c r="T1522">
        <f>YEAR(R1522)</f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s="9">
        <f>ROUND((E1523/D1523)*100,0)</f>
        <v>107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8298</v>
      </c>
      <c r="P1523" t="s">
        <v>8299</v>
      </c>
      <c r="Q1523">
        <f t="shared" si="31"/>
        <v>170.45</v>
      </c>
      <c r="R1523" s="12">
        <f>(((K1523/60)/60)/24)+DATE(1970,1,1)</f>
        <v>42493.167719907404</v>
      </c>
      <c r="S1523" s="12">
        <f>(((J1523/60)/60)/24)+DATE(1970,1,1)</f>
        <v>42528.167719907404</v>
      </c>
      <c r="T1523">
        <f>YEAR(R1523)</f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s="9">
        <f>ROUND((E1524/D1524)*100,0)</f>
        <v>139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8298</v>
      </c>
      <c r="P1524" t="s">
        <v>8299</v>
      </c>
      <c r="Q1524">
        <f t="shared" si="31"/>
        <v>133.74</v>
      </c>
      <c r="R1524" s="12">
        <f>(((K1524/60)/60)/24)+DATE(1970,1,1)</f>
        <v>41899.830312500002</v>
      </c>
      <c r="S1524" s="12">
        <f>(((J1524/60)/60)/24)+DATE(1970,1,1)</f>
        <v>41929.830312500002</v>
      </c>
      <c r="T1524">
        <f>YEAR(R1524)</f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s="9">
        <f>ROUND((E1525/D1525)*100,0)</f>
        <v>125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8298</v>
      </c>
      <c r="P1525" t="s">
        <v>8299</v>
      </c>
      <c r="Q1525">
        <f t="shared" si="31"/>
        <v>95.83</v>
      </c>
      <c r="R1525" s="12">
        <f>(((K1525/60)/60)/24)+DATE(1970,1,1)</f>
        <v>41964.751342592594</v>
      </c>
      <c r="S1525" s="12">
        <f>(((J1525/60)/60)/24)+DATE(1970,1,1)</f>
        <v>41996</v>
      </c>
      <c r="T1525">
        <f>YEAR(R1525)</f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s="9">
        <f>ROUND((E1526/D1526)*100,0)</f>
        <v>207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8298</v>
      </c>
      <c r="P1526" t="s">
        <v>8299</v>
      </c>
      <c r="Q1526">
        <f t="shared" si="31"/>
        <v>221.79</v>
      </c>
      <c r="R1526" s="12">
        <f>(((K1526/60)/60)/24)+DATE(1970,1,1)</f>
        <v>42756.501041666663</v>
      </c>
      <c r="S1526" s="12">
        <f>(((J1526/60)/60)/24)+DATE(1970,1,1)</f>
        <v>42786.501041666663</v>
      </c>
      <c r="T1526">
        <f>YEAR(R1526)</f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s="9">
        <f>ROUND((E1527/D1527)*100,0)</f>
        <v>174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8298</v>
      </c>
      <c r="P1527" t="s">
        <v>8299</v>
      </c>
      <c r="Q1527">
        <f t="shared" si="31"/>
        <v>32.32</v>
      </c>
      <c r="R1527" s="12">
        <f>(((K1527/60)/60)/24)+DATE(1970,1,1)</f>
        <v>42570.702986111108</v>
      </c>
      <c r="S1527" s="12">
        <f>(((J1527/60)/60)/24)+DATE(1970,1,1)</f>
        <v>42600.702986111108</v>
      </c>
      <c r="T1527">
        <f>YEAR(R1527)</f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s="9">
        <f>ROUND((E1528/D1528)*100,0)</f>
        <v>120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8298</v>
      </c>
      <c r="P1528" t="s">
        <v>8299</v>
      </c>
      <c r="Q1528">
        <f t="shared" si="31"/>
        <v>98.84</v>
      </c>
      <c r="R1528" s="12">
        <f>(((K1528/60)/60)/24)+DATE(1970,1,1)</f>
        <v>42339.276006944448</v>
      </c>
      <c r="S1528" s="12">
        <f>(((J1528/60)/60)/24)+DATE(1970,1,1)</f>
        <v>42388.276006944448</v>
      </c>
      <c r="T1528">
        <f>YEAR(R1528)</f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s="9">
        <f>ROUND((E1529/D1529)*100,0)</f>
        <v>110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8298</v>
      </c>
      <c r="P1529" t="s">
        <v>8299</v>
      </c>
      <c r="Q1529">
        <f t="shared" si="31"/>
        <v>55.22</v>
      </c>
      <c r="R1529" s="12">
        <f>(((K1529/60)/60)/24)+DATE(1970,1,1)</f>
        <v>42780.600532407407</v>
      </c>
      <c r="S1529" s="12">
        <f>(((J1529/60)/60)/24)+DATE(1970,1,1)</f>
        <v>42808.558865740735</v>
      </c>
      <c r="T1529">
        <f>YEAR(R1529)</f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s="9">
        <f>ROUND((E1530/D1530)*100,0)</f>
        <v>282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8298</v>
      </c>
      <c r="P1530" t="s">
        <v>8299</v>
      </c>
      <c r="Q1530">
        <f t="shared" si="31"/>
        <v>52.79</v>
      </c>
      <c r="R1530" s="12">
        <f>(((K1530/60)/60)/24)+DATE(1970,1,1)</f>
        <v>42736.732893518521</v>
      </c>
      <c r="S1530" s="12">
        <f>(((J1530/60)/60)/24)+DATE(1970,1,1)</f>
        <v>42767</v>
      </c>
      <c r="T1530">
        <f>YEAR(R1530)</f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s="9">
        <f>ROUND((E1531/D1531)*100,0)</f>
        <v>101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8298</v>
      </c>
      <c r="P1531" t="s">
        <v>8299</v>
      </c>
      <c r="Q1531">
        <f t="shared" si="31"/>
        <v>135.66999999999999</v>
      </c>
      <c r="R1531" s="12">
        <f>(((K1531/60)/60)/24)+DATE(1970,1,1)</f>
        <v>42052.628703703704</v>
      </c>
      <c r="S1531" s="12">
        <f>(((J1531/60)/60)/24)+DATE(1970,1,1)</f>
        <v>42082.587037037039</v>
      </c>
      <c r="T1531">
        <f>YEAR(R1531)</f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s="9">
        <f>ROUND((E1532/D1532)*100,0)</f>
        <v>135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8298</v>
      </c>
      <c r="P1532" t="s">
        <v>8299</v>
      </c>
      <c r="Q1532">
        <f t="shared" si="31"/>
        <v>53.99</v>
      </c>
      <c r="R1532" s="12">
        <f>(((K1532/60)/60)/24)+DATE(1970,1,1)</f>
        <v>42275.767303240747</v>
      </c>
      <c r="S1532" s="12">
        <f>(((J1532/60)/60)/24)+DATE(1970,1,1)</f>
        <v>42300.767303240747</v>
      </c>
      <c r="T1532">
        <f>YEAR(R1532)</f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s="9">
        <f>ROUND((E1533/D1533)*100,0)</f>
        <v>176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8298</v>
      </c>
      <c r="P1533" t="s">
        <v>8299</v>
      </c>
      <c r="Q1533">
        <f t="shared" si="31"/>
        <v>56.64</v>
      </c>
      <c r="R1533" s="12">
        <f>(((K1533/60)/60)/24)+DATE(1970,1,1)</f>
        <v>41941.802384259259</v>
      </c>
      <c r="S1533" s="12">
        <f>(((J1533/60)/60)/24)+DATE(1970,1,1)</f>
        <v>41974.125</v>
      </c>
      <c r="T1533">
        <f>YEAR(R1533)</f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s="9">
        <f>ROUND((E1534/D1534)*100,0)</f>
        <v>484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8298</v>
      </c>
      <c r="P1534" t="s">
        <v>8299</v>
      </c>
      <c r="Q1534">
        <f t="shared" si="31"/>
        <v>82.32</v>
      </c>
      <c r="R1534" s="12">
        <f>(((K1534/60)/60)/24)+DATE(1970,1,1)</f>
        <v>42391.475289351853</v>
      </c>
      <c r="S1534" s="12">
        <f>(((J1534/60)/60)/24)+DATE(1970,1,1)</f>
        <v>42415.625</v>
      </c>
      <c r="T1534">
        <f>YEAR(R1534)</f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s="9">
        <f>ROUND((E1535/D1535)*100,0)</f>
        <v>145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8298</v>
      </c>
      <c r="P1535" t="s">
        <v>8299</v>
      </c>
      <c r="Q1535">
        <f t="shared" si="31"/>
        <v>88.26</v>
      </c>
      <c r="R1535" s="12">
        <f>(((K1535/60)/60)/24)+DATE(1970,1,1)</f>
        <v>42443.00204861111</v>
      </c>
      <c r="S1535" s="12">
        <f>(((J1535/60)/60)/24)+DATE(1970,1,1)</f>
        <v>42492.165972222225</v>
      </c>
      <c r="T1535">
        <f>YEAR(R1535)</f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s="9">
        <f>ROUND((E1536/D1536)*100,0)</f>
        <v>418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8298</v>
      </c>
      <c r="P1536" t="s">
        <v>8299</v>
      </c>
      <c r="Q1536">
        <f t="shared" si="31"/>
        <v>84.91</v>
      </c>
      <c r="R1536" s="12">
        <f>(((K1536/60)/60)/24)+DATE(1970,1,1)</f>
        <v>42221.67432870371</v>
      </c>
      <c r="S1536" s="12">
        <f>(((J1536/60)/60)/24)+DATE(1970,1,1)</f>
        <v>42251.67432870371</v>
      </c>
      <c r="T1536">
        <f>YEAR(R1536)</f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s="9">
        <f>ROUND((E1537/D1537)*100,0)</f>
        <v>132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8298</v>
      </c>
      <c r="P1537" t="s">
        <v>8299</v>
      </c>
      <c r="Q1537">
        <f t="shared" si="31"/>
        <v>48.15</v>
      </c>
      <c r="R1537" s="12">
        <f>(((K1537/60)/60)/24)+DATE(1970,1,1)</f>
        <v>42484.829062500001</v>
      </c>
      <c r="S1537" s="12">
        <f>(((J1537/60)/60)/24)+DATE(1970,1,1)</f>
        <v>42513.916666666672</v>
      </c>
      <c r="T1537">
        <f>YEAR(R1537)</f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s="9">
        <f>ROUND((E1538/D1538)*100,0)</f>
        <v>250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8298</v>
      </c>
      <c r="P1538" t="s">
        <v>8299</v>
      </c>
      <c r="Q1538">
        <f t="shared" si="31"/>
        <v>66.02</v>
      </c>
      <c r="R1538" s="12">
        <f>(((K1538/60)/60)/24)+DATE(1970,1,1)</f>
        <v>42213.802199074074</v>
      </c>
      <c r="S1538" s="12">
        <f>(((J1538/60)/60)/24)+DATE(1970,1,1)</f>
        <v>42243.802199074074</v>
      </c>
      <c r="T1538">
        <f>YEAR(R1538)</f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s="9">
        <f>ROUND((E1539/D1539)*100,0)</f>
        <v>180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8298</v>
      </c>
      <c r="P1539" t="s">
        <v>8299</v>
      </c>
      <c r="Q1539">
        <f t="shared" ref="Q1539:Q1602" si="32">IFERROR(ROUND(E1539/M1539,2),0)</f>
        <v>96.38</v>
      </c>
      <c r="R1539" s="12">
        <f>(((K1539/60)/60)/24)+DATE(1970,1,1)</f>
        <v>42552.315127314811</v>
      </c>
      <c r="S1539" s="12">
        <f>(((J1539/60)/60)/24)+DATE(1970,1,1)</f>
        <v>42588.75</v>
      </c>
      <c r="T1539">
        <f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s="9">
        <f>ROUND((E1540/D1540)*100,0)</f>
        <v>103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8298</v>
      </c>
      <c r="P1540" t="s">
        <v>8299</v>
      </c>
      <c r="Q1540">
        <f t="shared" si="32"/>
        <v>156.16999999999999</v>
      </c>
      <c r="R1540" s="12">
        <f>(((K1540/60)/60)/24)+DATE(1970,1,1)</f>
        <v>41981.782060185185</v>
      </c>
      <c r="S1540" s="12">
        <f>(((J1540/60)/60)/24)+DATE(1970,1,1)</f>
        <v>42026.782060185185</v>
      </c>
      <c r="T1540">
        <f>YEAR(R1540)</f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s="9">
        <f>ROUND((E1541/D1541)*100,0)</f>
        <v>136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8298</v>
      </c>
      <c r="P1541" t="s">
        <v>8299</v>
      </c>
      <c r="Q1541">
        <f t="shared" si="32"/>
        <v>95.76</v>
      </c>
      <c r="R1541" s="12">
        <f>(((K1541/60)/60)/24)+DATE(1970,1,1)</f>
        <v>42705.919201388882</v>
      </c>
      <c r="S1541" s="12">
        <f>(((J1541/60)/60)/24)+DATE(1970,1,1)</f>
        <v>42738.919201388882</v>
      </c>
      <c r="T1541">
        <f>YEAR(R1541)</f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s="9">
        <f>ROUND((E1542/D1542)*100,0)</f>
        <v>118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8298</v>
      </c>
      <c r="P1542" t="s">
        <v>8299</v>
      </c>
      <c r="Q1542">
        <f t="shared" si="32"/>
        <v>180.41</v>
      </c>
      <c r="R1542" s="12">
        <f>(((K1542/60)/60)/24)+DATE(1970,1,1)</f>
        <v>41939.00712962963</v>
      </c>
      <c r="S1542" s="12">
        <f>(((J1542/60)/60)/24)+DATE(1970,1,1)</f>
        <v>41969.052083333328</v>
      </c>
      <c r="T1542">
        <f>YEAR(R1542)</f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s="9">
        <f>ROUND((E1543/D1543)*100,0)</f>
        <v>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8298</v>
      </c>
      <c r="P1543" t="s">
        <v>8303</v>
      </c>
      <c r="Q1543">
        <f t="shared" si="32"/>
        <v>3</v>
      </c>
      <c r="R1543" s="12">
        <f>(((K1543/60)/60)/24)+DATE(1970,1,1)</f>
        <v>41974.712245370371</v>
      </c>
      <c r="S1543" s="12">
        <f>(((J1543/60)/60)/24)+DATE(1970,1,1)</f>
        <v>42004.712245370371</v>
      </c>
      <c r="T1543">
        <f>YEAR(R1543)</f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s="9">
        <f>ROUND((E1544/D1544)*100,0)</f>
        <v>4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8298</v>
      </c>
      <c r="P1544" t="s">
        <v>8303</v>
      </c>
      <c r="Q1544">
        <f t="shared" si="32"/>
        <v>20</v>
      </c>
      <c r="R1544" s="12">
        <f>(((K1544/60)/60)/24)+DATE(1970,1,1)</f>
        <v>42170.996527777781</v>
      </c>
      <c r="S1544" s="12">
        <f>(((J1544/60)/60)/24)+DATE(1970,1,1)</f>
        <v>42185.996527777781</v>
      </c>
      <c r="T1544">
        <f>YEAR(R1544)</f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s="9">
        <f>ROUND((E1545/D1545)*100,0)</f>
        <v>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8298</v>
      </c>
      <c r="P1545" t="s">
        <v>8303</v>
      </c>
      <c r="Q1545">
        <f t="shared" si="32"/>
        <v>10</v>
      </c>
      <c r="R1545" s="12">
        <f>(((K1545/60)/60)/24)+DATE(1970,1,1)</f>
        <v>41935.509652777779</v>
      </c>
      <c r="S1545" s="12">
        <f>(((J1545/60)/60)/24)+DATE(1970,1,1)</f>
        <v>41965.551319444443</v>
      </c>
      <c r="T1545">
        <f>YEAR(R1545)</f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s="9">
        <f>ROUND((E1546/D1546)*100,0)</f>
        <v>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8298</v>
      </c>
      <c r="P1546" t="s">
        <v>8303</v>
      </c>
      <c r="Q1546">
        <f t="shared" si="32"/>
        <v>0</v>
      </c>
      <c r="R1546" s="12">
        <f>(((K1546/60)/60)/24)+DATE(1970,1,1)</f>
        <v>42053.051203703704</v>
      </c>
      <c r="S1546" s="12">
        <f>(((J1546/60)/60)/24)+DATE(1970,1,1)</f>
        <v>42095.012499999997</v>
      </c>
      <c r="T1546">
        <f>YEAR(R1546)</f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s="9">
        <f>ROUND((E1547/D1547)*100,0)</f>
        <v>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8298</v>
      </c>
      <c r="P1547" t="s">
        <v>8303</v>
      </c>
      <c r="Q1547">
        <f t="shared" si="32"/>
        <v>1</v>
      </c>
      <c r="R1547" s="12">
        <f>(((K1547/60)/60)/24)+DATE(1970,1,1)</f>
        <v>42031.884652777779</v>
      </c>
      <c r="S1547" s="12">
        <f>(((J1547/60)/60)/24)+DATE(1970,1,1)</f>
        <v>42065.886111111111</v>
      </c>
      <c r="T1547">
        <f>YEAR(R1547)</f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s="9">
        <f>ROUND((E1548/D1548)*100,0)</f>
        <v>29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8298</v>
      </c>
      <c r="P1548" t="s">
        <v>8303</v>
      </c>
      <c r="Q1548">
        <f t="shared" si="32"/>
        <v>26.27</v>
      </c>
      <c r="R1548" s="12">
        <f>(((K1548/60)/60)/24)+DATE(1970,1,1)</f>
        <v>41839.212951388887</v>
      </c>
      <c r="S1548" s="12">
        <f>(((J1548/60)/60)/24)+DATE(1970,1,1)</f>
        <v>41899.212951388887</v>
      </c>
      <c r="T1548">
        <f>YEAR(R1548)</f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s="9">
        <f>ROUND((E1549/D1549)*100,0)</f>
        <v>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8298</v>
      </c>
      <c r="P1549" t="s">
        <v>8303</v>
      </c>
      <c r="Q1549">
        <f t="shared" si="32"/>
        <v>0</v>
      </c>
      <c r="R1549" s="12">
        <f>(((K1549/60)/60)/24)+DATE(1970,1,1)</f>
        <v>42782.426875000005</v>
      </c>
      <c r="S1549" s="12">
        <f>(((J1549/60)/60)/24)+DATE(1970,1,1)</f>
        <v>42789.426875000005</v>
      </c>
      <c r="T1549">
        <f>YEAR(R1549)</f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s="9">
        <f>ROUND((E1550/D1550)*100,0)</f>
        <v>9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8298</v>
      </c>
      <c r="P1550" t="s">
        <v>8303</v>
      </c>
      <c r="Q1550">
        <f t="shared" si="32"/>
        <v>60</v>
      </c>
      <c r="R1550" s="12">
        <f>(((K1550/60)/60)/24)+DATE(1970,1,1)</f>
        <v>42286.88217592593</v>
      </c>
      <c r="S1550" s="12">
        <f>(((J1550/60)/60)/24)+DATE(1970,1,1)</f>
        <v>42316.923842592587</v>
      </c>
      <c r="T1550">
        <f>YEAR(R1550)</f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s="9">
        <f>ROUND((E1551/D1551)*100,0)</f>
        <v>34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8298</v>
      </c>
      <c r="P1551" t="s">
        <v>8303</v>
      </c>
      <c r="Q1551">
        <f t="shared" si="32"/>
        <v>28.33</v>
      </c>
      <c r="R1551" s="12">
        <f>(((K1551/60)/60)/24)+DATE(1970,1,1)</f>
        <v>42281.136099537034</v>
      </c>
      <c r="S1551" s="12">
        <f>(((J1551/60)/60)/24)+DATE(1970,1,1)</f>
        <v>42311.177766203706</v>
      </c>
      <c r="T1551">
        <f>YEAR(R1551)</f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s="9">
        <f>ROUND((E1552/D1552)*100,0)</f>
        <v>13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8298</v>
      </c>
      <c r="P1552" t="s">
        <v>8303</v>
      </c>
      <c r="Q1552">
        <f t="shared" si="32"/>
        <v>14.43</v>
      </c>
      <c r="R1552" s="12">
        <f>(((K1552/60)/60)/24)+DATE(1970,1,1)</f>
        <v>42472.449467592596</v>
      </c>
      <c r="S1552" s="12">
        <f>(((J1552/60)/60)/24)+DATE(1970,1,1)</f>
        <v>42502.449467592596</v>
      </c>
      <c r="T1552">
        <f>YEAR(R1552)</f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s="9">
        <f>ROUND((E1553/D1553)*100,0)</f>
        <v>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8298</v>
      </c>
      <c r="P1553" t="s">
        <v>8303</v>
      </c>
      <c r="Q1553">
        <f t="shared" si="32"/>
        <v>0</v>
      </c>
      <c r="R1553" s="12">
        <f>(((K1553/60)/60)/24)+DATE(1970,1,1)</f>
        <v>42121.824525462958</v>
      </c>
      <c r="S1553" s="12">
        <f>(((J1553/60)/60)/24)+DATE(1970,1,1)</f>
        <v>42151.824525462958</v>
      </c>
      <c r="T1553">
        <f>YEAR(R1553)</f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s="9">
        <f>ROUND((E1554/D1554)*100,0)</f>
        <v>49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8298</v>
      </c>
      <c r="P1554" t="s">
        <v>8303</v>
      </c>
      <c r="Q1554">
        <f t="shared" si="32"/>
        <v>132.19</v>
      </c>
      <c r="R1554" s="12">
        <f>(((K1554/60)/60)/24)+DATE(1970,1,1)</f>
        <v>41892.688750000001</v>
      </c>
      <c r="S1554" s="12">
        <f>(((J1554/60)/60)/24)+DATE(1970,1,1)</f>
        <v>41913.165972222225</v>
      </c>
      <c r="T1554">
        <f>YEAR(R1554)</f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s="9">
        <f>ROUND((E1555/D1555)*100,0)</f>
        <v>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8298</v>
      </c>
      <c r="P1555" t="s">
        <v>8303</v>
      </c>
      <c r="Q1555">
        <f t="shared" si="32"/>
        <v>0</v>
      </c>
      <c r="R1555" s="12">
        <f>(((K1555/60)/60)/24)+DATE(1970,1,1)</f>
        <v>42219.282951388886</v>
      </c>
      <c r="S1555" s="12">
        <f>(((J1555/60)/60)/24)+DATE(1970,1,1)</f>
        <v>42249.282951388886</v>
      </c>
      <c r="T1555">
        <f>YEAR(R1555)</f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s="9">
        <f>ROUND((E1556/D1556)*100,0)</f>
        <v>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8298</v>
      </c>
      <c r="P1556" t="s">
        <v>8303</v>
      </c>
      <c r="Q1556">
        <f t="shared" si="32"/>
        <v>0</v>
      </c>
      <c r="R1556" s="12">
        <f>(((K1556/60)/60)/24)+DATE(1970,1,1)</f>
        <v>42188.252199074079</v>
      </c>
      <c r="S1556" s="12">
        <f>(((J1556/60)/60)/24)+DATE(1970,1,1)</f>
        <v>42218.252199074079</v>
      </c>
      <c r="T1556">
        <f>YEAR(R1556)</f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s="9">
        <f>ROUND((E1557/D1557)*100,0)</f>
        <v>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8298</v>
      </c>
      <c r="P1557" t="s">
        <v>8303</v>
      </c>
      <c r="Q1557">
        <f t="shared" si="32"/>
        <v>0</v>
      </c>
      <c r="R1557" s="12">
        <f>(((K1557/60)/60)/24)+DATE(1970,1,1)</f>
        <v>42241.613796296297</v>
      </c>
      <c r="S1557" s="12">
        <f>(((J1557/60)/60)/24)+DATE(1970,1,1)</f>
        <v>42264.708333333328</v>
      </c>
      <c r="T1557">
        <f>YEAR(R1557)</f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s="9">
        <f>ROUND((E1558/D1558)*100,0)</f>
        <v>45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8298</v>
      </c>
      <c r="P1558" t="s">
        <v>8303</v>
      </c>
      <c r="Q1558">
        <f t="shared" si="32"/>
        <v>56.42</v>
      </c>
      <c r="R1558" s="12">
        <f>(((K1558/60)/60)/24)+DATE(1970,1,1)</f>
        <v>42525.153055555551</v>
      </c>
      <c r="S1558" s="12">
        <f>(((J1558/60)/60)/24)+DATE(1970,1,1)</f>
        <v>42555.153055555551</v>
      </c>
      <c r="T1558">
        <f>YEAR(R1558)</f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s="9">
        <f>ROUND((E1559/D1559)*100,0)</f>
        <v>4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8298</v>
      </c>
      <c r="P1559" t="s">
        <v>8303</v>
      </c>
      <c r="Q1559">
        <f t="shared" si="32"/>
        <v>100</v>
      </c>
      <c r="R1559" s="12">
        <f>(((K1559/60)/60)/24)+DATE(1970,1,1)</f>
        <v>41871.65315972222</v>
      </c>
      <c r="S1559" s="12">
        <f>(((J1559/60)/60)/24)+DATE(1970,1,1)</f>
        <v>41902.65315972222</v>
      </c>
      <c r="T1559">
        <f>YEAR(R1559)</f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s="9">
        <f>ROUND((E1560/D1560)*100,0)</f>
        <v>5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8298</v>
      </c>
      <c r="P1560" t="s">
        <v>8303</v>
      </c>
      <c r="Q1560">
        <f t="shared" si="32"/>
        <v>11.67</v>
      </c>
      <c r="R1560" s="12">
        <f>(((K1560/60)/60)/24)+DATE(1970,1,1)</f>
        <v>42185.397673611107</v>
      </c>
      <c r="S1560" s="12">
        <f>(((J1560/60)/60)/24)+DATE(1970,1,1)</f>
        <v>42244.508333333331</v>
      </c>
      <c r="T1560">
        <f>YEAR(R1560)</f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s="9">
        <f>ROUND((E1561/D1561)*100,0)</f>
        <v>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8298</v>
      </c>
      <c r="P1561" t="s">
        <v>8303</v>
      </c>
      <c r="Q1561">
        <f t="shared" si="32"/>
        <v>50</v>
      </c>
      <c r="R1561" s="12">
        <f>(((K1561/60)/60)/24)+DATE(1970,1,1)</f>
        <v>42108.05322916666</v>
      </c>
      <c r="S1561" s="12">
        <f>(((J1561/60)/60)/24)+DATE(1970,1,1)</f>
        <v>42123.05322916666</v>
      </c>
      <c r="T1561">
        <f>YEAR(R1561)</f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s="9">
        <f>ROUND((E1562/D1562)*100,0)</f>
        <v>4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8298</v>
      </c>
      <c r="P1562" t="s">
        <v>8303</v>
      </c>
      <c r="Q1562">
        <f t="shared" si="32"/>
        <v>23.5</v>
      </c>
      <c r="R1562" s="12">
        <f>(((K1562/60)/60)/24)+DATE(1970,1,1)</f>
        <v>41936.020752314813</v>
      </c>
      <c r="S1562" s="12">
        <f>(((J1562/60)/60)/24)+DATE(1970,1,1)</f>
        <v>41956.062418981484</v>
      </c>
      <c r="T1562">
        <f>YEAR(R1562)</f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s="9">
        <f>ROUND((E1563/D1563)*100,0)</f>
        <v>1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8282</v>
      </c>
      <c r="P1563" t="s">
        <v>8304</v>
      </c>
      <c r="Q1563">
        <f t="shared" si="32"/>
        <v>67</v>
      </c>
      <c r="R1563" s="12">
        <f>(((K1563/60)/60)/24)+DATE(1970,1,1)</f>
        <v>41555.041701388887</v>
      </c>
      <c r="S1563" s="12">
        <f>(((J1563/60)/60)/24)+DATE(1970,1,1)</f>
        <v>41585.083368055559</v>
      </c>
      <c r="T1563">
        <f>YEAR(R1563)</f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s="9">
        <f>ROUND((E1564/D1564)*100,0)</f>
        <v>0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8282</v>
      </c>
      <c r="P1564" t="s">
        <v>8304</v>
      </c>
      <c r="Q1564">
        <f t="shared" si="32"/>
        <v>0</v>
      </c>
      <c r="R1564" s="12">
        <f>(((K1564/60)/60)/24)+DATE(1970,1,1)</f>
        <v>40079.566157407404</v>
      </c>
      <c r="S1564" s="12">
        <f>(((J1564/60)/60)/24)+DATE(1970,1,1)</f>
        <v>40149.034722222219</v>
      </c>
      <c r="T1564">
        <f>YEAR(R1564)</f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s="9">
        <f>ROUND((E1565/D1565)*100,0)</f>
        <v>1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8282</v>
      </c>
      <c r="P1565" t="s">
        <v>8304</v>
      </c>
      <c r="Q1565">
        <f t="shared" si="32"/>
        <v>42.5</v>
      </c>
      <c r="R1565" s="12">
        <f>(((K1565/60)/60)/24)+DATE(1970,1,1)</f>
        <v>41652.742488425924</v>
      </c>
      <c r="S1565" s="12">
        <f>(((J1565/60)/60)/24)+DATE(1970,1,1)</f>
        <v>41712.700821759259</v>
      </c>
      <c r="T1565">
        <f>YEAR(R1565)</f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s="9">
        <f>ROUND((E1566/D1566)*100,0)</f>
        <v>0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8282</v>
      </c>
      <c r="P1566" t="s">
        <v>8304</v>
      </c>
      <c r="Q1566">
        <f t="shared" si="32"/>
        <v>10</v>
      </c>
      <c r="R1566" s="12">
        <f>(((K1566/60)/60)/24)+DATE(1970,1,1)</f>
        <v>42121.367002314815</v>
      </c>
      <c r="S1566" s="12">
        <f>(((J1566/60)/60)/24)+DATE(1970,1,1)</f>
        <v>42152.836805555555</v>
      </c>
      <c r="T1566">
        <f>YEAR(R1566)</f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s="9">
        <f>ROUND((E1567/D1567)*100,0)</f>
        <v>3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8282</v>
      </c>
      <c r="P1567" t="s">
        <v>8304</v>
      </c>
      <c r="Q1567">
        <f t="shared" si="32"/>
        <v>100</v>
      </c>
      <c r="R1567" s="12">
        <f>(((K1567/60)/60)/24)+DATE(1970,1,1)</f>
        <v>40672.729872685188</v>
      </c>
      <c r="S1567" s="12">
        <f>(((J1567/60)/60)/24)+DATE(1970,1,1)</f>
        <v>40702.729872685188</v>
      </c>
      <c r="T1567">
        <f>YEAR(R1567)</f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s="9">
        <f>ROUND((E1568/D1568)*100,0)</f>
        <v>21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8282</v>
      </c>
      <c r="P1568" t="s">
        <v>8304</v>
      </c>
      <c r="Q1568">
        <f t="shared" si="32"/>
        <v>108.05</v>
      </c>
      <c r="R1568" s="12">
        <f>(((K1568/60)/60)/24)+DATE(1970,1,1)</f>
        <v>42549.916712962964</v>
      </c>
      <c r="S1568" s="12">
        <f>(((J1568/60)/60)/24)+DATE(1970,1,1)</f>
        <v>42578.916666666672</v>
      </c>
      <c r="T1568">
        <f>YEAR(R1568)</f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s="9">
        <f>ROUND((E1569/D1569)*100,0)</f>
        <v>4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8282</v>
      </c>
      <c r="P1569" t="s">
        <v>8304</v>
      </c>
      <c r="Q1569">
        <f t="shared" si="32"/>
        <v>26.92</v>
      </c>
      <c r="R1569" s="12">
        <f>(((K1569/60)/60)/24)+DATE(1970,1,1)</f>
        <v>41671.936863425923</v>
      </c>
      <c r="S1569" s="12">
        <f>(((J1569/60)/60)/24)+DATE(1970,1,1)</f>
        <v>41687</v>
      </c>
      <c r="T1569">
        <f>YEAR(R1569)</f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s="9">
        <f>ROUND((E1570/D1570)*100,0)</f>
        <v>14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8282</v>
      </c>
      <c r="P1570" t="s">
        <v>8304</v>
      </c>
      <c r="Q1570">
        <f t="shared" si="32"/>
        <v>155</v>
      </c>
      <c r="R1570" s="12">
        <f>(((K1570/60)/60)/24)+DATE(1970,1,1)</f>
        <v>41962.062326388885</v>
      </c>
      <c r="S1570" s="12">
        <f>(((J1570/60)/60)/24)+DATE(1970,1,1)</f>
        <v>41997.062326388885</v>
      </c>
      <c r="T1570">
        <f>YEAR(R1570)</f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s="9">
        <f>ROUND((E1571/D1571)*100,0)</f>
        <v>0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8282</v>
      </c>
      <c r="P1571" t="s">
        <v>8304</v>
      </c>
      <c r="Q1571">
        <f t="shared" si="32"/>
        <v>0</v>
      </c>
      <c r="R1571" s="12">
        <f>(((K1571/60)/60)/24)+DATE(1970,1,1)</f>
        <v>41389.679560185185</v>
      </c>
      <c r="S1571" s="12">
        <f>(((J1571/60)/60)/24)+DATE(1970,1,1)</f>
        <v>41419.679560185185</v>
      </c>
      <c r="T1571">
        <f>YEAR(R1571)</f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s="9">
        <f>ROUND((E1572/D1572)*100,0)</f>
        <v>41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8282</v>
      </c>
      <c r="P1572" t="s">
        <v>8304</v>
      </c>
      <c r="Q1572">
        <f t="shared" si="32"/>
        <v>47.77</v>
      </c>
      <c r="R1572" s="12">
        <f>(((K1572/60)/60)/24)+DATE(1970,1,1)</f>
        <v>42438.813449074078</v>
      </c>
      <c r="S1572" s="12">
        <f>(((J1572/60)/60)/24)+DATE(1970,1,1)</f>
        <v>42468.771782407406</v>
      </c>
      <c r="T1572">
        <f>YEAR(R1572)</f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s="9">
        <f>ROUND((E1573/D1573)*100,0)</f>
        <v>1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8282</v>
      </c>
      <c r="P1573" t="s">
        <v>8304</v>
      </c>
      <c r="Q1573">
        <f t="shared" si="32"/>
        <v>20</v>
      </c>
      <c r="R1573" s="12">
        <f>(((K1573/60)/60)/24)+DATE(1970,1,1)</f>
        <v>42144.769479166673</v>
      </c>
      <c r="S1573" s="12">
        <f>(((J1573/60)/60)/24)+DATE(1970,1,1)</f>
        <v>42174.769479166673</v>
      </c>
      <c r="T1573">
        <f>YEAR(R1573)</f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s="9">
        <f>ROUND((E1574/D1574)*100,0)</f>
        <v>5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8282</v>
      </c>
      <c r="P1574" t="s">
        <v>8304</v>
      </c>
      <c r="Q1574">
        <f t="shared" si="32"/>
        <v>41.67</v>
      </c>
      <c r="R1574" s="12">
        <f>(((K1574/60)/60)/24)+DATE(1970,1,1)</f>
        <v>42404.033090277779</v>
      </c>
      <c r="S1574" s="12">
        <f>(((J1574/60)/60)/24)+DATE(1970,1,1)</f>
        <v>42428.999305555553</v>
      </c>
      <c r="T1574">
        <f>YEAR(R1574)</f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s="9">
        <f>ROUND((E1575/D1575)*100,0)</f>
        <v>2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8282</v>
      </c>
      <c r="P1575" t="s">
        <v>8304</v>
      </c>
      <c r="Q1575">
        <f t="shared" si="32"/>
        <v>74.33</v>
      </c>
      <c r="R1575" s="12">
        <f>(((K1575/60)/60)/24)+DATE(1970,1,1)</f>
        <v>42786.000023148154</v>
      </c>
      <c r="S1575" s="12">
        <f>(((J1575/60)/60)/24)+DATE(1970,1,1)</f>
        <v>42826.165972222225</v>
      </c>
      <c r="T1575">
        <f>YEAR(R1575)</f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s="9">
        <f>ROUND((E1576/D1576)*100,0)</f>
        <v>5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8282</v>
      </c>
      <c r="P1576" t="s">
        <v>8304</v>
      </c>
      <c r="Q1576">
        <f t="shared" si="32"/>
        <v>84.33</v>
      </c>
      <c r="R1576" s="12">
        <f>(((K1576/60)/60)/24)+DATE(1970,1,1)</f>
        <v>42017.927418981482</v>
      </c>
      <c r="S1576" s="12">
        <f>(((J1576/60)/60)/24)+DATE(1970,1,1)</f>
        <v>42052.927418981482</v>
      </c>
      <c r="T1576">
        <f>YEAR(R1576)</f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s="9">
        <f>ROUND((E1577/D1577)*100,0)</f>
        <v>23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8282</v>
      </c>
      <c r="P1577" t="s">
        <v>8304</v>
      </c>
      <c r="Q1577">
        <f t="shared" si="32"/>
        <v>65.459999999999994</v>
      </c>
      <c r="R1577" s="12">
        <f>(((K1577/60)/60)/24)+DATE(1970,1,1)</f>
        <v>41799.524259259262</v>
      </c>
      <c r="S1577" s="12">
        <f>(((J1577/60)/60)/24)+DATE(1970,1,1)</f>
        <v>41829.524259259262</v>
      </c>
      <c r="T1577">
        <f>YEAR(R1577)</f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s="9">
        <f>ROUND((E1578/D1578)*100,0)</f>
        <v>13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8282</v>
      </c>
      <c r="P1578" t="s">
        <v>8304</v>
      </c>
      <c r="Q1578">
        <f t="shared" si="32"/>
        <v>65</v>
      </c>
      <c r="R1578" s="12">
        <f>(((K1578/60)/60)/24)+DATE(1970,1,1)</f>
        <v>42140.879259259258</v>
      </c>
      <c r="S1578" s="12">
        <f>(((J1578/60)/60)/24)+DATE(1970,1,1)</f>
        <v>42185.879259259258</v>
      </c>
      <c r="T1578">
        <f>YEAR(R1578)</f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s="9">
        <f>ROUND((E1579/D1579)*100,0)</f>
        <v>1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8282</v>
      </c>
      <c r="P1579" t="s">
        <v>8304</v>
      </c>
      <c r="Q1579">
        <f t="shared" si="32"/>
        <v>27.5</v>
      </c>
      <c r="R1579" s="12">
        <f>(((K1579/60)/60)/24)+DATE(1970,1,1)</f>
        <v>41054.847777777781</v>
      </c>
      <c r="S1579" s="12">
        <f>(((J1579/60)/60)/24)+DATE(1970,1,1)</f>
        <v>41114.847777777781</v>
      </c>
      <c r="T1579">
        <f>YEAR(R1579)</f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s="9">
        <f>ROUND((E1580/D1580)*100,0)</f>
        <v>11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8282</v>
      </c>
      <c r="P1580" t="s">
        <v>8304</v>
      </c>
      <c r="Q1580">
        <f t="shared" si="32"/>
        <v>51.25</v>
      </c>
      <c r="R1580" s="12">
        <f>(((K1580/60)/60)/24)+DATE(1970,1,1)</f>
        <v>40399.065868055557</v>
      </c>
      <c r="S1580" s="12">
        <f>(((J1580/60)/60)/24)+DATE(1970,1,1)</f>
        <v>40423.083333333336</v>
      </c>
      <c r="T1580">
        <f>YEAR(R1580)</f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s="9">
        <f>ROUND((E1581/D1581)*100,0)</f>
        <v>1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8282</v>
      </c>
      <c r="P1581" t="s">
        <v>8304</v>
      </c>
      <c r="Q1581">
        <f t="shared" si="32"/>
        <v>14</v>
      </c>
      <c r="R1581" s="12">
        <f>(((K1581/60)/60)/24)+DATE(1970,1,1)</f>
        <v>41481.996423611112</v>
      </c>
      <c r="S1581" s="12">
        <f>(((J1581/60)/60)/24)+DATE(1970,1,1)</f>
        <v>41514.996423611112</v>
      </c>
      <c r="T1581">
        <f>YEAR(R1581)</f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s="9">
        <f>ROUND((E1582/D1582)*100,0)</f>
        <v>0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8282</v>
      </c>
      <c r="P1582" t="s">
        <v>8304</v>
      </c>
      <c r="Q1582">
        <f t="shared" si="32"/>
        <v>0</v>
      </c>
      <c r="R1582" s="12">
        <f>(((K1582/60)/60)/24)+DATE(1970,1,1)</f>
        <v>40990.050069444449</v>
      </c>
      <c r="S1582" s="12">
        <f>(((J1582/60)/60)/24)+DATE(1970,1,1)</f>
        <v>41050.050069444449</v>
      </c>
      <c r="T1582">
        <f>YEAR(R1582)</f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s="9">
        <f>ROUND((E1583/D1583)*100,0)</f>
        <v>1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8298</v>
      </c>
      <c r="P1583" t="s">
        <v>8305</v>
      </c>
      <c r="Q1583">
        <f t="shared" si="32"/>
        <v>5</v>
      </c>
      <c r="R1583" s="12">
        <f>(((K1583/60)/60)/24)+DATE(1970,1,1)</f>
        <v>42325.448958333334</v>
      </c>
      <c r="S1583" s="12">
        <f>(((J1583/60)/60)/24)+DATE(1970,1,1)</f>
        <v>42357.448958333334</v>
      </c>
      <c r="T1583">
        <f>YEAR(R1583)</f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s="9">
        <f>ROUND((E1584/D1584)*100,0)</f>
        <v>9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8298</v>
      </c>
      <c r="P1584" t="s">
        <v>8305</v>
      </c>
      <c r="Q1584">
        <f t="shared" si="32"/>
        <v>31</v>
      </c>
      <c r="R1584" s="12">
        <f>(((K1584/60)/60)/24)+DATE(1970,1,1)</f>
        <v>42246.789965277778</v>
      </c>
      <c r="S1584" s="12">
        <f>(((J1584/60)/60)/24)+DATE(1970,1,1)</f>
        <v>42303.888888888891</v>
      </c>
      <c r="T1584">
        <f>YEAR(R1584)</f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s="9">
        <f>ROUND((E1585/D1585)*100,0)</f>
        <v>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8298</v>
      </c>
      <c r="P1585" t="s">
        <v>8305</v>
      </c>
      <c r="Q1585">
        <f t="shared" si="32"/>
        <v>15</v>
      </c>
      <c r="R1585" s="12">
        <f>(((K1585/60)/60)/24)+DATE(1970,1,1)</f>
        <v>41877.904988425929</v>
      </c>
      <c r="S1585" s="12">
        <f>(((J1585/60)/60)/24)+DATE(1970,1,1)</f>
        <v>41907.904988425929</v>
      </c>
      <c r="T1585">
        <f>YEAR(R1585)</f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s="9">
        <f>ROUND((E1586/D1586)*100,0)</f>
        <v>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8298</v>
      </c>
      <c r="P1586" t="s">
        <v>8305</v>
      </c>
      <c r="Q1586">
        <f t="shared" si="32"/>
        <v>0</v>
      </c>
      <c r="R1586" s="12">
        <f>(((K1586/60)/60)/24)+DATE(1970,1,1)</f>
        <v>41779.649317129632</v>
      </c>
      <c r="S1586" s="12">
        <f>(((J1586/60)/60)/24)+DATE(1970,1,1)</f>
        <v>41789.649317129632</v>
      </c>
      <c r="T1586">
        <f>YEAR(R1586)</f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s="9">
        <f>ROUND((E1587/D1587)*100,0)</f>
        <v>79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8298</v>
      </c>
      <c r="P1587" t="s">
        <v>8305</v>
      </c>
      <c r="Q1587">
        <f t="shared" si="32"/>
        <v>131.66999999999999</v>
      </c>
      <c r="R1587" s="12">
        <f>(((K1587/60)/60)/24)+DATE(1970,1,1)</f>
        <v>42707.895462962959</v>
      </c>
      <c r="S1587" s="12">
        <f>(((J1587/60)/60)/24)+DATE(1970,1,1)</f>
        <v>42729.458333333328</v>
      </c>
      <c r="T1587">
        <f>YEAR(R1587)</f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s="9">
        <f>ROUND((E1588/D1588)*100,0)</f>
        <v>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8298</v>
      </c>
      <c r="P1588" t="s">
        <v>8305</v>
      </c>
      <c r="Q1588">
        <f t="shared" si="32"/>
        <v>0</v>
      </c>
      <c r="R1588" s="12">
        <f>(((K1588/60)/60)/24)+DATE(1970,1,1)</f>
        <v>42069.104421296302</v>
      </c>
      <c r="S1588" s="12">
        <f>(((J1588/60)/60)/24)+DATE(1970,1,1)</f>
        <v>42099.062754629631</v>
      </c>
      <c r="T1588">
        <f>YEAR(R1588)</f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s="9">
        <f>ROUND((E1589/D1589)*100,0)</f>
        <v>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8298</v>
      </c>
      <c r="P1589" t="s">
        <v>8305</v>
      </c>
      <c r="Q1589">
        <f t="shared" si="32"/>
        <v>1</v>
      </c>
      <c r="R1589" s="12">
        <f>(((K1589/60)/60)/24)+DATE(1970,1,1)</f>
        <v>41956.950983796298</v>
      </c>
      <c r="S1589" s="12">
        <f>(((J1589/60)/60)/24)+DATE(1970,1,1)</f>
        <v>41986.950983796298</v>
      </c>
      <c r="T1589">
        <f>YEAR(R1589)</f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s="9">
        <f>ROUND((E1590/D1590)*100,0)</f>
        <v>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8298</v>
      </c>
      <c r="P1590" t="s">
        <v>8305</v>
      </c>
      <c r="Q1590">
        <f t="shared" si="32"/>
        <v>0</v>
      </c>
      <c r="R1590" s="12">
        <f>(((K1590/60)/60)/24)+DATE(1970,1,1)</f>
        <v>42005.24998842593</v>
      </c>
      <c r="S1590" s="12">
        <f>(((J1590/60)/60)/24)+DATE(1970,1,1)</f>
        <v>42035.841666666667</v>
      </c>
      <c r="T1590">
        <f>YEAR(R1590)</f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s="9">
        <f>ROUND((E1591/D1591)*100,0)</f>
        <v>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8298</v>
      </c>
      <c r="P1591" t="s">
        <v>8305</v>
      </c>
      <c r="Q1591">
        <f t="shared" si="32"/>
        <v>0</v>
      </c>
      <c r="R1591" s="12">
        <f>(((K1591/60)/60)/24)+DATE(1970,1,1)</f>
        <v>42256.984791666662</v>
      </c>
      <c r="S1591" s="12">
        <f>(((J1591/60)/60)/24)+DATE(1970,1,1)</f>
        <v>42286.984791666662</v>
      </c>
      <c r="T1591">
        <f>YEAR(R1591)</f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s="9">
        <f>ROUND((E1592/D1592)*100,0)</f>
        <v>2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8298</v>
      </c>
      <c r="P1592" t="s">
        <v>8305</v>
      </c>
      <c r="Q1592">
        <f t="shared" si="32"/>
        <v>510</v>
      </c>
      <c r="R1592" s="12">
        <f>(((K1592/60)/60)/24)+DATE(1970,1,1)</f>
        <v>42240.857222222221</v>
      </c>
      <c r="S1592" s="12">
        <f>(((J1592/60)/60)/24)+DATE(1970,1,1)</f>
        <v>42270.857222222221</v>
      </c>
      <c r="T1592">
        <f>YEAR(R1592)</f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s="9">
        <f>ROUND((E1593/D1593)*100,0)</f>
        <v>29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8298</v>
      </c>
      <c r="P1593" t="s">
        <v>8305</v>
      </c>
      <c r="Q1593">
        <f t="shared" si="32"/>
        <v>44.48</v>
      </c>
      <c r="R1593" s="12">
        <f>(((K1593/60)/60)/24)+DATE(1970,1,1)</f>
        <v>42433.726168981477</v>
      </c>
      <c r="S1593" s="12">
        <f>(((J1593/60)/60)/24)+DATE(1970,1,1)</f>
        <v>42463.68450231482</v>
      </c>
      <c r="T1593">
        <f>YEAR(R1593)</f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s="9">
        <f>ROUND((E1594/D1594)*100,0)</f>
        <v>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8298</v>
      </c>
      <c r="P1594" t="s">
        <v>8305</v>
      </c>
      <c r="Q1594">
        <f t="shared" si="32"/>
        <v>0</v>
      </c>
      <c r="R1594" s="12">
        <f>(((K1594/60)/60)/24)+DATE(1970,1,1)</f>
        <v>42046.072743055556</v>
      </c>
      <c r="S1594" s="12">
        <f>(((J1594/60)/60)/24)+DATE(1970,1,1)</f>
        <v>42091.031076388885</v>
      </c>
      <c r="T1594">
        <f>YEAR(R1594)</f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s="9">
        <f>ROUND((E1595/D1595)*100,0)</f>
        <v>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8298</v>
      </c>
      <c r="P1595" t="s">
        <v>8305</v>
      </c>
      <c r="Q1595">
        <f t="shared" si="32"/>
        <v>1</v>
      </c>
      <c r="R1595" s="12">
        <f>(((K1595/60)/60)/24)+DATE(1970,1,1)</f>
        <v>42033.845543981486</v>
      </c>
      <c r="S1595" s="12">
        <f>(((J1595/60)/60)/24)+DATE(1970,1,1)</f>
        <v>42063.845543981486</v>
      </c>
      <c r="T1595">
        <f>YEAR(R1595)</f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s="9">
        <f>ROUND((E1596/D1596)*100,0)</f>
        <v>21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8298</v>
      </c>
      <c r="P1596" t="s">
        <v>8305</v>
      </c>
      <c r="Q1596">
        <f t="shared" si="32"/>
        <v>20.5</v>
      </c>
      <c r="R1596" s="12">
        <f>(((K1596/60)/60)/24)+DATE(1970,1,1)</f>
        <v>42445.712754629625</v>
      </c>
      <c r="S1596" s="12">
        <f>(((J1596/60)/60)/24)+DATE(1970,1,1)</f>
        <v>42505.681249999994</v>
      </c>
      <c r="T1596">
        <f>YEAR(R1596)</f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s="9">
        <f>ROUND((E1597/D1597)*100,0)</f>
        <v>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8298</v>
      </c>
      <c r="P1597" t="s">
        <v>8305</v>
      </c>
      <c r="Q1597">
        <f t="shared" si="32"/>
        <v>40</v>
      </c>
      <c r="R1597" s="12">
        <f>(((K1597/60)/60)/24)+DATE(1970,1,1)</f>
        <v>41780.050092592595</v>
      </c>
      <c r="S1597" s="12">
        <f>(((J1597/60)/60)/24)+DATE(1970,1,1)</f>
        <v>41808.842361111114</v>
      </c>
      <c r="T1597">
        <f>YEAR(R1597)</f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s="9">
        <f>ROUND((E1598/D1598)*100,0)</f>
        <v>2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8298</v>
      </c>
      <c r="P1598" t="s">
        <v>8305</v>
      </c>
      <c r="Q1598">
        <f t="shared" si="32"/>
        <v>25</v>
      </c>
      <c r="R1598" s="12">
        <f>(((K1598/60)/60)/24)+DATE(1970,1,1)</f>
        <v>41941.430196759262</v>
      </c>
      <c r="S1598" s="12">
        <f>(((J1598/60)/60)/24)+DATE(1970,1,1)</f>
        <v>41986.471863425926</v>
      </c>
      <c r="T1598">
        <f>YEAR(R1598)</f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s="9">
        <f>ROUND((E1599/D1599)*100,0)</f>
        <v>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8298</v>
      </c>
      <c r="P1599" t="s">
        <v>8305</v>
      </c>
      <c r="Q1599">
        <f t="shared" si="32"/>
        <v>0</v>
      </c>
      <c r="R1599" s="12">
        <f>(((K1599/60)/60)/24)+DATE(1970,1,1)</f>
        <v>42603.354131944448</v>
      </c>
      <c r="S1599" s="12">
        <f>(((J1599/60)/60)/24)+DATE(1970,1,1)</f>
        <v>42633.354131944448</v>
      </c>
      <c r="T1599">
        <f>YEAR(R1599)</f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s="9">
        <f>ROUND((E1600/D1600)*100,0)</f>
        <v>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8298</v>
      </c>
      <c r="P1600" t="s">
        <v>8305</v>
      </c>
      <c r="Q1600">
        <f t="shared" si="32"/>
        <v>1</v>
      </c>
      <c r="R1600" s="12">
        <f>(((K1600/60)/60)/24)+DATE(1970,1,1)</f>
        <v>42151.667337962965</v>
      </c>
      <c r="S1600" s="12">
        <f>(((J1600/60)/60)/24)+DATE(1970,1,1)</f>
        <v>42211.667337962965</v>
      </c>
      <c r="T1600">
        <f>YEAR(R1600)</f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s="9">
        <f>ROUND((E1601/D1601)*100,0)</f>
        <v>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8298</v>
      </c>
      <c r="P1601" t="s">
        <v>8305</v>
      </c>
      <c r="Q1601">
        <f t="shared" si="32"/>
        <v>0</v>
      </c>
      <c r="R1601" s="12">
        <f>(((K1601/60)/60)/24)+DATE(1970,1,1)</f>
        <v>42438.53907407407</v>
      </c>
      <c r="S1601" s="12">
        <f>(((J1601/60)/60)/24)+DATE(1970,1,1)</f>
        <v>42468.497407407413</v>
      </c>
      <c r="T1601">
        <f>YEAR(R1601)</f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s="9">
        <f>ROUND((E1602/D1602)*100,0)</f>
        <v>7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8298</v>
      </c>
      <c r="P1602" t="s">
        <v>8305</v>
      </c>
      <c r="Q1602">
        <f t="shared" si="32"/>
        <v>40.78</v>
      </c>
      <c r="R1602" s="12">
        <f>(((K1602/60)/60)/24)+DATE(1970,1,1)</f>
        <v>41791.057314814818</v>
      </c>
      <c r="S1602" s="12">
        <f>(((J1602/60)/60)/24)+DATE(1970,1,1)</f>
        <v>41835.21597222222</v>
      </c>
      <c r="T1602">
        <f>YEAR(R1602)</f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s="9">
        <f>ROUND((E1603/D1603)*100,0)</f>
        <v>108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8285</v>
      </c>
      <c r="P1603" t="s">
        <v>8286</v>
      </c>
      <c r="Q1603">
        <f t="shared" ref="Q1603:Q1666" si="33">IFERROR(ROUND(E1603/M1603,2),0)</f>
        <v>48.33</v>
      </c>
      <c r="R1603" s="12">
        <f>(((K1603/60)/60)/24)+DATE(1970,1,1)</f>
        <v>40638.092974537038</v>
      </c>
      <c r="S1603" s="12">
        <f>(((J1603/60)/60)/24)+DATE(1970,1,1)</f>
        <v>40668.092974537038</v>
      </c>
      <c r="T1603">
        <f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s="9">
        <f>ROUND((E1604/D1604)*100,0)</f>
        <v>100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8285</v>
      </c>
      <c r="P1604" t="s">
        <v>8286</v>
      </c>
      <c r="Q1604">
        <f t="shared" si="33"/>
        <v>46.95</v>
      </c>
      <c r="R1604" s="12">
        <f>(((K1604/60)/60)/24)+DATE(1970,1,1)</f>
        <v>40788.297650462962</v>
      </c>
      <c r="S1604" s="12">
        <f>(((J1604/60)/60)/24)+DATE(1970,1,1)</f>
        <v>40830.958333333336</v>
      </c>
      <c r="T1604">
        <f>YEAR(R1604)</f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s="9">
        <f>ROUND((E1605/D1605)*100,0)</f>
        <v>100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8285</v>
      </c>
      <c r="P1605" t="s">
        <v>8286</v>
      </c>
      <c r="Q1605">
        <f t="shared" si="33"/>
        <v>66.69</v>
      </c>
      <c r="R1605" s="12">
        <f>(((K1605/60)/60)/24)+DATE(1970,1,1)</f>
        <v>40876.169664351852</v>
      </c>
      <c r="S1605" s="12">
        <f>(((J1605/60)/60)/24)+DATE(1970,1,1)</f>
        <v>40936.169664351852</v>
      </c>
      <c r="T1605">
        <f>YEAR(R1605)</f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s="9">
        <f>ROUND((E1606/D1606)*100,0)</f>
        <v>122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8285</v>
      </c>
      <c r="P1606" t="s">
        <v>8286</v>
      </c>
      <c r="Q1606">
        <f t="shared" si="33"/>
        <v>48.84</v>
      </c>
      <c r="R1606" s="12">
        <f>(((K1606/60)/60)/24)+DATE(1970,1,1)</f>
        <v>40945.845312500001</v>
      </c>
      <c r="S1606" s="12">
        <f>(((J1606/60)/60)/24)+DATE(1970,1,1)</f>
        <v>40985.80364583333</v>
      </c>
      <c r="T1606">
        <f>YEAR(R1606)</f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s="9">
        <f>ROUND((E1607/D1607)*100,0)</f>
        <v>101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8285</v>
      </c>
      <c r="P1607" t="s">
        <v>8286</v>
      </c>
      <c r="Q1607">
        <f t="shared" si="33"/>
        <v>137.31</v>
      </c>
      <c r="R1607" s="12">
        <f>(((K1607/60)/60)/24)+DATE(1970,1,1)</f>
        <v>40747.012881944444</v>
      </c>
      <c r="S1607" s="12">
        <f>(((J1607/60)/60)/24)+DATE(1970,1,1)</f>
        <v>40756.291666666664</v>
      </c>
      <c r="T1607">
        <f>YEAR(R1607)</f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s="9">
        <f>ROUND((E1608/D1608)*100,0)</f>
        <v>101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8285</v>
      </c>
      <c r="P1608" t="s">
        <v>8286</v>
      </c>
      <c r="Q1608">
        <f t="shared" si="33"/>
        <v>87.83</v>
      </c>
      <c r="R1608" s="12">
        <f>(((K1608/60)/60)/24)+DATE(1970,1,1)</f>
        <v>40536.111550925925</v>
      </c>
      <c r="S1608" s="12">
        <f>(((J1608/60)/60)/24)+DATE(1970,1,1)</f>
        <v>40626.069884259261</v>
      </c>
      <c r="T1608">
        <f>YEAR(R1608)</f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s="9">
        <f>ROUND((E1609/D1609)*100,0)</f>
        <v>145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8285</v>
      </c>
      <c r="P1609" t="s">
        <v>8286</v>
      </c>
      <c r="Q1609">
        <f t="shared" si="33"/>
        <v>70.790000000000006</v>
      </c>
      <c r="R1609" s="12">
        <f>(((K1609/60)/60)/24)+DATE(1970,1,1)</f>
        <v>41053.80846064815</v>
      </c>
      <c r="S1609" s="12">
        <f>(((J1609/60)/60)/24)+DATE(1970,1,1)</f>
        <v>41074.80846064815</v>
      </c>
      <c r="T1609">
        <f>YEAR(R1609)</f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s="9">
        <f>ROUND((E1610/D1610)*100,0)</f>
        <v>101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8285</v>
      </c>
      <c r="P1610" t="s">
        <v>8286</v>
      </c>
      <c r="Q1610">
        <f t="shared" si="33"/>
        <v>52.83</v>
      </c>
      <c r="R1610" s="12">
        <f>(((K1610/60)/60)/24)+DATE(1970,1,1)</f>
        <v>41607.83085648148</v>
      </c>
      <c r="S1610" s="12">
        <f>(((J1610/60)/60)/24)+DATE(1970,1,1)</f>
        <v>41640.226388888892</v>
      </c>
      <c r="T1610">
        <f>YEAR(R1610)</f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s="9">
        <f>ROUND((E1611/D1611)*100,0)</f>
        <v>118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8285</v>
      </c>
      <c r="P1611" t="s">
        <v>8286</v>
      </c>
      <c r="Q1611">
        <f t="shared" si="33"/>
        <v>443.75</v>
      </c>
      <c r="R1611" s="12">
        <f>(((K1611/60)/60)/24)+DATE(1970,1,1)</f>
        <v>40796.001261574071</v>
      </c>
      <c r="S1611" s="12">
        <f>(((J1611/60)/60)/24)+DATE(1970,1,1)</f>
        <v>40849.333333333336</v>
      </c>
      <c r="T1611">
        <f>YEAR(R1611)</f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s="9">
        <f>ROUND((E1612/D1612)*100,0)</f>
        <v>272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8285</v>
      </c>
      <c r="P1612" t="s">
        <v>8286</v>
      </c>
      <c r="Q1612">
        <f t="shared" si="33"/>
        <v>48.54</v>
      </c>
      <c r="R1612" s="12">
        <f>(((K1612/60)/60)/24)+DATE(1970,1,1)</f>
        <v>41228.924884259257</v>
      </c>
      <c r="S1612" s="12">
        <f>(((J1612/60)/60)/24)+DATE(1970,1,1)</f>
        <v>41258.924884259257</v>
      </c>
      <c r="T1612">
        <f>YEAR(R1612)</f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s="9">
        <f>ROUND((E1613/D1613)*100,0)</f>
        <v>125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8285</v>
      </c>
      <c r="P1613" t="s">
        <v>8286</v>
      </c>
      <c r="Q1613">
        <f t="shared" si="33"/>
        <v>37.07</v>
      </c>
      <c r="R1613" s="12">
        <f>(((K1613/60)/60)/24)+DATE(1970,1,1)</f>
        <v>41409.00037037037</v>
      </c>
      <c r="S1613" s="12">
        <f>(((J1613/60)/60)/24)+DATE(1970,1,1)</f>
        <v>41430.00037037037</v>
      </c>
      <c r="T1613">
        <f>YEAR(R1613)</f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s="9">
        <f>ROUND((E1614/D1614)*100,0)</f>
        <v>110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8285</v>
      </c>
      <c r="P1614" t="s">
        <v>8286</v>
      </c>
      <c r="Q1614">
        <f t="shared" si="33"/>
        <v>50</v>
      </c>
      <c r="R1614" s="12">
        <f>(((K1614/60)/60)/24)+DATE(1970,1,1)</f>
        <v>41246.874814814815</v>
      </c>
      <c r="S1614" s="12">
        <f>(((J1614/60)/60)/24)+DATE(1970,1,1)</f>
        <v>41276.874814814815</v>
      </c>
      <c r="T1614">
        <f>YEAR(R1614)</f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s="9">
        <f>ROUND((E1615/D1615)*100,0)</f>
        <v>102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8285</v>
      </c>
      <c r="P1615" t="s">
        <v>8286</v>
      </c>
      <c r="Q1615">
        <f t="shared" si="33"/>
        <v>39.04</v>
      </c>
      <c r="R1615" s="12">
        <f>(((K1615/60)/60)/24)+DATE(1970,1,1)</f>
        <v>41082.069467592592</v>
      </c>
      <c r="S1615" s="12">
        <f>(((J1615/60)/60)/24)+DATE(1970,1,1)</f>
        <v>41112.069467592592</v>
      </c>
      <c r="T1615">
        <f>YEAR(R1615)</f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s="9">
        <f>ROUND((E1616/D1616)*100,0)</f>
        <v>103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8285</v>
      </c>
      <c r="P1616" t="s">
        <v>8286</v>
      </c>
      <c r="Q1616">
        <f t="shared" si="33"/>
        <v>66.69</v>
      </c>
      <c r="R1616" s="12">
        <f>(((K1616/60)/60)/24)+DATE(1970,1,1)</f>
        <v>41794.981122685182</v>
      </c>
      <c r="S1616" s="12">
        <f>(((J1616/60)/60)/24)+DATE(1970,1,1)</f>
        <v>41854.708333333336</v>
      </c>
      <c r="T1616">
        <f>YEAR(R1616)</f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s="9">
        <f>ROUND((E1617/D1617)*100,0)</f>
        <v>114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8285</v>
      </c>
      <c r="P1617" t="s">
        <v>8286</v>
      </c>
      <c r="Q1617">
        <f t="shared" si="33"/>
        <v>67.13</v>
      </c>
      <c r="R1617" s="12">
        <f>(((K1617/60)/60)/24)+DATE(1970,1,1)</f>
        <v>40845.050879629627</v>
      </c>
      <c r="S1617" s="12">
        <f>(((J1617/60)/60)/24)+DATE(1970,1,1)</f>
        <v>40890.092546296299</v>
      </c>
      <c r="T1617">
        <f>YEAR(R1617)</f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s="9">
        <f>ROUND((E1618/D1618)*100,0)</f>
        <v>104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8285</v>
      </c>
      <c r="P1618" t="s">
        <v>8286</v>
      </c>
      <c r="Q1618">
        <f t="shared" si="33"/>
        <v>66.37</v>
      </c>
      <c r="R1618" s="12">
        <f>(((K1618/60)/60)/24)+DATE(1970,1,1)</f>
        <v>41194.715520833335</v>
      </c>
      <c r="S1618" s="12">
        <f>(((J1618/60)/60)/24)+DATE(1970,1,1)</f>
        <v>41235.916666666664</v>
      </c>
      <c r="T1618">
        <f>YEAR(R1618)</f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s="9">
        <f>ROUND((E1619/D1619)*100,0)</f>
        <v>146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8285</v>
      </c>
      <c r="P1619" t="s">
        <v>8286</v>
      </c>
      <c r="Q1619">
        <f t="shared" si="33"/>
        <v>64.62</v>
      </c>
      <c r="R1619" s="12">
        <f>(((K1619/60)/60)/24)+DATE(1970,1,1)</f>
        <v>41546.664212962962</v>
      </c>
      <c r="S1619" s="12">
        <f>(((J1619/60)/60)/24)+DATE(1970,1,1)</f>
        <v>41579.791666666664</v>
      </c>
      <c r="T1619">
        <f>YEAR(R1619)</f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s="9">
        <f>ROUND((E1620/D1620)*100,0)</f>
        <v>105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8285</v>
      </c>
      <c r="P1620" t="s">
        <v>8286</v>
      </c>
      <c r="Q1620">
        <f t="shared" si="33"/>
        <v>58.37</v>
      </c>
      <c r="R1620" s="12">
        <f>(((K1620/60)/60)/24)+DATE(1970,1,1)</f>
        <v>41301.654340277775</v>
      </c>
      <c r="S1620" s="12">
        <f>(((J1620/60)/60)/24)+DATE(1970,1,1)</f>
        <v>41341.654340277775</v>
      </c>
      <c r="T1620">
        <f>YEAR(R1620)</f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s="9">
        <f>ROUND((E1621/D1621)*100,0)</f>
        <v>133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8285</v>
      </c>
      <c r="P1621" t="s">
        <v>8286</v>
      </c>
      <c r="Q1621">
        <f t="shared" si="33"/>
        <v>86.96</v>
      </c>
      <c r="R1621" s="12">
        <f>(((K1621/60)/60)/24)+DATE(1970,1,1)</f>
        <v>41876.18618055556</v>
      </c>
      <c r="S1621" s="12">
        <f>(((J1621/60)/60)/24)+DATE(1970,1,1)</f>
        <v>41897.18618055556</v>
      </c>
      <c r="T1621">
        <f>YEAR(R1621)</f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s="9">
        <f>ROUND((E1622/D1622)*100,0)</f>
        <v>113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8285</v>
      </c>
      <c r="P1622" t="s">
        <v>8286</v>
      </c>
      <c r="Q1622">
        <f t="shared" si="33"/>
        <v>66.47</v>
      </c>
      <c r="R1622" s="12">
        <f>(((K1622/60)/60)/24)+DATE(1970,1,1)</f>
        <v>41321.339583333334</v>
      </c>
      <c r="S1622" s="12">
        <f>(((J1622/60)/60)/24)+DATE(1970,1,1)</f>
        <v>41328.339583333334</v>
      </c>
      <c r="T1622">
        <f>YEAR(R1622)</f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s="9">
        <f>ROUND((E1623/D1623)*100,0)</f>
        <v>121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8285</v>
      </c>
      <c r="P1623" t="s">
        <v>8286</v>
      </c>
      <c r="Q1623">
        <f t="shared" si="33"/>
        <v>163.78</v>
      </c>
      <c r="R1623" s="12">
        <f>(((K1623/60)/60)/24)+DATE(1970,1,1)</f>
        <v>41003.60665509259</v>
      </c>
      <c r="S1623" s="12">
        <f>(((J1623/60)/60)/24)+DATE(1970,1,1)</f>
        <v>41057.165972222225</v>
      </c>
      <c r="T1623">
        <f>YEAR(R1623)</f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s="9">
        <f>ROUND((E1624/D1624)*100,0)</f>
        <v>102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8285</v>
      </c>
      <c r="P1624" t="s">
        <v>8286</v>
      </c>
      <c r="Q1624">
        <f t="shared" si="33"/>
        <v>107.98</v>
      </c>
      <c r="R1624" s="12">
        <f>(((K1624/60)/60)/24)+DATE(1970,1,1)</f>
        <v>41950.29483796296</v>
      </c>
      <c r="S1624" s="12">
        <f>(((J1624/60)/60)/24)+DATE(1970,1,1)</f>
        <v>41990.332638888889</v>
      </c>
      <c r="T1624">
        <f>YEAR(R1624)</f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s="9">
        <f>ROUND((E1625/D1625)*100,0)</f>
        <v>101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8285</v>
      </c>
      <c r="P1625" t="s">
        <v>8286</v>
      </c>
      <c r="Q1625">
        <f t="shared" si="33"/>
        <v>42.11</v>
      </c>
      <c r="R1625" s="12">
        <f>(((K1625/60)/60)/24)+DATE(1970,1,1)</f>
        <v>41453.688530092593</v>
      </c>
      <c r="S1625" s="12">
        <f>(((J1625/60)/60)/24)+DATE(1970,1,1)</f>
        <v>41513.688530092593</v>
      </c>
      <c r="T1625">
        <f>YEAR(R1625)</f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s="9">
        <f>ROUND((E1626/D1626)*100,0)</f>
        <v>118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8285</v>
      </c>
      <c r="P1626" t="s">
        <v>8286</v>
      </c>
      <c r="Q1626">
        <f t="shared" si="33"/>
        <v>47.2</v>
      </c>
      <c r="R1626" s="12">
        <f>(((K1626/60)/60)/24)+DATE(1970,1,1)</f>
        <v>41243.367303240739</v>
      </c>
      <c r="S1626" s="12">
        <f>(((J1626/60)/60)/24)+DATE(1970,1,1)</f>
        <v>41283.367303240739</v>
      </c>
      <c r="T1626">
        <f>YEAR(R1626)</f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s="9">
        <f>ROUND((E1627/D1627)*100,0)</f>
        <v>155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8285</v>
      </c>
      <c r="P1627" t="s">
        <v>8286</v>
      </c>
      <c r="Q1627">
        <f t="shared" si="33"/>
        <v>112.02</v>
      </c>
      <c r="R1627" s="12">
        <f>(((K1627/60)/60)/24)+DATE(1970,1,1)</f>
        <v>41135.699687500004</v>
      </c>
      <c r="S1627" s="12">
        <f>(((J1627/60)/60)/24)+DATE(1970,1,1)</f>
        <v>41163.699687500004</v>
      </c>
      <c r="T1627">
        <f>YEAR(R1627)</f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s="9">
        <f>ROUND((E1628/D1628)*100,0)</f>
        <v>101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8285</v>
      </c>
      <c r="P1628" t="s">
        <v>8286</v>
      </c>
      <c r="Q1628">
        <f t="shared" si="33"/>
        <v>74.95</v>
      </c>
      <c r="R1628" s="12">
        <f>(((K1628/60)/60)/24)+DATE(1970,1,1)</f>
        <v>41579.847997685189</v>
      </c>
      <c r="S1628" s="12">
        <f>(((J1628/60)/60)/24)+DATE(1970,1,1)</f>
        <v>41609.889664351853</v>
      </c>
      <c r="T1628">
        <f>YEAR(R1628)</f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s="9">
        <f>ROUND((E1629/D1629)*100,0)</f>
        <v>117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8285</v>
      </c>
      <c r="P1629" t="s">
        <v>8286</v>
      </c>
      <c r="Q1629">
        <f t="shared" si="33"/>
        <v>61.58</v>
      </c>
      <c r="R1629" s="12">
        <f>(((K1629/60)/60)/24)+DATE(1970,1,1)</f>
        <v>41205.707048611112</v>
      </c>
      <c r="S1629" s="12">
        <f>(((J1629/60)/60)/24)+DATE(1970,1,1)</f>
        <v>41239.207638888889</v>
      </c>
      <c r="T1629">
        <f>YEAR(R1629)</f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s="9">
        <f>ROUND((E1630/D1630)*100,0)</f>
        <v>101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8285</v>
      </c>
      <c r="P1630" t="s">
        <v>8286</v>
      </c>
      <c r="Q1630">
        <f t="shared" si="33"/>
        <v>45.88</v>
      </c>
      <c r="R1630" s="12">
        <f>(((K1630/60)/60)/24)+DATE(1970,1,1)</f>
        <v>41774.737060185187</v>
      </c>
      <c r="S1630" s="12">
        <f>(((J1630/60)/60)/24)+DATE(1970,1,1)</f>
        <v>41807.737060185187</v>
      </c>
      <c r="T1630">
        <f>YEAR(R1630)</f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s="9">
        <f>ROUND((E1631/D1631)*100,0)</f>
        <v>104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8285</v>
      </c>
      <c r="P1631" t="s">
        <v>8286</v>
      </c>
      <c r="Q1631">
        <f t="shared" si="33"/>
        <v>75.849999999999994</v>
      </c>
      <c r="R1631" s="12">
        <f>(((K1631/60)/60)/24)+DATE(1970,1,1)</f>
        <v>41645.867280092592</v>
      </c>
      <c r="S1631" s="12">
        <f>(((J1631/60)/60)/24)+DATE(1970,1,1)</f>
        <v>41690.867280092592</v>
      </c>
      <c r="T1631">
        <f>YEAR(R1631)</f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s="9">
        <f>ROUND((E1632/D1632)*100,0)</f>
        <v>265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8285</v>
      </c>
      <c r="P1632" t="s">
        <v>8286</v>
      </c>
      <c r="Q1632">
        <f t="shared" si="33"/>
        <v>84.21</v>
      </c>
      <c r="R1632" s="12">
        <f>(((K1632/60)/60)/24)+DATE(1970,1,1)</f>
        <v>40939.837673611109</v>
      </c>
      <c r="S1632" s="12">
        <f>(((J1632/60)/60)/24)+DATE(1970,1,1)</f>
        <v>40970.290972222225</v>
      </c>
      <c r="T1632">
        <f>YEAR(R1632)</f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s="9">
        <f>ROUND((E1633/D1633)*100,0)</f>
        <v>156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8285</v>
      </c>
      <c r="P1633" t="s">
        <v>8286</v>
      </c>
      <c r="Q1633">
        <f t="shared" si="33"/>
        <v>117.23</v>
      </c>
      <c r="R1633" s="12">
        <f>(((K1633/60)/60)/24)+DATE(1970,1,1)</f>
        <v>41164.859502314815</v>
      </c>
      <c r="S1633" s="12">
        <f>(((J1633/60)/60)/24)+DATE(1970,1,1)</f>
        <v>41194.859502314815</v>
      </c>
      <c r="T1633">
        <f>YEAR(R1633)</f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s="9">
        <f>ROUND((E1634/D1634)*100,0)</f>
        <v>102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8285</v>
      </c>
      <c r="P1634" t="s">
        <v>8286</v>
      </c>
      <c r="Q1634">
        <f t="shared" si="33"/>
        <v>86.49</v>
      </c>
      <c r="R1634" s="12">
        <f>(((K1634/60)/60)/24)+DATE(1970,1,1)</f>
        <v>40750.340902777774</v>
      </c>
      <c r="S1634" s="12">
        <f>(((J1634/60)/60)/24)+DATE(1970,1,1)</f>
        <v>40810.340902777774</v>
      </c>
      <c r="T1634">
        <f>YEAR(R1634)</f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s="9">
        <f>ROUND((E1635/D1635)*100,0)</f>
        <v>100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8285</v>
      </c>
      <c r="P1635" t="s">
        <v>8286</v>
      </c>
      <c r="Q1635">
        <f t="shared" si="33"/>
        <v>172.41</v>
      </c>
      <c r="R1635" s="12">
        <f>(((K1635/60)/60)/24)+DATE(1970,1,1)</f>
        <v>40896.883750000001</v>
      </c>
      <c r="S1635" s="12">
        <f>(((J1635/60)/60)/24)+DATE(1970,1,1)</f>
        <v>40924.208333333336</v>
      </c>
      <c r="T1635">
        <f>YEAR(R1635)</f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s="9">
        <f>ROUND((E1636/D1636)*100,0)</f>
        <v>101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8285</v>
      </c>
      <c r="P1636" t="s">
        <v>8286</v>
      </c>
      <c r="Q1636">
        <f t="shared" si="33"/>
        <v>62.81</v>
      </c>
      <c r="R1636" s="12">
        <f>(((K1636/60)/60)/24)+DATE(1970,1,1)</f>
        <v>40658.189826388887</v>
      </c>
      <c r="S1636" s="12">
        <f>(((J1636/60)/60)/24)+DATE(1970,1,1)</f>
        <v>40696.249305555553</v>
      </c>
      <c r="T1636">
        <f>YEAR(R1636)</f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s="9">
        <f>ROUND((E1637/D1637)*100,0)</f>
        <v>125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8285</v>
      </c>
      <c r="P1637" t="s">
        <v>8286</v>
      </c>
      <c r="Q1637">
        <f t="shared" si="33"/>
        <v>67.73</v>
      </c>
      <c r="R1637" s="12">
        <f>(((K1637/60)/60)/24)+DATE(1970,1,1)</f>
        <v>42502.868761574078</v>
      </c>
      <c r="S1637" s="12">
        <f>(((J1637/60)/60)/24)+DATE(1970,1,1)</f>
        <v>42562.868761574078</v>
      </c>
      <c r="T1637">
        <f>YEAR(R1637)</f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s="9">
        <f>ROUND((E1638/D1638)*100,0)</f>
        <v>104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8285</v>
      </c>
      <c r="P1638" t="s">
        <v>8286</v>
      </c>
      <c r="Q1638">
        <f t="shared" si="33"/>
        <v>53.56</v>
      </c>
      <c r="R1638" s="12">
        <f>(((K1638/60)/60)/24)+DATE(1970,1,1)</f>
        <v>40663.08666666667</v>
      </c>
      <c r="S1638" s="12">
        <f>(((J1638/60)/60)/24)+DATE(1970,1,1)</f>
        <v>40706.166666666664</v>
      </c>
      <c r="T1638">
        <f>YEAR(R1638)</f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s="9">
        <f>ROUND((E1639/D1639)*100,0)</f>
        <v>104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8285</v>
      </c>
      <c r="P1639" t="s">
        <v>8286</v>
      </c>
      <c r="Q1639">
        <f t="shared" si="33"/>
        <v>34.6</v>
      </c>
      <c r="R1639" s="12">
        <f>(((K1639/60)/60)/24)+DATE(1970,1,1)</f>
        <v>40122.751620370371</v>
      </c>
      <c r="S1639" s="12">
        <f>(((J1639/60)/60)/24)+DATE(1970,1,1)</f>
        <v>40178.98541666667</v>
      </c>
      <c r="T1639">
        <f>YEAR(R1639)</f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s="9">
        <f>ROUND((E1640/D1640)*100,0)</f>
        <v>105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8285</v>
      </c>
      <c r="P1640" t="s">
        <v>8286</v>
      </c>
      <c r="Q1640">
        <f t="shared" si="33"/>
        <v>38.89</v>
      </c>
      <c r="R1640" s="12">
        <f>(((K1640/60)/60)/24)+DATE(1970,1,1)</f>
        <v>41288.68712962963</v>
      </c>
      <c r="S1640" s="12">
        <f>(((J1640/60)/60)/24)+DATE(1970,1,1)</f>
        <v>41333.892361111109</v>
      </c>
      <c r="T1640">
        <f>YEAR(R1640)</f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s="9">
        <f>ROUND((E1641/D1641)*100,0)</f>
        <v>100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8285</v>
      </c>
      <c r="P1641" t="s">
        <v>8286</v>
      </c>
      <c r="Q1641">
        <f t="shared" si="33"/>
        <v>94.74</v>
      </c>
      <c r="R1641" s="12">
        <f>(((K1641/60)/60)/24)+DATE(1970,1,1)</f>
        <v>40941.652372685188</v>
      </c>
      <c r="S1641" s="12">
        <f>(((J1641/60)/60)/24)+DATE(1970,1,1)</f>
        <v>40971.652372685188</v>
      </c>
      <c r="T1641">
        <f>YEAR(R1641)</f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s="9">
        <f>ROUND((E1642/D1642)*100,0)</f>
        <v>170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8285</v>
      </c>
      <c r="P1642" t="s">
        <v>8286</v>
      </c>
      <c r="Q1642">
        <f t="shared" si="33"/>
        <v>39.97</v>
      </c>
      <c r="R1642" s="12">
        <f>(((K1642/60)/60)/24)+DATE(1970,1,1)</f>
        <v>40379.23096064815</v>
      </c>
      <c r="S1642" s="12">
        <f>(((J1642/60)/60)/24)+DATE(1970,1,1)</f>
        <v>40393.082638888889</v>
      </c>
      <c r="T1642">
        <f>YEAR(R1642)</f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s="9">
        <f>ROUND((E1643/D1643)*100,0)</f>
        <v>101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8285</v>
      </c>
      <c r="P1643" t="s">
        <v>8306</v>
      </c>
      <c r="Q1643">
        <f t="shared" si="33"/>
        <v>97.5</v>
      </c>
      <c r="R1643" s="12">
        <f>(((K1643/60)/60)/24)+DATE(1970,1,1)</f>
        <v>41962.596574074079</v>
      </c>
      <c r="S1643" s="12">
        <f>(((J1643/60)/60)/24)+DATE(1970,1,1)</f>
        <v>41992.596574074079</v>
      </c>
      <c r="T1643">
        <f>YEAR(R1643)</f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s="9">
        <f>ROUND((E1644/D1644)*100,0)</f>
        <v>100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8285</v>
      </c>
      <c r="P1644" t="s">
        <v>8306</v>
      </c>
      <c r="Q1644">
        <f t="shared" si="33"/>
        <v>42.86</v>
      </c>
      <c r="R1644" s="12">
        <f>(((K1644/60)/60)/24)+DATE(1970,1,1)</f>
        <v>40688.024618055555</v>
      </c>
      <c r="S1644" s="12">
        <f>(((J1644/60)/60)/24)+DATE(1970,1,1)</f>
        <v>40708.024618055555</v>
      </c>
      <c r="T1644">
        <f>YEAR(R1644)</f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s="9">
        <f>ROUND((E1645/D1645)*100,0)</f>
        <v>125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8285</v>
      </c>
      <c r="P1645" t="s">
        <v>8306</v>
      </c>
      <c r="Q1645">
        <f t="shared" si="33"/>
        <v>168.51</v>
      </c>
      <c r="R1645" s="12">
        <f>(((K1645/60)/60)/24)+DATE(1970,1,1)</f>
        <v>41146.824212962965</v>
      </c>
      <c r="S1645" s="12">
        <f>(((J1645/60)/60)/24)+DATE(1970,1,1)</f>
        <v>41176.824212962965</v>
      </c>
      <c r="T1645">
        <f>YEAR(R1645)</f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s="9">
        <f>ROUND((E1646/D1646)*100,0)</f>
        <v>110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8285</v>
      </c>
      <c r="P1646" t="s">
        <v>8306</v>
      </c>
      <c r="Q1646">
        <f t="shared" si="33"/>
        <v>85.55</v>
      </c>
      <c r="R1646" s="12">
        <f>(((K1646/60)/60)/24)+DATE(1970,1,1)</f>
        <v>41175.05972222222</v>
      </c>
      <c r="S1646" s="12">
        <f>(((J1646/60)/60)/24)+DATE(1970,1,1)</f>
        <v>41235.101388888892</v>
      </c>
      <c r="T1646">
        <f>YEAR(R1646)</f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s="9">
        <f>ROUND((E1647/D1647)*100,0)</f>
        <v>111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8285</v>
      </c>
      <c r="P1647" t="s">
        <v>8306</v>
      </c>
      <c r="Q1647">
        <f t="shared" si="33"/>
        <v>554</v>
      </c>
      <c r="R1647" s="12">
        <f>(((K1647/60)/60)/24)+DATE(1970,1,1)</f>
        <v>41521.617361111108</v>
      </c>
      <c r="S1647" s="12">
        <f>(((J1647/60)/60)/24)+DATE(1970,1,1)</f>
        <v>41535.617361111108</v>
      </c>
      <c r="T1647">
        <f>YEAR(R1647)</f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s="9">
        <f>ROUND((E1648/D1648)*100,0)</f>
        <v>110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8285</v>
      </c>
      <c r="P1648" t="s">
        <v>8306</v>
      </c>
      <c r="Q1648">
        <f t="shared" si="33"/>
        <v>26.55</v>
      </c>
      <c r="R1648" s="12">
        <f>(((K1648/60)/60)/24)+DATE(1970,1,1)</f>
        <v>41833.450266203705</v>
      </c>
      <c r="S1648" s="12">
        <f>(((J1648/60)/60)/24)+DATE(1970,1,1)</f>
        <v>41865.757638888892</v>
      </c>
      <c r="T1648">
        <f>YEAR(R1648)</f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s="9">
        <f>ROUND((E1649/D1649)*100,0)</f>
        <v>105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8285</v>
      </c>
      <c r="P1649" t="s">
        <v>8306</v>
      </c>
      <c r="Q1649">
        <f t="shared" si="33"/>
        <v>113.83</v>
      </c>
      <c r="R1649" s="12">
        <f>(((K1649/60)/60)/24)+DATE(1970,1,1)</f>
        <v>41039.409456018519</v>
      </c>
      <c r="S1649" s="12">
        <f>(((J1649/60)/60)/24)+DATE(1970,1,1)</f>
        <v>41069.409456018519</v>
      </c>
      <c r="T1649">
        <f>YEAR(R1649)</f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s="9">
        <f>ROUND((E1650/D1650)*100,0)</f>
        <v>125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8285</v>
      </c>
      <c r="P1650" t="s">
        <v>8306</v>
      </c>
      <c r="Q1650">
        <f t="shared" si="33"/>
        <v>32.01</v>
      </c>
      <c r="R1650" s="12">
        <f>(((K1650/60)/60)/24)+DATE(1970,1,1)</f>
        <v>40592.704652777778</v>
      </c>
      <c r="S1650" s="12">
        <f>(((J1650/60)/60)/24)+DATE(1970,1,1)</f>
        <v>40622.662986111114</v>
      </c>
      <c r="T1650">
        <f>YEAR(R1650)</f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s="9">
        <f>ROUND((E1651/D1651)*100,0)</f>
        <v>101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8285</v>
      </c>
      <c r="P1651" t="s">
        <v>8306</v>
      </c>
      <c r="Q1651">
        <f t="shared" si="33"/>
        <v>47.19</v>
      </c>
      <c r="R1651" s="12">
        <f>(((K1651/60)/60)/24)+DATE(1970,1,1)</f>
        <v>41737.684664351851</v>
      </c>
      <c r="S1651" s="12">
        <f>(((J1651/60)/60)/24)+DATE(1970,1,1)</f>
        <v>41782.684664351851</v>
      </c>
      <c r="T1651">
        <f>YEAR(R1651)</f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s="9">
        <f>ROUND((E1652/D1652)*100,0)</f>
        <v>142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8285</v>
      </c>
      <c r="P1652" t="s">
        <v>8306</v>
      </c>
      <c r="Q1652">
        <f t="shared" si="33"/>
        <v>88.47</v>
      </c>
      <c r="R1652" s="12">
        <f>(((K1652/60)/60)/24)+DATE(1970,1,1)</f>
        <v>41526.435613425929</v>
      </c>
      <c r="S1652" s="12">
        <f>(((J1652/60)/60)/24)+DATE(1970,1,1)</f>
        <v>41556.435613425929</v>
      </c>
      <c r="T1652">
        <f>YEAR(R1652)</f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s="9">
        <f>ROUND((E1653/D1653)*100,0)</f>
        <v>101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8285</v>
      </c>
      <c r="P1653" t="s">
        <v>8306</v>
      </c>
      <c r="Q1653">
        <f t="shared" si="33"/>
        <v>100.75</v>
      </c>
      <c r="R1653" s="12">
        <f>(((K1653/60)/60)/24)+DATE(1970,1,1)</f>
        <v>40625.900694444441</v>
      </c>
      <c r="S1653" s="12">
        <f>(((J1653/60)/60)/24)+DATE(1970,1,1)</f>
        <v>40659.290972222225</v>
      </c>
      <c r="T1653">
        <f>YEAR(R1653)</f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s="9">
        <f>ROUND((E1654/D1654)*100,0)</f>
        <v>101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8285</v>
      </c>
      <c r="P1654" t="s">
        <v>8306</v>
      </c>
      <c r="Q1654">
        <f t="shared" si="33"/>
        <v>64.709999999999994</v>
      </c>
      <c r="R1654" s="12">
        <f>(((K1654/60)/60)/24)+DATE(1970,1,1)</f>
        <v>41572.492974537039</v>
      </c>
      <c r="S1654" s="12">
        <f>(((J1654/60)/60)/24)+DATE(1970,1,1)</f>
        <v>41602.534641203703</v>
      </c>
      <c r="T1654">
        <f>YEAR(R1654)</f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s="9">
        <f>ROUND((E1655/D1655)*100,0)</f>
        <v>174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8285</v>
      </c>
      <c r="P1655" t="s">
        <v>8306</v>
      </c>
      <c r="Q1655">
        <f t="shared" si="33"/>
        <v>51.85</v>
      </c>
      <c r="R1655" s="12">
        <f>(((K1655/60)/60)/24)+DATE(1970,1,1)</f>
        <v>40626.834444444445</v>
      </c>
      <c r="S1655" s="12">
        <f>(((J1655/60)/60)/24)+DATE(1970,1,1)</f>
        <v>40657.834444444445</v>
      </c>
      <c r="T1655">
        <f>YEAR(R1655)</f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s="9">
        <f>ROUND((E1656/D1656)*100,0)</f>
        <v>120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8285</v>
      </c>
      <c r="P1656" t="s">
        <v>8306</v>
      </c>
      <c r="Q1656">
        <f t="shared" si="33"/>
        <v>38.79</v>
      </c>
      <c r="R1656" s="12">
        <f>(((K1656/60)/60)/24)+DATE(1970,1,1)</f>
        <v>40987.890740740739</v>
      </c>
      <c r="S1656" s="12">
        <f>(((J1656/60)/60)/24)+DATE(1970,1,1)</f>
        <v>41017.890740740739</v>
      </c>
      <c r="T1656">
        <f>YEAR(R1656)</f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s="9">
        <f>ROUND((E1657/D1657)*100,0)</f>
        <v>143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8285</v>
      </c>
      <c r="P1657" t="s">
        <v>8306</v>
      </c>
      <c r="Q1657">
        <f t="shared" si="33"/>
        <v>44.65</v>
      </c>
      <c r="R1657" s="12">
        <f>(((K1657/60)/60)/24)+DATE(1970,1,1)</f>
        <v>40974.791898148149</v>
      </c>
      <c r="S1657" s="12">
        <f>(((J1657/60)/60)/24)+DATE(1970,1,1)</f>
        <v>41004.750231481477</v>
      </c>
      <c r="T1657">
        <f>YEAR(R1657)</f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s="9">
        <f>ROUND((E1658/D1658)*100,0)</f>
        <v>100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8285</v>
      </c>
      <c r="P1658" t="s">
        <v>8306</v>
      </c>
      <c r="Q1658">
        <f t="shared" si="33"/>
        <v>156.77000000000001</v>
      </c>
      <c r="R1658" s="12">
        <f>(((K1658/60)/60)/24)+DATE(1970,1,1)</f>
        <v>41226.928842592592</v>
      </c>
      <c r="S1658" s="12">
        <f>(((J1658/60)/60)/24)+DATE(1970,1,1)</f>
        <v>41256.928842592592</v>
      </c>
      <c r="T1658">
        <f>YEAR(R1658)</f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s="9">
        <f>ROUND((E1659/D1659)*100,0)</f>
        <v>105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8285</v>
      </c>
      <c r="P1659" t="s">
        <v>8306</v>
      </c>
      <c r="Q1659">
        <f t="shared" si="33"/>
        <v>118.7</v>
      </c>
      <c r="R1659" s="12">
        <f>(((K1659/60)/60)/24)+DATE(1970,1,1)</f>
        <v>41023.782037037039</v>
      </c>
      <c r="S1659" s="12">
        <f>(((J1659/60)/60)/24)+DATE(1970,1,1)</f>
        <v>41053.782037037039</v>
      </c>
      <c r="T1659">
        <f>YEAR(R1659)</f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s="9">
        <f>ROUND((E1660/D1660)*100,0)</f>
        <v>132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8285</v>
      </c>
      <c r="P1660" t="s">
        <v>8306</v>
      </c>
      <c r="Q1660">
        <f t="shared" si="33"/>
        <v>74.150000000000006</v>
      </c>
      <c r="R1660" s="12">
        <f>(((K1660/60)/60)/24)+DATE(1970,1,1)</f>
        <v>41223.22184027778</v>
      </c>
      <c r="S1660" s="12">
        <f>(((J1660/60)/60)/24)+DATE(1970,1,1)</f>
        <v>41261.597222222219</v>
      </c>
      <c r="T1660">
        <f>YEAR(R1660)</f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s="9">
        <f>ROUND((E1661/D1661)*100,0)</f>
        <v>113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8285</v>
      </c>
      <c r="P1661" t="s">
        <v>8306</v>
      </c>
      <c r="Q1661">
        <f t="shared" si="33"/>
        <v>12.53</v>
      </c>
      <c r="R1661" s="12">
        <f>(((K1661/60)/60)/24)+DATE(1970,1,1)</f>
        <v>41596.913437499999</v>
      </c>
      <c r="S1661" s="12">
        <f>(((J1661/60)/60)/24)+DATE(1970,1,1)</f>
        <v>41625.5</v>
      </c>
      <c r="T1661">
        <f>YEAR(R1661)</f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s="9">
        <f>ROUND((E1662/D1662)*100,0)</f>
        <v>1254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8285</v>
      </c>
      <c r="P1662" t="s">
        <v>8306</v>
      </c>
      <c r="Q1662">
        <f t="shared" si="33"/>
        <v>27.86</v>
      </c>
      <c r="R1662" s="12">
        <f>(((K1662/60)/60)/24)+DATE(1970,1,1)</f>
        <v>42459.693865740745</v>
      </c>
      <c r="S1662" s="12">
        <f>(((J1662/60)/60)/24)+DATE(1970,1,1)</f>
        <v>42490.915972222225</v>
      </c>
      <c r="T1662">
        <f>YEAR(R1662)</f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s="9">
        <f>ROUND((E1663/D1663)*100,0)</f>
        <v>103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8285</v>
      </c>
      <c r="P1663" t="s">
        <v>8306</v>
      </c>
      <c r="Q1663">
        <f t="shared" si="33"/>
        <v>80.180000000000007</v>
      </c>
      <c r="R1663" s="12">
        <f>(((K1663/60)/60)/24)+DATE(1970,1,1)</f>
        <v>42343.998043981483</v>
      </c>
      <c r="S1663" s="12">
        <f>(((J1663/60)/60)/24)+DATE(1970,1,1)</f>
        <v>42386.875</v>
      </c>
      <c r="T1663">
        <f>YEAR(R1663)</f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s="9">
        <f>ROUND((E1664/D1664)*100,0)</f>
        <v>103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8285</v>
      </c>
      <c r="P1664" t="s">
        <v>8306</v>
      </c>
      <c r="Q1664">
        <f t="shared" si="33"/>
        <v>132.44</v>
      </c>
      <c r="R1664" s="12">
        <f>(((K1664/60)/60)/24)+DATE(1970,1,1)</f>
        <v>40848.198333333334</v>
      </c>
      <c r="S1664" s="12">
        <f>(((J1664/60)/60)/24)+DATE(1970,1,1)</f>
        <v>40908.239999999998</v>
      </c>
      <c r="T1664">
        <f>YEAR(R1664)</f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s="9">
        <f>ROUND((E1665/D1665)*100,0)</f>
        <v>108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8285</v>
      </c>
      <c r="P1665" t="s">
        <v>8306</v>
      </c>
      <c r="Q1665">
        <f t="shared" si="33"/>
        <v>33.75</v>
      </c>
      <c r="R1665" s="12">
        <f>(((K1665/60)/60)/24)+DATE(1970,1,1)</f>
        <v>42006.02207175926</v>
      </c>
      <c r="S1665" s="12">
        <f>(((J1665/60)/60)/24)+DATE(1970,1,1)</f>
        <v>42036.02207175926</v>
      </c>
      <c r="T1665">
        <f>YEAR(R1665)</f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s="9">
        <f>ROUND((E1666/D1666)*100,0)</f>
        <v>122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8285</v>
      </c>
      <c r="P1666" t="s">
        <v>8306</v>
      </c>
      <c r="Q1666">
        <f t="shared" si="33"/>
        <v>34.380000000000003</v>
      </c>
      <c r="R1666" s="12">
        <f>(((K1666/60)/60)/24)+DATE(1970,1,1)</f>
        <v>40939.761782407404</v>
      </c>
      <c r="S1666" s="12">
        <f>(((J1666/60)/60)/24)+DATE(1970,1,1)</f>
        <v>40984.165972222225</v>
      </c>
      <c r="T1666">
        <f>YEAR(R1666)</f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s="9">
        <f>ROUND((E1667/D1667)*100,0)</f>
        <v>119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8285</v>
      </c>
      <c r="P1667" t="s">
        <v>8306</v>
      </c>
      <c r="Q1667">
        <f t="shared" ref="Q1667:Q1730" si="34">IFERROR(ROUND(E1667/M1667,2),0)</f>
        <v>44.96</v>
      </c>
      <c r="R1667" s="12">
        <f>(((K1667/60)/60)/24)+DATE(1970,1,1)</f>
        <v>40564.649456018517</v>
      </c>
      <c r="S1667" s="12">
        <f>(((J1667/60)/60)/24)+DATE(1970,1,1)</f>
        <v>40596.125</v>
      </c>
      <c r="T1667">
        <f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s="9">
        <f>ROUND((E1668/D1668)*100,0)</f>
        <v>161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8285</v>
      </c>
      <c r="P1668" t="s">
        <v>8306</v>
      </c>
      <c r="Q1668">
        <f t="shared" si="34"/>
        <v>41.04</v>
      </c>
      <c r="R1668" s="12">
        <f>(((K1668/60)/60)/24)+DATE(1970,1,1)</f>
        <v>41331.253159722226</v>
      </c>
      <c r="S1668" s="12">
        <f>(((J1668/60)/60)/24)+DATE(1970,1,1)</f>
        <v>41361.211493055554</v>
      </c>
      <c r="T1668">
        <f>YEAR(R1668)</f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s="9">
        <f>ROUND((E1669/D1669)*100,0)</f>
        <v>127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8285</v>
      </c>
      <c r="P1669" t="s">
        <v>8306</v>
      </c>
      <c r="Q1669">
        <f t="shared" si="34"/>
        <v>52.6</v>
      </c>
      <c r="R1669" s="12">
        <f>(((K1669/60)/60)/24)+DATE(1970,1,1)</f>
        <v>41682.0705787037</v>
      </c>
      <c r="S1669" s="12">
        <f>(((J1669/60)/60)/24)+DATE(1970,1,1)</f>
        <v>41709.290972222225</v>
      </c>
      <c r="T1669">
        <f>YEAR(R1669)</f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s="9">
        <f>ROUND((E1670/D1670)*100,0)</f>
        <v>103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8285</v>
      </c>
      <c r="P1670" t="s">
        <v>8306</v>
      </c>
      <c r="Q1670">
        <f t="shared" si="34"/>
        <v>70.78</v>
      </c>
      <c r="R1670" s="12">
        <f>(((K1670/60)/60)/24)+DATE(1970,1,1)</f>
        <v>40845.14975694444</v>
      </c>
      <c r="S1670" s="12">
        <f>(((J1670/60)/60)/24)+DATE(1970,1,1)</f>
        <v>40875.191423611112</v>
      </c>
      <c r="T1670">
        <f>YEAR(R1670)</f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s="9">
        <f>ROUND((E1671/D1671)*100,0)</f>
        <v>140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8285</v>
      </c>
      <c r="P1671" t="s">
        <v>8306</v>
      </c>
      <c r="Q1671">
        <f t="shared" si="34"/>
        <v>53.75</v>
      </c>
      <c r="R1671" s="12">
        <f>(((K1671/60)/60)/24)+DATE(1970,1,1)</f>
        <v>42461.885138888887</v>
      </c>
      <c r="S1671" s="12">
        <f>(((J1671/60)/60)/24)+DATE(1970,1,1)</f>
        <v>42521.885138888887</v>
      </c>
      <c r="T1671">
        <f>YEAR(R1671)</f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s="9">
        <f>ROUND((E1672/D1672)*100,0)</f>
        <v>103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8285</v>
      </c>
      <c r="P1672" t="s">
        <v>8306</v>
      </c>
      <c r="Q1672">
        <f t="shared" si="34"/>
        <v>44.61</v>
      </c>
      <c r="R1672" s="12">
        <f>(((K1672/60)/60)/24)+DATE(1970,1,1)</f>
        <v>40313.930543981485</v>
      </c>
      <c r="S1672" s="12">
        <f>(((J1672/60)/60)/24)+DATE(1970,1,1)</f>
        <v>40364.166666666664</v>
      </c>
      <c r="T1672">
        <f>YEAR(R1672)</f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s="9">
        <f>ROUND((E1673/D1673)*100,0)</f>
        <v>101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8285</v>
      </c>
      <c r="P1673" t="s">
        <v>8306</v>
      </c>
      <c r="Q1673">
        <f t="shared" si="34"/>
        <v>26.15</v>
      </c>
      <c r="R1673" s="12">
        <f>(((K1673/60)/60)/24)+DATE(1970,1,1)</f>
        <v>42553.54414351852</v>
      </c>
      <c r="S1673" s="12">
        <f>(((J1673/60)/60)/24)+DATE(1970,1,1)</f>
        <v>42583.54414351852</v>
      </c>
      <c r="T1673">
        <f>YEAR(R1673)</f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s="9">
        <f>ROUND((E1674/D1674)*100,0)</f>
        <v>113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8285</v>
      </c>
      <c r="P1674" t="s">
        <v>8306</v>
      </c>
      <c r="Q1674">
        <f t="shared" si="34"/>
        <v>39.18</v>
      </c>
      <c r="R1674" s="12">
        <f>(((K1674/60)/60)/24)+DATE(1970,1,1)</f>
        <v>41034.656597222223</v>
      </c>
      <c r="S1674" s="12">
        <f>(((J1674/60)/60)/24)+DATE(1970,1,1)</f>
        <v>41064.656597222223</v>
      </c>
      <c r="T1674">
        <f>YEAR(R1674)</f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s="9">
        <f>ROUND((E1675/D1675)*100,0)</f>
        <v>128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8285</v>
      </c>
      <c r="P1675" t="s">
        <v>8306</v>
      </c>
      <c r="Q1675">
        <f t="shared" si="34"/>
        <v>45.59</v>
      </c>
      <c r="R1675" s="12">
        <f>(((K1675/60)/60)/24)+DATE(1970,1,1)</f>
        <v>42039.878379629634</v>
      </c>
      <c r="S1675" s="12">
        <f>(((J1675/60)/60)/24)+DATE(1970,1,1)</f>
        <v>42069.878379629634</v>
      </c>
      <c r="T1675">
        <f>YEAR(R1675)</f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s="9">
        <f>ROUND((E1676/D1676)*100,0)</f>
        <v>202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8285</v>
      </c>
      <c r="P1676" t="s">
        <v>8306</v>
      </c>
      <c r="Q1676">
        <f t="shared" si="34"/>
        <v>89.25</v>
      </c>
      <c r="R1676" s="12">
        <f>(((K1676/60)/60)/24)+DATE(1970,1,1)</f>
        <v>42569.605393518519</v>
      </c>
      <c r="S1676" s="12">
        <f>(((J1676/60)/60)/24)+DATE(1970,1,1)</f>
        <v>42600.290972222225</v>
      </c>
      <c r="T1676">
        <f>YEAR(R1676)</f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s="9">
        <f>ROUND((E1677/D1677)*100,0)</f>
        <v>137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8285</v>
      </c>
      <c r="P1677" t="s">
        <v>8306</v>
      </c>
      <c r="Q1677">
        <f t="shared" si="34"/>
        <v>40.42</v>
      </c>
      <c r="R1677" s="12">
        <f>(((K1677/60)/60)/24)+DATE(1970,1,1)</f>
        <v>40802.733101851853</v>
      </c>
      <c r="S1677" s="12">
        <f>(((J1677/60)/60)/24)+DATE(1970,1,1)</f>
        <v>40832.918749999997</v>
      </c>
      <c r="T1677">
        <f>YEAR(R1677)</f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s="9">
        <f>ROUND((E1678/D1678)*100,0)</f>
        <v>115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8285</v>
      </c>
      <c r="P1678" t="s">
        <v>8306</v>
      </c>
      <c r="Q1678">
        <f t="shared" si="34"/>
        <v>82.38</v>
      </c>
      <c r="R1678" s="12">
        <f>(((K1678/60)/60)/24)+DATE(1970,1,1)</f>
        <v>40973.72623842593</v>
      </c>
      <c r="S1678" s="12">
        <f>(((J1678/60)/60)/24)+DATE(1970,1,1)</f>
        <v>41020.165972222225</v>
      </c>
      <c r="T1678">
        <f>YEAR(R1678)</f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s="9">
        <f>ROUND((E1679/D1679)*100,0)</f>
        <v>112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8285</v>
      </c>
      <c r="P1679" t="s">
        <v>8306</v>
      </c>
      <c r="Q1679">
        <f t="shared" si="34"/>
        <v>159.52000000000001</v>
      </c>
      <c r="R1679" s="12">
        <f>(((K1679/60)/60)/24)+DATE(1970,1,1)</f>
        <v>42416.407129629632</v>
      </c>
      <c r="S1679" s="12">
        <f>(((J1679/60)/60)/24)+DATE(1970,1,1)</f>
        <v>42476.249305555553</v>
      </c>
      <c r="T1679">
        <f>YEAR(R1679)</f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s="9">
        <f>ROUND((E1680/D1680)*100,0)</f>
        <v>118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8285</v>
      </c>
      <c r="P1680" t="s">
        <v>8306</v>
      </c>
      <c r="Q1680">
        <f t="shared" si="34"/>
        <v>36.24</v>
      </c>
      <c r="R1680" s="12">
        <f>(((K1680/60)/60)/24)+DATE(1970,1,1)</f>
        <v>41662.854988425926</v>
      </c>
      <c r="S1680" s="12">
        <f>(((J1680/60)/60)/24)+DATE(1970,1,1)</f>
        <v>41676.854988425926</v>
      </c>
      <c r="T1680">
        <f>YEAR(R1680)</f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s="9">
        <f>ROUND((E1681/D1681)*100,0)</f>
        <v>175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8285</v>
      </c>
      <c r="P1681" t="s">
        <v>8306</v>
      </c>
      <c r="Q1681">
        <f t="shared" si="34"/>
        <v>62.5</v>
      </c>
      <c r="R1681" s="12">
        <f>(((K1681/60)/60)/24)+DATE(1970,1,1)</f>
        <v>40723.068807870368</v>
      </c>
      <c r="S1681" s="12">
        <f>(((J1681/60)/60)/24)+DATE(1970,1,1)</f>
        <v>40746.068807870368</v>
      </c>
      <c r="T1681">
        <f>YEAR(R1681)</f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s="9">
        <f>ROUND((E1682/D1682)*100,0)</f>
        <v>118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8285</v>
      </c>
      <c r="P1682" t="s">
        <v>8306</v>
      </c>
      <c r="Q1682">
        <f t="shared" si="34"/>
        <v>47</v>
      </c>
      <c r="R1682" s="12">
        <f>(((K1682/60)/60)/24)+DATE(1970,1,1)</f>
        <v>41802.757719907408</v>
      </c>
      <c r="S1682" s="12">
        <f>(((J1682/60)/60)/24)+DATE(1970,1,1)</f>
        <v>41832.757719907408</v>
      </c>
      <c r="T1682">
        <f>YEAR(R1682)</f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s="9">
        <f>ROUND((E1683/D1683)*100,0)</f>
        <v>101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8285</v>
      </c>
      <c r="P1683" t="s">
        <v>8307</v>
      </c>
      <c r="Q1683">
        <f t="shared" si="34"/>
        <v>74.58</v>
      </c>
      <c r="R1683" s="12">
        <f>(((K1683/60)/60)/24)+DATE(1970,1,1)</f>
        <v>42774.121342592596</v>
      </c>
      <c r="S1683" s="12">
        <f>(((J1683/60)/60)/24)+DATE(1970,1,1)</f>
        <v>42823.083333333328</v>
      </c>
      <c r="T1683">
        <f>YEAR(R1683)</f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s="9">
        <f>ROUND((E1684/D1684)*100,0)</f>
        <v>0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8285</v>
      </c>
      <c r="P1684" t="s">
        <v>8307</v>
      </c>
      <c r="Q1684">
        <f t="shared" si="34"/>
        <v>0</v>
      </c>
      <c r="R1684" s="12">
        <f>(((K1684/60)/60)/24)+DATE(1970,1,1)</f>
        <v>42779.21365740741</v>
      </c>
      <c r="S1684" s="12">
        <f>(((J1684/60)/60)/24)+DATE(1970,1,1)</f>
        <v>42839.171990740739</v>
      </c>
      <c r="T1684">
        <f>YEAR(R1684)</f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s="9">
        <f>ROUND((E1685/D1685)*100,0)</f>
        <v>22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8285</v>
      </c>
      <c r="P1685" t="s">
        <v>8307</v>
      </c>
      <c r="Q1685">
        <f t="shared" si="34"/>
        <v>76</v>
      </c>
      <c r="R1685" s="12">
        <f>(((K1685/60)/60)/24)+DATE(1970,1,1)</f>
        <v>42808.781689814816</v>
      </c>
      <c r="S1685" s="12">
        <f>(((J1685/60)/60)/24)+DATE(1970,1,1)</f>
        <v>42832.781689814816</v>
      </c>
      <c r="T1685">
        <f>YEAR(R1685)</f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s="9">
        <f>ROUND((E1686/D1686)*100,0)</f>
        <v>109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8285</v>
      </c>
      <c r="P1686" t="s">
        <v>8307</v>
      </c>
      <c r="Q1686">
        <f t="shared" si="34"/>
        <v>86.44</v>
      </c>
      <c r="R1686" s="12">
        <f>(((K1686/60)/60)/24)+DATE(1970,1,1)</f>
        <v>42783.815289351856</v>
      </c>
      <c r="S1686" s="12">
        <f>(((J1686/60)/60)/24)+DATE(1970,1,1)</f>
        <v>42811.773622685185</v>
      </c>
      <c r="T1686">
        <f>YEAR(R1686)</f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s="9">
        <f>ROUND((E1687/D1687)*100,0)</f>
        <v>103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8285</v>
      </c>
      <c r="P1687" t="s">
        <v>8307</v>
      </c>
      <c r="Q1687">
        <f t="shared" si="34"/>
        <v>24</v>
      </c>
      <c r="R1687" s="12">
        <f>(((K1687/60)/60)/24)+DATE(1970,1,1)</f>
        <v>42788.2502662037</v>
      </c>
      <c r="S1687" s="12">
        <f>(((J1687/60)/60)/24)+DATE(1970,1,1)</f>
        <v>42818.208599537036</v>
      </c>
      <c r="T1687">
        <f>YEAR(R1687)</f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s="9">
        <f>ROUND((E1688/D1688)*100,0)</f>
        <v>0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8285</v>
      </c>
      <c r="P1688" t="s">
        <v>8307</v>
      </c>
      <c r="Q1688">
        <f t="shared" si="34"/>
        <v>18</v>
      </c>
      <c r="R1688" s="12">
        <f>(((K1688/60)/60)/24)+DATE(1970,1,1)</f>
        <v>42792.843969907408</v>
      </c>
      <c r="S1688" s="12">
        <f>(((J1688/60)/60)/24)+DATE(1970,1,1)</f>
        <v>42852.802303240736</v>
      </c>
      <c r="T1688">
        <f>YEAR(R1688)</f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s="9">
        <f>ROUND((E1689/D1689)*100,0)</f>
        <v>31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8285</v>
      </c>
      <c r="P1689" t="s">
        <v>8307</v>
      </c>
      <c r="Q1689">
        <f t="shared" si="34"/>
        <v>80.13</v>
      </c>
      <c r="R1689" s="12">
        <f>(((K1689/60)/60)/24)+DATE(1970,1,1)</f>
        <v>42802.046817129631</v>
      </c>
      <c r="S1689" s="12">
        <f>(((J1689/60)/60)/24)+DATE(1970,1,1)</f>
        <v>42835.84375</v>
      </c>
      <c r="T1689">
        <f>YEAR(R1689)</f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s="9">
        <f>ROUND((E1690/D1690)*100,0)</f>
        <v>44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8285</v>
      </c>
      <c r="P1690" t="s">
        <v>8307</v>
      </c>
      <c r="Q1690">
        <f t="shared" si="34"/>
        <v>253.14</v>
      </c>
      <c r="R1690" s="12">
        <f>(((K1690/60)/60)/24)+DATE(1970,1,1)</f>
        <v>42804.534652777773</v>
      </c>
      <c r="S1690" s="12">
        <f>(((J1690/60)/60)/24)+DATE(1970,1,1)</f>
        <v>42834.492986111116</v>
      </c>
      <c r="T1690">
        <f>YEAR(R1690)</f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s="9">
        <f>ROUND((E1691/D1691)*100,0)</f>
        <v>100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8285</v>
      </c>
      <c r="P1691" t="s">
        <v>8307</v>
      </c>
      <c r="Q1691">
        <f t="shared" si="34"/>
        <v>171.43</v>
      </c>
      <c r="R1691" s="12">
        <f>(((K1691/60)/60)/24)+DATE(1970,1,1)</f>
        <v>42780.942476851851</v>
      </c>
      <c r="S1691" s="12">
        <f>(((J1691/60)/60)/24)+DATE(1970,1,1)</f>
        <v>42810.900810185187</v>
      </c>
      <c r="T1691">
        <f>YEAR(R1691)</f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s="9">
        <f>ROUND((E1692/D1692)*100,0)</f>
        <v>25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8285</v>
      </c>
      <c r="P1692" t="s">
        <v>8307</v>
      </c>
      <c r="Q1692">
        <f t="shared" si="34"/>
        <v>57.73</v>
      </c>
      <c r="R1692" s="12">
        <f>(((K1692/60)/60)/24)+DATE(1970,1,1)</f>
        <v>42801.43104166667</v>
      </c>
      <c r="S1692" s="12">
        <f>(((J1692/60)/60)/24)+DATE(1970,1,1)</f>
        <v>42831.389374999999</v>
      </c>
      <c r="T1692">
        <f>YEAR(R1692)</f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s="9">
        <f>ROUND((E1693/D1693)*100,0)</f>
        <v>33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8285</v>
      </c>
      <c r="P1693" t="s">
        <v>8307</v>
      </c>
      <c r="Q1693">
        <f t="shared" si="34"/>
        <v>264.26</v>
      </c>
      <c r="R1693" s="12">
        <f>(((K1693/60)/60)/24)+DATE(1970,1,1)</f>
        <v>42795.701481481476</v>
      </c>
      <c r="S1693" s="12">
        <f>(((J1693/60)/60)/24)+DATE(1970,1,1)</f>
        <v>42828.041666666672</v>
      </c>
      <c r="T1693">
        <f>YEAR(R1693)</f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s="9">
        <f>ROUND((E1694/D1694)*100,0)</f>
        <v>48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8285</v>
      </c>
      <c r="P1694" t="s">
        <v>8307</v>
      </c>
      <c r="Q1694">
        <f t="shared" si="34"/>
        <v>159.33000000000001</v>
      </c>
      <c r="R1694" s="12">
        <f>(((K1694/60)/60)/24)+DATE(1970,1,1)</f>
        <v>42788.151238425926</v>
      </c>
      <c r="S1694" s="12">
        <f>(((J1694/60)/60)/24)+DATE(1970,1,1)</f>
        <v>42820.999305555553</v>
      </c>
      <c r="T1694">
        <f>YEAR(R1694)</f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s="9">
        <f>ROUND((E1695/D1695)*100,0)</f>
        <v>9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8285</v>
      </c>
      <c r="P1695" t="s">
        <v>8307</v>
      </c>
      <c r="Q1695">
        <f t="shared" si="34"/>
        <v>35</v>
      </c>
      <c r="R1695" s="12">
        <f>(((K1695/60)/60)/24)+DATE(1970,1,1)</f>
        <v>42803.920277777783</v>
      </c>
      <c r="S1695" s="12">
        <f>(((J1695/60)/60)/24)+DATE(1970,1,1)</f>
        <v>42834.833333333328</v>
      </c>
      <c r="T1695">
        <f>YEAR(R1695)</f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s="9">
        <f>ROUND((E1696/D1696)*100,0)</f>
        <v>0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8285</v>
      </c>
      <c r="P1696" t="s">
        <v>8307</v>
      </c>
      <c r="Q1696">
        <f t="shared" si="34"/>
        <v>5</v>
      </c>
      <c r="R1696" s="12">
        <f>(((K1696/60)/60)/24)+DATE(1970,1,1)</f>
        <v>42791.669837962967</v>
      </c>
      <c r="S1696" s="12">
        <f>(((J1696/60)/60)/24)+DATE(1970,1,1)</f>
        <v>42821.191666666666</v>
      </c>
      <c r="T1696">
        <f>YEAR(R1696)</f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s="9">
        <f>ROUND((E1697/D1697)*100,0)</f>
        <v>12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8285</v>
      </c>
      <c r="P1697" t="s">
        <v>8307</v>
      </c>
      <c r="Q1697">
        <f t="shared" si="34"/>
        <v>61.09</v>
      </c>
      <c r="R1697" s="12">
        <f>(((K1697/60)/60)/24)+DATE(1970,1,1)</f>
        <v>42801.031412037039</v>
      </c>
      <c r="S1697" s="12">
        <f>(((J1697/60)/60)/24)+DATE(1970,1,1)</f>
        <v>42835.041666666672</v>
      </c>
      <c r="T1697">
        <f>YEAR(R1697)</f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s="9">
        <f>ROUND((E1698/D1698)*100,0)</f>
        <v>0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8285</v>
      </c>
      <c r="P1698" t="s">
        <v>8307</v>
      </c>
      <c r="Q1698">
        <f t="shared" si="34"/>
        <v>0</v>
      </c>
      <c r="R1698" s="12">
        <f>(((K1698/60)/60)/24)+DATE(1970,1,1)</f>
        <v>42796.069571759261</v>
      </c>
      <c r="S1698" s="12">
        <f>(((J1698/60)/60)/24)+DATE(1970,1,1)</f>
        <v>42826.027905092589</v>
      </c>
      <c r="T1698">
        <f>YEAR(R1698)</f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s="9">
        <f>ROUND((E1699/D1699)*100,0)</f>
        <v>20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8285</v>
      </c>
      <c r="P1699" t="s">
        <v>8307</v>
      </c>
      <c r="Q1699">
        <f t="shared" si="34"/>
        <v>114.82</v>
      </c>
      <c r="R1699" s="12">
        <f>(((K1699/60)/60)/24)+DATE(1970,1,1)</f>
        <v>42805.032962962956</v>
      </c>
      <c r="S1699" s="12">
        <f>(((J1699/60)/60)/24)+DATE(1970,1,1)</f>
        <v>42834.991296296299</v>
      </c>
      <c r="T1699">
        <f>YEAR(R1699)</f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s="9">
        <f>ROUND((E1700/D1700)*100,0)</f>
        <v>0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8285</v>
      </c>
      <c r="P1700" t="s">
        <v>8307</v>
      </c>
      <c r="Q1700">
        <f t="shared" si="34"/>
        <v>0</v>
      </c>
      <c r="R1700" s="12">
        <f>(((K1700/60)/60)/24)+DATE(1970,1,1)</f>
        <v>42796.207870370374</v>
      </c>
      <c r="S1700" s="12">
        <f>(((J1700/60)/60)/24)+DATE(1970,1,1)</f>
        <v>42820.147916666669</v>
      </c>
      <c r="T1700">
        <f>YEAR(R1700)</f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s="9">
        <f>ROUND((E1701/D1701)*100,0)</f>
        <v>4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8285</v>
      </c>
      <c r="P1701" t="s">
        <v>8307</v>
      </c>
      <c r="Q1701">
        <f t="shared" si="34"/>
        <v>54</v>
      </c>
      <c r="R1701" s="12">
        <f>(((K1701/60)/60)/24)+DATE(1970,1,1)</f>
        <v>42806.863946759258</v>
      </c>
      <c r="S1701" s="12">
        <f>(((J1701/60)/60)/24)+DATE(1970,1,1)</f>
        <v>42836.863946759258</v>
      </c>
      <c r="T1701">
        <f>YEAR(R1701)</f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s="9">
        <f>ROUND((E1702/D1702)*100,0)</f>
        <v>26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8285</v>
      </c>
      <c r="P1702" t="s">
        <v>8307</v>
      </c>
      <c r="Q1702">
        <f t="shared" si="34"/>
        <v>65.97</v>
      </c>
      <c r="R1702" s="12">
        <f>(((K1702/60)/60)/24)+DATE(1970,1,1)</f>
        <v>42796.071643518517</v>
      </c>
      <c r="S1702" s="12">
        <f>(((J1702/60)/60)/24)+DATE(1970,1,1)</f>
        <v>42826.166666666672</v>
      </c>
      <c r="T1702">
        <f>YEAR(R1702)</f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s="9">
        <f>ROUND((E1703/D1703)*100,0)</f>
        <v>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8285</v>
      </c>
      <c r="P1703" t="s">
        <v>8307</v>
      </c>
      <c r="Q1703">
        <f t="shared" si="34"/>
        <v>5</v>
      </c>
      <c r="R1703" s="12">
        <f>(((K1703/60)/60)/24)+DATE(1970,1,1)</f>
        <v>41989.664409722223</v>
      </c>
      <c r="S1703" s="12">
        <f>(((J1703/60)/60)/24)+DATE(1970,1,1)</f>
        <v>42019.664409722223</v>
      </c>
      <c r="T1703">
        <f>YEAR(R1703)</f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s="9">
        <f>ROUND((E1704/D1704)*100,0)</f>
        <v>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8285</v>
      </c>
      <c r="P1704" t="s">
        <v>8307</v>
      </c>
      <c r="Q1704">
        <f t="shared" si="34"/>
        <v>1</v>
      </c>
      <c r="R1704" s="12">
        <f>(((K1704/60)/60)/24)+DATE(1970,1,1)</f>
        <v>42063.869791666672</v>
      </c>
      <c r="S1704" s="12">
        <f>(((J1704/60)/60)/24)+DATE(1970,1,1)</f>
        <v>42093.828125</v>
      </c>
      <c r="T1704">
        <f>YEAR(R1704)</f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s="9">
        <f>ROUND((E1705/D1705)*100,0)</f>
        <v>1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8285</v>
      </c>
      <c r="P1705" t="s">
        <v>8307</v>
      </c>
      <c r="Q1705">
        <f t="shared" si="34"/>
        <v>25.5</v>
      </c>
      <c r="R1705" s="12">
        <f>(((K1705/60)/60)/24)+DATE(1970,1,1)</f>
        <v>42187.281678240746</v>
      </c>
      <c r="S1705" s="12">
        <f>(((J1705/60)/60)/24)+DATE(1970,1,1)</f>
        <v>42247.281678240746</v>
      </c>
      <c r="T1705">
        <f>YEAR(R1705)</f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s="9">
        <f>ROUND((E1706/D1706)*100,0)</f>
        <v>65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8285</v>
      </c>
      <c r="P1706" t="s">
        <v>8307</v>
      </c>
      <c r="Q1706">
        <f t="shared" si="34"/>
        <v>118.36</v>
      </c>
      <c r="R1706" s="12">
        <f>(((K1706/60)/60)/24)+DATE(1970,1,1)</f>
        <v>42021.139733796299</v>
      </c>
      <c r="S1706" s="12">
        <f>(((J1706/60)/60)/24)+DATE(1970,1,1)</f>
        <v>42051.139733796299</v>
      </c>
      <c r="T1706">
        <f>YEAR(R1706)</f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s="9">
        <f>ROUND((E1707/D1707)*100,0)</f>
        <v>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8285</v>
      </c>
      <c r="P1707" t="s">
        <v>8307</v>
      </c>
      <c r="Q1707">
        <f t="shared" si="34"/>
        <v>0</v>
      </c>
      <c r="R1707" s="12">
        <f>(((K1707/60)/60)/24)+DATE(1970,1,1)</f>
        <v>42245.016736111109</v>
      </c>
      <c r="S1707" s="12">
        <f>(((J1707/60)/60)/24)+DATE(1970,1,1)</f>
        <v>42256.666666666672</v>
      </c>
      <c r="T1707">
        <f>YEAR(R1707)</f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s="9">
        <f>ROUND((E1708/D1708)*100,0)</f>
        <v>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8285</v>
      </c>
      <c r="P1708" t="s">
        <v>8307</v>
      </c>
      <c r="Q1708">
        <f t="shared" si="34"/>
        <v>0</v>
      </c>
      <c r="R1708" s="12">
        <f>(((K1708/60)/60)/24)+DATE(1970,1,1)</f>
        <v>42179.306388888886</v>
      </c>
      <c r="S1708" s="12">
        <f>(((J1708/60)/60)/24)+DATE(1970,1,1)</f>
        <v>42239.306388888886</v>
      </c>
      <c r="T1708">
        <f>YEAR(R1708)</f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s="9">
        <f>ROUND((E1709/D1709)*100,0)</f>
        <v>10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8285</v>
      </c>
      <c r="P1709" t="s">
        <v>8307</v>
      </c>
      <c r="Q1709">
        <f t="shared" si="34"/>
        <v>54.11</v>
      </c>
      <c r="R1709" s="12">
        <f>(((K1709/60)/60)/24)+DATE(1970,1,1)</f>
        <v>42427.721006944441</v>
      </c>
      <c r="S1709" s="12">
        <f>(((J1709/60)/60)/24)+DATE(1970,1,1)</f>
        <v>42457.679340277777</v>
      </c>
      <c r="T1709">
        <f>YEAR(R1709)</f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s="9">
        <f>ROUND((E1710/D1710)*100,0)</f>
        <v>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8285</v>
      </c>
      <c r="P1710" t="s">
        <v>8307</v>
      </c>
      <c r="Q1710">
        <f t="shared" si="34"/>
        <v>0</v>
      </c>
      <c r="R1710" s="12">
        <f>(((K1710/60)/60)/24)+DATE(1970,1,1)</f>
        <v>42451.866967592592</v>
      </c>
      <c r="S1710" s="12">
        <f>(((J1710/60)/60)/24)+DATE(1970,1,1)</f>
        <v>42491.866967592592</v>
      </c>
      <c r="T1710">
        <f>YEAR(R1710)</f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s="9">
        <f>ROUND((E1711/D1711)*100,0)</f>
        <v>5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8285</v>
      </c>
      <c r="P1711" t="s">
        <v>8307</v>
      </c>
      <c r="Q1711">
        <f t="shared" si="34"/>
        <v>21.25</v>
      </c>
      <c r="R1711" s="12">
        <f>(((K1711/60)/60)/24)+DATE(1970,1,1)</f>
        <v>41841.56381944444</v>
      </c>
      <c r="S1711" s="12">
        <f>(((J1711/60)/60)/24)+DATE(1970,1,1)</f>
        <v>41882.818749999999</v>
      </c>
      <c r="T1711">
        <f>YEAR(R1711)</f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s="9">
        <f>ROUND((E1712/D1712)*100,0)</f>
        <v>1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8285</v>
      </c>
      <c r="P1712" t="s">
        <v>8307</v>
      </c>
      <c r="Q1712">
        <f t="shared" si="34"/>
        <v>34</v>
      </c>
      <c r="R1712" s="12">
        <f>(((K1712/60)/60)/24)+DATE(1970,1,1)</f>
        <v>42341.59129629629</v>
      </c>
      <c r="S1712" s="12">
        <f>(((J1712/60)/60)/24)+DATE(1970,1,1)</f>
        <v>42387.541666666672</v>
      </c>
      <c r="T1712">
        <f>YEAR(R1712)</f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s="9">
        <f>ROUND((E1713/D1713)*100,0)</f>
        <v>11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8285</v>
      </c>
      <c r="P1713" t="s">
        <v>8307</v>
      </c>
      <c r="Q1713">
        <f t="shared" si="34"/>
        <v>525</v>
      </c>
      <c r="R1713" s="12">
        <f>(((K1713/60)/60)/24)+DATE(1970,1,1)</f>
        <v>41852.646226851852</v>
      </c>
      <c r="S1713" s="12">
        <f>(((J1713/60)/60)/24)+DATE(1970,1,1)</f>
        <v>41883.646226851852</v>
      </c>
      <c r="T1713">
        <f>YEAR(R1713)</f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s="9">
        <f>ROUND((E1714/D1714)*100,0)</f>
        <v>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8285</v>
      </c>
      <c r="P1714" t="s">
        <v>8307</v>
      </c>
      <c r="Q1714">
        <f t="shared" si="34"/>
        <v>0</v>
      </c>
      <c r="R1714" s="12">
        <f>(((K1714/60)/60)/24)+DATE(1970,1,1)</f>
        <v>42125.913807870369</v>
      </c>
      <c r="S1714" s="12">
        <f>(((J1714/60)/60)/24)+DATE(1970,1,1)</f>
        <v>42185.913807870369</v>
      </c>
      <c r="T1714">
        <f>YEAR(R1714)</f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s="9">
        <f>ROUND((E1715/D1715)*100,0)</f>
        <v>2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8285</v>
      </c>
      <c r="P1715" t="s">
        <v>8307</v>
      </c>
      <c r="Q1715">
        <f t="shared" si="34"/>
        <v>50</v>
      </c>
      <c r="R1715" s="12">
        <f>(((K1715/60)/60)/24)+DATE(1970,1,1)</f>
        <v>41887.801064814819</v>
      </c>
      <c r="S1715" s="12">
        <f>(((J1715/60)/60)/24)+DATE(1970,1,1)</f>
        <v>41917.801064814819</v>
      </c>
      <c r="T1715">
        <f>YEAR(R1715)</f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s="9">
        <f>ROUND((E1716/D1716)*100,0)</f>
        <v>8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8285</v>
      </c>
      <c r="P1716" t="s">
        <v>8307</v>
      </c>
      <c r="Q1716">
        <f t="shared" si="34"/>
        <v>115.71</v>
      </c>
      <c r="R1716" s="12">
        <f>(((K1716/60)/60)/24)+DATE(1970,1,1)</f>
        <v>42095.918530092589</v>
      </c>
      <c r="S1716" s="12">
        <f>(((J1716/60)/60)/24)+DATE(1970,1,1)</f>
        <v>42125.918530092589</v>
      </c>
      <c r="T1716">
        <f>YEAR(R1716)</f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s="9">
        <f>ROUND((E1717/D1717)*100,0)</f>
        <v>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8285</v>
      </c>
      <c r="P1717" t="s">
        <v>8307</v>
      </c>
      <c r="Q1717">
        <f t="shared" si="34"/>
        <v>5.5</v>
      </c>
      <c r="R1717" s="12">
        <f>(((K1717/60)/60)/24)+DATE(1970,1,1)</f>
        <v>42064.217418981483</v>
      </c>
      <c r="S1717" s="12">
        <f>(((J1717/60)/60)/24)+DATE(1970,1,1)</f>
        <v>42094.140277777777</v>
      </c>
      <c r="T1717">
        <f>YEAR(R1717)</f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s="9">
        <f>ROUND((E1718/D1718)*100,0)</f>
        <v>8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8285</v>
      </c>
      <c r="P1718" t="s">
        <v>8307</v>
      </c>
      <c r="Q1718">
        <f t="shared" si="34"/>
        <v>50</v>
      </c>
      <c r="R1718" s="12">
        <f>(((K1718/60)/60)/24)+DATE(1970,1,1)</f>
        <v>42673.577534722222</v>
      </c>
      <c r="S1718" s="12">
        <f>(((J1718/60)/60)/24)+DATE(1970,1,1)</f>
        <v>42713.619201388887</v>
      </c>
      <c r="T1718">
        <f>YEAR(R1718)</f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s="9">
        <f>ROUND((E1719/D1719)*100,0)</f>
        <v>43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8285</v>
      </c>
      <c r="P1719" t="s">
        <v>8307</v>
      </c>
      <c r="Q1719">
        <f t="shared" si="34"/>
        <v>34.020000000000003</v>
      </c>
      <c r="R1719" s="12">
        <f>(((K1719/60)/60)/24)+DATE(1970,1,1)</f>
        <v>42460.98192129629</v>
      </c>
      <c r="S1719" s="12">
        <f>(((J1719/60)/60)/24)+DATE(1970,1,1)</f>
        <v>42481.166666666672</v>
      </c>
      <c r="T1719">
        <f>YEAR(R1719)</f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s="9">
        <f>ROUND((E1720/D1720)*100,0)</f>
        <v>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8285</v>
      </c>
      <c r="P1720" t="s">
        <v>8307</v>
      </c>
      <c r="Q1720">
        <f t="shared" si="34"/>
        <v>37.5</v>
      </c>
      <c r="R1720" s="12">
        <f>(((K1720/60)/60)/24)+DATE(1970,1,1)</f>
        <v>42460.610520833332</v>
      </c>
      <c r="S1720" s="12">
        <f>(((J1720/60)/60)/24)+DATE(1970,1,1)</f>
        <v>42504.207638888889</v>
      </c>
      <c r="T1720">
        <f>YEAR(R1720)</f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s="9">
        <f>ROUND((E1721/D1721)*100,0)</f>
        <v>1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8285</v>
      </c>
      <c r="P1721" t="s">
        <v>8307</v>
      </c>
      <c r="Q1721">
        <f t="shared" si="34"/>
        <v>11.67</v>
      </c>
      <c r="R1721" s="12">
        <f>(((K1721/60)/60)/24)+DATE(1970,1,1)</f>
        <v>41869.534618055557</v>
      </c>
      <c r="S1721" s="12">
        <f>(((J1721/60)/60)/24)+DATE(1970,1,1)</f>
        <v>41899.534618055557</v>
      </c>
      <c r="T1721">
        <f>YEAR(R1721)</f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s="9">
        <f>ROUND((E1722/D1722)*100,0)</f>
        <v>6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8285</v>
      </c>
      <c r="P1722" t="s">
        <v>8307</v>
      </c>
      <c r="Q1722">
        <f t="shared" si="34"/>
        <v>28.13</v>
      </c>
      <c r="R1722" s="12">
        <f>(((K1722/60)/60)/24)+DATE(1970,1,1)</f>
        <v>41922.783229166671</v>
      </c>
      <c r="S1722" s="12">
        <f>(((J1722/60)/60)/24)+DATE(1970,1,1)</f>
        <v>41952.824895833335</v>
      </c>
      <c r="T1722">
        <f>YEAR(R1722)</f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s="9">
        <f>ROUND((E1723/D1723)*100,0)</f>
        <v>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8285</v>
      </c>
      <c r="P1723" t="s">
        <v>8307</v>
      </c>
      <c r="Q1723">
        <f t="shared" si="34"/>
        <v>0</v>
      </c>
      <c r="R1723" s="12">
        <f>(((K1723/60)/60)/24)+DATE(1970,1,1)</f>
        <v>42319.461377314816</v>
      </c>
      <c r="S1723" s="12">
        <f>(((J1723/60)/60)/24)+DATE(1970,1,1)</f>
        <v>42349.461377314816</v>
      </c>
      <c r="T1723">
        <f>YEAR(R1723)</f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s="9">
        <f>ROUND((E1724/D1724)*100,0)</f>
        <v>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8285</v>
      </c>
      <c r="P1724" t="s">
        <v>8307</v>
      </c>
      <c r="Q1724">
        <f t="shared" si="34"/>
        <v>1</v>
      </c>
      <c r="R1724" s="12">
        <f>(((K1724/60)/60)/24)+DATE(1970,1,1)</f>
        <v>42425.960983796293</v>
      </c>
      <c r="S1724" s="12">
        <f>(((J1724/60)/60)/24)+DATE(1970,1,1)</f>
        <v>42463.006944444445</v>
      </c>
      <c r="T1724">
        <f>YEAR(R1724)</f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s="9">
        <f>ROUND((E1725/D1725)*100,0)</f>
        <v>7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8285</v>
      </c>
      <c r="P1725" t="s">
        <v>8307</v>
      </c>
      <c r="Q1725">
        <f t="shared" si="34"/>
        <v>216.67</v>
      </c>
      <c r="R1725" s="12">
        <f>(((K1725/60)/60)/24)+DATE(1970,1,1)</f>
        <v>42129.82540509259</v>
      </c>
      <c r="S1725" s="12">
        <f>(((J1725/60)/60)/24)+DATE(1970,1,1)</f>
        <v>42186.25</v>
      </c>
      <c r="T1725">
        <f>YEAR(R1725)</f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s="9">
        <f>ROUND((E1726/D1726)*100,0)</f>
        <v>1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8285</v>
      </c>
      <c r="P1726" t="s">
        <v>8307</v>
      </c>
      <c r="Q1726">
        <f t="shared" si="34"/>
        <v>8.75</v>
      </c>
      <c r="R1726" s="12">
        <f>(((K1726/60)/60)/24)+DATE(1970,1,1)</f>
        <v>41912.932430555556</v>
      </c>
      <c r="S1726" s="12">
        <f>(((J1726/60)/60)/24)+DATE(1970,1,1)</f>
        <v>41942.932430555556</v>
      </c>
      <c r="T1726">
        <f>YEAR(R1726)</f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s="9">
        <f>ROUND((E1727/D1727)*100,0)</f>
        <v>10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8285</v>
      </c>
      <c r="P1727" t="s">
        <v>8307</v>
      </c>
      <c r="Q1727">
        <f t="shared" si="34"/>
        <v>62.22</v>
      </c>
      <c r="R1727" s="12">
        <f>(((K1727/60)/60)/24)+DATE(1970,1,1)</f>
        <v>41845.968159722222</v>
      </c>
      <c r="S1727" s="12">
        <f>(((J1727/60)/60)/24)+DATE(1970,1,1)</f>
        <v>41875.968159722222</v>
      </c>
      <c r="T1727">
        <f>YEAR(R1727)</f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s="9">
        <f>ROUND((E1728/D1728)*100,0)</f>
        <v>34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8285</v>
      </c>
      <c r="P1728" t="s">
        <v>8307</v>
      </c>
      <c r="Q1728">
        <f t="shared" si="34"/>
        <v>137.25</v>
      </c>
      <c r="R1728" s="12">
        <f>(((K1728/60)/60)/24)+DATE(1970,1,1)</f>
        <v>41788.919722222221</v>
      </c>
      <c r="S1728" s="12">
        <f>(((J1728/60)/60)/24)+DATE(1970,1,1)</f>
        <v>41817.919722222221</v>
      </c>
      <c r="T1728">
        <f>YEAR(R1728)</f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s="9">
        <f>ROUND((E1729/D1729)*100,0)</f>
        <v>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8285</v>
      </c>
      <c r="P1729" t="s">
        <v>8307</v>
      </c>
      <c r="Q1729">
        <f t="shared" si="34"/>
        <v>1</v>
      </c>
      <c r="R1729" s="12">
        <f>(((K1729/60)/60)/24)+DATE(1970,1,1)</f>
        <v>42044.927974537044</v>
      </c>
      <c r="S1729" s="12">
        <f>(((J1729/60)/60)/24)+DATE(1970,1,1)</f>
        <v>42099.458333333328</v>
      </c>
      <c r="T1729">
        <f>YEAR(R1729)</f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s="9">
        <f>ROUND((E1730/D1730)*100,0)</f>
        <v>68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8285</v>
      </c>
      <c r="P1730" t="s">
        <v>8307</v>
      </c>
      <c r="Q1730">
        <f t="shared" si="34"/>
        <v>122.14</v>
      </c>
      <c r="R1730" s="12">
        <f>(((K1730/60)/60)/24)+DATE(1970,1,1)</f>
        <v>42268.625856481478</v>
      </c>
      <c r="S1730" s="12">
        <f>(((J1730/60)/60)/24)+DATE(1970,1,1)</f>
        <v>42298.625856481478</v>
      </c>
      <c r="T1730">
        <f>YEAR(R1730)</f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s="9">
        <f>ROUND((E1731/D1731)*100,0)</f>
        <v>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8285</v>
      </c>
      <c r="P1731" t="s">
        <v>8307</v>
      </c>
      <c r="Q1731">
        <f t="shared" ref="Q1731:Q1794" si="35">IFERROR(ROUND(E1731/M1731,2),0)</f>
        <v>0</v>
      </c>
      <c r="R1731" s="12">
        <f>(((K1731/60)/60)/24)+DATE(1970,1,1)</f>
        <v>42471.052152777775</v>
      </c>
      <c r="S1731" s="12">
        <f>(((J1731/60)/60)/24)+DATE(1970,1,1)</f>
        <v>42531.052152777775</v>
      </c>
      <c r="T1731">
        <f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s="9">
        <f>ROUND((E1732/D1732)*100,0)</f>
        <v>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8285</v>
      </c>
      <c r="P1732" t="s">
        <v>8307</v>
      </c>
      <c r="Q1732">
        <f t="shared" si="35"/>
        <v>0</v>
      </c>
      <c r="R1732" s="12">
        <f>(((K1732/60)/60)/24)+DATE(1970,1,1)</f>
        <v>42272.087766203709</v>
      </c>
      <c r="S1732" s="12">
        <f>(((J1732/60)/60)/24)+DATE(1970,1,1)</f>
        <v>42302.087766203709</v>
      </c>
      <c r="T1732">
        <f>YEAR(R1732)</f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s="9">
        <f>ROUND((E1733/D1733)*100,0)</f>
        <v>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8285</v>
      </c>
      <c r="P1733" t="s">
        <v>8307</v>
      </c>
      <c r="Q1733">
        <f t="shared" si="35"/>
        <v>0</v>
      </c>
      <c r="R1733" s="12">
        <f>(((K1733/60)/60)/24)+DATE(1970,1,1)</f>
        <v>42152.906851851847</v>
      </c>
      <c r="S1733" s="12">
        <f>(((J1733/60)/60)/24)+DATE(1970,1,1)</f>
        <v>42166.625</v>
      </c>
      <c r="T1733">
        <f>YEAR(R1733)</f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s="9">
        <f>ROUND((E1734/D1734)*100,0)</f>
        <v>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8285</v>
      </c>
      <c r="P1734" t="s">
        <v>8307</v>
      </c>
      <c r="Q1734">
        <f t="shared" si="35"/>
        <v>0</v>
      </c>
      <c r="R1734" s="12">
        <f>(((K1734/60)/60)/24)+DATE(1970,1,1)</f>
        <v>42325.683807870373</v>
      </c>
      <c r="S1734" s="12">
        <f>(((J1734/60)/60)/24)+DATE(1970,1,1)</f>
        <v>42385.208333333328</v>
      </c>
      <c r="T1734">
        <f>YEAR(R1734)</f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s="9">
        <f>ROUND((E1735/D1735)*100,0)</f>
        <v>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8285</v>
      </c>
      <c r="P1735" t="s">
        <v>8307</v>
      </c>
      <c r="Q1735">
        <f t="shared" si="35"/>
        <v>0</v>
      </c>
      <c r="R1735" s="12">
        <f>(((K1735/60)/60)/24)+DATE(1970,1,1)</f>
        <v>42614.675625000003</v>
      </c>
      <c r="S1735" s="12">
        <f>(((J1735/60)/60)/24)+DATE(1970,1,1)</f>
        <v>42626.895833333328</v>
      </c>
      <c r="T1735">
        <f>YEAR(R1735)</f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s="9">
        <f>ROUND((E1736/D1736)*100,0)</f>
        <v>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8285</v>
      </c>
      <c r="P1736" t="s">
        <v>8307</v>
      </c>
      <c r="Q1736">
        <f t="shared" si="35"/>
        <v>1</v>
      </c>
      <c r="R1736" s="12">
        <f>(((K1736/60)/60)/24)+DATE(1970,1,1)</f>
        <v>42102.036527777775</v>
      </c>
      <c r="S1736" s="12">
        <f>(((J1736/60)/60)/24)+DATE(1970,1,1)</f>
        <v>42132.036527777775</v>
      </c>
      <c r="T1736">
        <f>YEAR(R1736)</f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s="9">
        <f>ROUND((E1737/D1737)*100,0)</f>
        <v>11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8285</v>
      </c>
      <c r="P1737" t="s">
        <v>8307</v>
      </c>
      <c r="Q1737">
        <f t="shared" si="35"/>
        <v>55</v>
      </c>
      <c r="R1737" s="12">
        <f>(((K1737/60)/60)/24)+DATE(1970,1,1)</f>
        <v>42559.814178240747</v>
      </c>
      <c r="S1737" s="12">
        <f>(((J1737/60)/60)/24)+DATE(1970,1,1)</f>
        <v>42589.814178240747</v>
      </c>
      <c r="T1737">
        <f>YEAR(R1737)</f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s="9">
        <f>ROUND((E1738/D1738)*100,0)</f>
        <v>1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8285</v>
      </c>
      <c r="P1738" t="s">
        <v>8307</v>
      </c>
      <c r="Q1738">
        <f t="shared" si="35"/>
        <v>22</v>
      </c>
      <c r="R1738" s="12">
        <f>(((K1738/60)/60)/24)+DATE(1970,1,1)</f>
        <v>42286.861493055556</v>
      </c>
      <c r="S1738" s="12">
        <f>(((J1738/60)/60)/24)+DATE(1970,1,1)</f>
        <v>42316.90315972222</v>
      </c>
      <c r="T1738">
        <f>YEAR(R1738)</f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s="9">
        <f>ROUND((E1739/D1739)*100,0)</f>
        <v>21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8285</v>
      </c>
      <c r="P1739" t="s">
        <v>8307</v>
      </c>
      <c r="Q1739">
        <f t="shared" si="35"/>
        <v>56.67</v>
      </c>
      <c r="R1739" s="12">
        <f>(((K1739/60)/60)/24)+DATE(1970,1,1)</f>
        <v>42175.948981481488</v>
      </c>
      <c r="S1739" s="12">
        <f>(((J1739/60)/60)/24)+DATE(1970,1,1)</f>
        <v>42205.948981481488</v>
      </c>
      <c r="T1739">
        <f>YEAR(R1739)</f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s="9">
        <f>ROUND((E1740/D1740)*100,0)</f>
        <v>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8285</v>
      </c>
      <c r="P1740" t="s">
        <v>8307</v>
      </c>
      <c r="Q1740">
        <f t="shared" si="35"/>
        <v>20</v>
      </c>
      <c r="R1740" s="12">
        <f>(((K1740/60)/60)/24)+DATE(1970,1,1)</f>
        <v>41884.874328703707</v>
      </c>
      <c r="S1740" s="12">
        <f>(((J1740/60)/60)/24)+DATE(1970,1,1)</f>
        <v>41914.874328703707</v>
      </c>
      <c r="T1740">
        <f>YEAR(R1740)</f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s="9">
        <f>ROUND((E1741/D1741)*100,0)</f>
        <v>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8285</v>
      </c>
      <c r="P1741" t="s">
        <v>8307</v>
      </c>
      <c r="Q1741">
        <f t="shared" si="35"/>
        <v>1</v>
      </c>
      <c r="R1741" s="12">
        <f>(((K1741/60)/60)/24)+DATE(1970,1,1)</f>
        <v>42435.874212962968</v>
      </c>
      <c r="S1741" s="12">
        <f>(((J1741/60)/60)/24)+DATE(1970,1,1)</f>
        <v>42494.832546296297</v>
      </c>
      <c r="T1741">
        <f>YEAR(R1741)</f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s="9">
        <f>ROUND((E1742/D1742)*100,0)</f>
        <v>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8285</v>
      </c>
      <c r="P1742" t="s">
        <v>8307</v>
      </c>
      <c r="Q1742">
        <f t="shared" si="35"/>
        <v>0</v>
      </c>
      <c r="R1742" s="12">
        <f>(((K1742/60)/60)/24)+DATE(1970,1,1)</f>
        <v>42171.817384259266</v>
      </c>
      <c r="S1742" s="12">
        <f>(((J1742/60)/60)/24)+DATE(1970,1,1)</f>
        <v>42201.817384259266</v>
      </c>
      <c r="T1742">
        <f>YEAR(R1742)</f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s="9">
        <f>ROUND((E1743/D1743)*100,0)</f>
        <v>111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8298</v>
      </c>
      <c r="P1743" t="s">
        <v>8299</v>
      </c>
      <c r="Q1743">
        <f t="shared" si="35"/>
        <v>25.58</v>
      </c>
      <c r="R1743" s="12">
        <f>(((K1743/60)/60)/24)+DATE(1970,1,1)</f>
        <v>42120.628136574072</v>
      </c>
      <c r="S1743" s="12">
        <f>(((J1743/60)/60)/24)+DATE(1970,1,1)</f>
        <v>42165.628136574072</v>
      </c>
      <c r="T1743">
        <f>YEAR(R1743)</f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s="9">
        <f>ROUND((E1744/D1744)*100,0)</f>
        <v>109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8298</v>
      </c>
      <c r="P1744" t="s">
        <v>8299</v>
      </c>
      <c r="Q1744">
        <f t="shared" si="35"/>
        <v>63.97</v>
      </c>
      <c r="R1744" s="12">
        <f>(((K1744/60)/60)/24)+DATE(1970,1,1)</f>
        <v>42710.876967592587</v>
      </c>
      <c r="S1744" s="12">
        <f>(((J1744/60)/60)/24)+DATE(1970,1,1)</f>
        <v>42742.875</v>
      </c>
      <c r="T1744">
        <f>YEAR(R1744)</f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s="9">
        <f>ROUND((E1745/D1745)*100,0)</f>
        <v>100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8298</v>
      </c>
      <c r="P1745" t="s">
        <v>8299</v>
      </c>
      <c r="Q1745">
        <f t="shared" si="35"/>
        <v>89.93</v>
      </c>
      <c r="R1745" s="12">
        <f>(((K1745/60)/60)/24)+DATE(1970,1,1)</f>
        <v>42586.925636574073</v>
      </c>
      <c r="S1745" s="12">
        <f>(((J1745/60)/60)/24)+DATE(1970,1,1)</f>
        <v>42609.165972222225</v>
      </c>
      <c r="T1745">
        <f>YEAR(R1745)</f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s="9">
        <f>ROUND((E1746/D1746)*100,0)</f>
        <v>118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8298</v>
      </c>
      <c r="P1746" t="s">
        <v>8299</v>
      </c>
      <c r="Q1746">
        <f t="shared" si="35"/>
        <v>93.07</v>
      </c>
      <c r="R1746" s="12">
        <f>(((K1746/60)/60)/24)+DATE(1970,1,1)</f>
        <v>42026.605057870373</v>
      </c>
      <c r="S1746" s="12">
        <f>(((J1746/60)/60)/24)+DATE(1970,1,1)</f>
        <v>42071.563391203701</v>
      </c>
      <c r="T1746">
        <f>YEAR(R1746)</f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s="9">
        <f>ROUND((E1747/D1747)*100,0)</f>
        <v>114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8298</v>
      </c>
      <c r="P1747" t="s">
        <v>8299</v>
      </c>
      <c r="Q1747">
        <f t="shared" si="35"/>
        <v>89.67</v>
      </c>
      <c r="R1747" s="12">
        <f>(((K1747/60)/60)/24)+DATE(1970,1,1)</f>
        <v>42690.259699074071</v>
      </c>
      <c r="S1747" s="12">
        <f>(((J1747/60)/60)/24)+DATE(1970,1,1)</f>
        <v>42726.083333333328</v>
      </c>
      <c r="T1747">
        <f>YEAR(R1747)</f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s="9">
        <f>ROUND((E1748/D1748)*100,0)</f>
        <v>148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8298</v>
      </c>
      <c r="P1748" t="s">
        <v>8299</v>
      </c>
      <c r="Q1748">
        <f t="shared" si="35"/>
        <v>207.62</v>
      </c>
      <c r="R1748" s="12">
        <f>(((K1748/60)/60)/24)+DATE(1970,1,1)</f>
        <v>42668.176701388889</v>
      </c>
      <c r="S1748" s="12">
        <f>(((J1748/60)/60)/24)+DATE(1970,1,1)</f>
        <v>42698.083333333328</v>
      </c>
      <c r="T1748">
        <f>YEAR(R1748)</f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s="9">
        <f>ROUND((E1749/D1749)*100,0)</f>
        <v>105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8298</v>
      </c>
      <c r="P1749" t="s">
        <v>8299</v>
      </c>
      <c r="Q1749">
        <f t="shared" si="35"/>
        <v>59.41</v>
      </c>
      <c r="R1749" s="12">
        <f>(((K1749/60)/60)/24)+DATE(1970,1,1)</f>
        <v>42292.435532407413</v>
      </c>
      <c r="S1749" s="12">
        <f>(((J1749/60)/60)/24)+DATE(1970,1,1)</f>
        <v>42321.625</v>
      </c>
      <c r="T1749">
        <f>YEAR(R1749)</f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s="9">
        <f>ROUND((E1750/D1750)*100,0)</f>
        <v>130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8298</v>
      </c>
      <c r="P1750" t="s">
        <v>8299</v>
      </c>
      <c r="Q1750">
        <f t="shared" si="35"/>
        <v>358.97</v>
      </c>
      <c r="R1750" s="12">
        <f>(((K1750/60)/60)/24)+DATE(1970,1,1)</f>
        <v>42219.950729166667</v>
      </c>
      <c r="S1750" s="12">
        <f>(((J1750/60)/60)/24)+DATE(1970,1,1)</f>
        <v>42249.950729166667</v>
      </c>
      <c r="T1750">
        <f>YEAR(R1750)</f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s="9">
        <f>ROUND((E1751/D1751)*100,0)</f>
        <v>123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8298</v>
      </c>
      <c r="P1751" t="s">
        <v>8299</v>
      </c>
      <c r="Q1751">
        <f t="shared" si="35"/>
        <v>94.74</v>
      </c>
      <c r="R1751" s="12">
        <f>(((K1751/60)/60)/24)+DATE(1970,1,1)</f>
        <v>42758.975937499999</v>
      </c>
      <c r="S1751" s="12">
        <f>(((J1751/60)/60)/24)+DATE(1970,1,1)</f>
        <v>42795.791666666672</v>
      </c>
      <c r="T1751">
        <f>YEAR(R1751)</f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s="9">
        <f>ROUND((E1752/D1752)*100,0)</f>
        <v>202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8298</v>
      </c>
      <c r="P1752" t="s">
        <v>8299</v>
      </c>
      <c r="Q1752">
        <f t="shared" si="35"/>
        <v>80.650000000000006</v>
      </c>
      <c r="R1752" s="12">
        <f>(((K1752/60)/60)/24)+DATE(1970,1,1)</f>
        <v>42454.836851851855</v>
      </c>
      <c r="S1752" s="12">
        <f>(((J1752/60)/60)/24)+DATE(1970,1,1)</f>
        <v>42479.836851851855</v>
      </c>
      <c r="T1752">
        <f>YEAR(R1752)</f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s="9">
        <f>ROUND((E1753/D1753)*100,0)</f>
        <v>103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8298</v>
      </c>
      <c r="P1753" t="s">
        <v>8299</v>
      </c>
      <c r="Q1753">
        <f t="shared" si="35"/>
        <v>168.69</v>
      </c>
      <c r="R1753" s="12">
        <f>(((K1753/60)/60)/24)+DATE(1970,1,1)</f>
        <v>42052.7815162037</v>
      </c>
      <c r="S1753" s="12">
        <f>(((J1753/60)/60)/24)+DATE(1970,1,1)</f>
        <v>42082.739849537036</v>
      </c>
      <c r="T1753">
        <f>YEAR(R1753)</f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s="9">
        <f>ROUND((E1754/D1754)*100,0)</f>
        <v>260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8298</v>
      </c>
      <c r="P1754" t="s">
        <v>8299</v>
      </c>
      <c r="Q1754">
        <f t="shared" si="35"/>
        <v>34.69</v>
      </c>
      <c r="R1754" s="12">
        <f>(((K1754/60)/60)/24)+DATE(1970,1,1)</f>
        <v>42627.253263888888</v>
      </c>
      <c r="S1754" s="12">
        <f>(((J1754/60)/60)/24)+DATE(1970,1,1)</f>
        <v>42657.253263888888</v>
      </c>
      <c r="T1754">
        <f>YEAR(R1754)</f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s="9">
        <f>ROUND((E1755/D1755)*100,0)</f>
        <v>108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8298</v>
      </c>
      <c r="P1755" t="s">
        <v>8299</v>
      </c>
      <c r="Q1755">
        <f t="shared" si="35"/>
        <v>462.86</v>
      </c>
      <c r="R1755" s="12">
        <f>(((K1755/60)/60)/24)+DATE(1970,1,1)</f>
        <v>42420.74962962963</v>
      </c>
      <c r="S1755" s="12">
        <f>(((J1755/60)/60)/24)+DATE(1970,1,1)</f>
        <v>42450.707962962959</v>
      </c>
      <c r="T1755">
        <f>YEAR(R1755)</f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s="9">
        <f>ROUND((E1756/D1756)*100,0)</f>
        <v>111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8298</v>
      </c>
      <c r="P1756" t="s">
        <v>8299</v>
      </c>
      <c r="Q1756">
        <f t="shared" si="35"/>
        <v>104.39</v>
      </c>
      <c r="R1756" s="12">
        <f>(((K1756/60)/60)/24)+DATE(1970,1,1)</f>
        <v>42067.876770833333</v>
      </c>
      <c r="S1756" s="12">
        <f>(((J1756/60)/60)/24)+DATE(1970,1,1)</f>
        <v>42097.835104166668</v>
      </c>
      <c r="T1756">
        <f>YEAR(R1756)</f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s="9">
        <f>ROUND((E1757/D1757)*100,0)</f>
        <v>120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8298</v>
      </c>
      <c r="P1757" t="s">
        <v>8299</v>
      </c>
      <c r="Q1757">
        <f t="shared" si="35"/>
        <v>7.5</v>
      </c>
      <c r="R1757" s="12">
        <f>(((K1757/60)/60)/24)+DATE(1970,1,1)</f>
        <v>42252.788900462961</v>
      </c>
      <c r="S1757" s="12">
        <f>(((J1757/60)/60)/24)+DATE(1970,1,1)</f>
        <v>42282.788900462961</v>
      </c>
      <c r="T1757">
        <f>YEAR(R1757)</f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s="9">
        <f>ROUND((E1758/D1758)*100,0)</f>
        <v>103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8298</v>
      </c>
      <c r="P1758" t="s">
        <v>8299</v>
      </c>
      <c r="Q1758">
        <f t="shared" si="35"/>
        <v>47.13</v>
      </c>
      <c r="R1758" s="12">
        <f>(((K1758/60)/60)/24)+DATE(1970,1,1)</f>
        <v>42571.167465277773</v>
      </c>
      <c r="S1758" s="12">
        <f>(((J1758/60)/60)/24)+DATE(1970,1,1)</f>
        <v>42611.167465277773</v>
      </c>
      <c r="T1758">
        <f>YEAR(R1758)</f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s="9">
        <f>ROUND((E1759/D1759)*100,0)</f>
        <v>116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8298</v>
      </c>
      <c r="P1759" t="s">
        <v>8299</v>
      </c>
      <c r="Q1759">
        <f t="shared" si="35"/>
        <v>414.29</v>
      </c>
      <c r="R1759" s="12">
        <f>(((K1759/60)/60)/24)+DATE(1970,1,1)</f>
        <v>42733.827349537038</v>
      </c>
      <c r="S1759" s="12">
        <f>(((J1759/60)/60)/24)+DATE(1970,1,1)</f>
        <v>42763.811805555553</v>
      </c>
      <c r="T1759">
        <f>YEAR(R1759)</f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s="9">
        <f>ROUND((E1760/D1760)*100,0)</f>
        <v>115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8298</v>
      </c>
      <c r="P1760" t="s">
        <v>8299</v>
      </c>
      <c r="Q1760">
        <f t="shared" si="35"/>
        <v>42.48</v>
      </c>
      <c r="R1760" s="12">
        <f>(((K1760/60)/60)/24)+DATE(1970,1,1)</f>
        <v>42505.955925925926</v>
      </c>
      <c r="S1760" s="12">
        <f>(((J1760/60)/60)/24)+DATE(1970,1,1)</f>
        <v>42565.955925925926</v>
      </c>
      <c r="T1760">
        <f>YEAR(R1760)</f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s="9">
        <f>ROUND((E1761/D1761)*100,0)</f>
        <v>107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8298</v>
      </c>
      <c r="P1761" t="s">
        <v>8299</v>
      </c>
      <c r="Q1761">
        <f t="shared" si="35"/>
        <v>108.78</v>
      </c>
      <c r="R1761" s="12">
        <f>(((K1761/60)/60)/24)+DATE(1970,1,1)</f>
        <v>42068.829039351855</v>
      </c>
      <c r="S1761" s="12">
        <f>(((J1761/60)/60)/24)+DATE(1970,1,1)</f>
        <v>42088.787372685183</v>
      </c>
      <c r="T1761">
        <f>YEAR(R1761)</f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s="9">
        <f>ROUND((E1762/D1762)*100,0)</f>
        <v>165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8298</v>
      </c>
      <c r="P1762" t="s">
        <v>8299</v>
      </c>
      <c r="Q1762">
        <f t="shared" si="35"/>
        <v>81.099999999999994</v>
      </c>
      <c r="R1762" s="12">
        <f>(((K1762/60)/60)/24)+DATE(1970,1,1)</f>
        <v>42405.67260416667</v>
      </c>
      <c r="S1762" s="12">
        <f>(((J1762/60)/60)/24)+DATE(1970,1,1)</f>
        <v>42425.67260416667</v>
      </c>
      <c r="T1762">
        <f>YEAR(R1762)</f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s="9">
        <f>ROUND((E1763/D1763)*100,0)</f>
        <v>155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8298</v>
      </c>
      <c r="P1763" t="s">
        <v>8299</v>
      </c>
      <c r="Q1763">
        <f t="shared" si="35"/>
        <v>51.67</v>
      </c>
      <c r="R1763" s="12">
        <f>(((K1763/60)/60)/24)+DATE(1970,1,1)</f>
        <v>42209.567824074074</v>
      </c>
      <c r="S1763" s="12">
        <f>(((J1763/60)/60)/24)+DATE(1970,1,1)</f>
        <v>42259.567824074074</v>
      </c>
      <c r="T1763">
        <f>YEAR(R1763)</f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s="9">
        <f>ROUND((E1764/D1764)*100,0)</f>
        <v>885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8298</v>
      </c>
      <c r="P1764" t="s">
        <v>8299</v>
      </c>
      <c r="Q1764">
        <f t="shared" si="35"/>
        <v>35.4</v>
      </c>
      <c r="R1764" s="12">
        <f>(((K1764/60)/60)/24)+DATE(1970,1,1)</f>
        <v>42410.982002314813</v>
      </c>
      <c r="S1764" s="12">
        <f>(((J1764/60)/60)/24)+DATE(1970,1,1)</f>
        <v>42440.982002314813</v>
      </c>
      <c r="T1764">
        <f>YEAR(R1764)</f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s="9">
        <f>ROUND((E1765/D1765)*100,0)</f>
        <v>102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8298</v>
      </c>
      <c r="P1765" t="s">
        <v>8299</v>
      </c>
      <c r="Q1765">
        <f t="shared" si="35"/>
        <v>103.64</v>
      </c>
      <c r="R1765" s="12">
        <f>(((K1765/60)/60)/24)+DATE(1970,1,1)</f>
        <v>42636.868518518517</v>
      </c>
      <c r="S1765" s="12">
        <f>(((J1765/60)/60)/24)+DATE(1970,1,1)</f>
        <v>42666.868518518517</v>
      </c>
      <c r="T1765">
        <f>YEAR(R1765)</f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s="9">
        <f>ROUND((E1766/D1766)*100,0)</f>
        <v>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8298</v>
      </c>
      <c r="P1766" t="s">
        <v>8299</v>
      </c>
      <c r="Q1766">
        <f t="shared" si="35"/>
        <v>55.28</v>
      </c>
      <c r="R1766" s="12">
        <f>(((K1766/60)/60)/24)+DATE(1970,1,1)</f>
        <v>41825.485868055555</v>
      </c>
      <c r="S1766" s="12">
        <f>(((J1766/60)/60)/24)+DATE(1970,1,1)</f>
        <v>41854.485868055555</v>
      </c>
      <c r="T1766">
        <f>YEAR(R1766)</f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s="9">
        <f>ROUND((E1767/D1767)*100,0)</f>
        <v>59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8298</v>
      </c>
      <c r="P1767" t="s">
        <v>8299</v>
      </c>
      <c r="Q1767">
        <f t="shared" si="35"/>
        <v>72.17</v>
      </c>
      <c r="R1767" s="12">
        <f>(((K1767/60)/60)/24)+DATE(1970,1,1)</f>
        <v>41834.980462962965</v>
      </c>
      <c r="S1767" s="12">
        <f>(((J1767/60)/60)/24)+DATE(1970,1,1)</f>
        <v>41864.980462962965</v>
      </c>
      <c r="T1767">
        <f>YEAR(R1767)</f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s="9">
        <f>ROUND((E1768/D1768)*100,0)</f>
        <v>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8298</v>
      </c>
      <c r="P1768" t="s">
        <v>8299</v>
      </c>
      <c r="Q1768">
        <f t="shared" si="35"/>
        <v>0</v>
      </c>
      <c r="R1768" s="12">
        <f>(((K1768/60)/60)/24)+DATE(1970,1,1)</f>
        <v>41855.859814814816</v>
      </c>
      <c r="S1768" s="12">
        <f>(((J1768/60)/60)/24)+DATE(1970,1,1)</f>
        <v>41876.859814814816</v>
      </c>
      <c r="T1768">
        <f>YEAR(R1768)</f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s="9">
        <f>ROUND((E1769/D1769)*100,0)</f>
        <v>46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8298</v>
      </c>
      <c r="P1769" t="s">
        <v>8299</v>
      </c>
      <c r="Q1769">
        <f t="shared" si="35"/>
        <v>58.62</v>
      </c>
      <c r="R1769" s="12">
        <f>(((K1769/60)/60)/24)+DATE(1970,1,1)</f>
        <v>41824.658379629633</v>
      </c>
      <c r="S1769" s="12">
        <f>(((J1769/60)/60)/24)+DATE(1970,1,1)</f>
        <v>41854.658379629633</v>
      </c>
      <c r="T1769">
        <f>YEAR(R1769)</f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s="9">
        <f>ROUND((E1770/D1770)*100,0)</f>
        <v>4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8298</v>
      </c>
      <c r="P1770" t="s">
        <v>8299</v>
      </c>
      <c r="Q1770">
        <f t="shared" si="35"/>
        <v>12.47</v>
      </c>
      <c r="R1770" s="12">
        <f>(((K1770/60)/60)/24)+DATE(1970,1,1)</f>
        <v>41849.560694444444</v>
      </c>
      <c r="S1770" s="12">
        <f>(((J1770/60)/60)/24)+DATE(1970,1,1)</f>
        <v>41909.560694444444</v>
      </c>
      <c r="T1770">
        <f>YEAR(R1770)</f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s="9">
        <f>ROUND((E1771/D1771)*100,0)</f>
        <v>3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8298</v>
      </c>
      <c r="P1771" t="s">
        <v>8299</v>
      </c>
      <c r="Q1771">
        <f t="shared" si="35"/>
        <v>49.14</v>
      </c>
      <c r="R1771" s="12">
        <f>(((K1771/60)/60)/24)+DATE(1970,1,1)</f>
        <v>41987.818969907406</v>
      </c>
      <c r="S1771" s="12">
        <f>(((J1771/60)/60)/24)+DATE(1970,1,1)</f>
        <v>42017.818969907406</v>
      </c>
      <c r="T1771">
        <f>YEAR(R1771)</f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s="9">
        <f>ROUND((E1772/D1772)*100,0)</f>
        <v>57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8298</v>
      </c>
      <c r="P1772" t="s">
        <v>8299</v>
      </c>
      <c r="Q1772">
        <f t="shared" si="35"/>
        <v>150.5</v>
      </c>
      <c r="R1772" s="12">
        <f>(((K1772/60)/60)/24)+DATE(1970,1,1)</f>
        <v>41891.780023148152</v>
      </c>
      <c r="S1772" s="12">
        <f>(((J1772/60)/60)/24)+DATE(1970,1,1)</f>
        <v>41926.780023148152</v>
      </c>
      <c r="T1772">
        <f>YEAR(R1772)</f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s="9">
        <f>ROUND((E1773/D1773)*100,0)</f>
        <v>21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8298</v>
      </c>
      <c r="P1773" t="s">
        <v>8299</v>
      </c>
      <c r="Q1773">
        <f t="shared" si="35"/>
        <v>35.799999999999997</v>
      </c>
      <c r="R1773" s="12">
        <f>(((K1773/60)/60)/24)+DATE(1970,1,1)</f>
        <v>41905.979629629634</v>
      </c>
      <c r="S1773" s="12">
        <f>(((J1773/60)/60)/24)+DATE(1970,1,1)</f>
        <v>41935.979629629634</v>
      </c>
      <c r="T1773">
        <f>YEAR(R1773)</f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s="9">
        <f>ROUND((E1774/D1774)*100,0)</f>
        <v>16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8298</v>
      </c>
      <c r="P1774" t="s">
        <v>8299</v>
      </c>
      <c r="Q1774">
        <f t="shared" si="35"/>
        <v>45.16</v>
      </c>
      <c r="R1774" s="12">
        <f>(((K1774/60)/60)/24)+DATE(1970,1,1)</f>
        <v>41766.718009259261</v>
      </c>
      <c r="S1774" s="12">
        <f>(((J1774/60)/60)/24)+DATE(1970,1,1)</f>
        <v>41826.718009259261</v>
      </c>
      <c r="T1774">
        <f>YEAR(R1774)</f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s="9">
        <f>ROUND((E1775/D1775)*100,0)</f>
        <v>6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8298</v>
      </c>
      <c r="P1775" t="s">
        <v>8299</v>
      </c>
      <c r="Q1775">
        <f t="shared" si="35"/>
        <v>98.79</v>
      </c>
      <c r="R1775" s="12">
        <f>(((K1775/60)/60)/24)+DATE(1970,1,1)</f>
        <v>41978.760393518518</v>
      </c>
      <c r="S1775" s="12">
        <f>(((J1775/60)/60)/24)+DATE(1970,1,1)</f>
        <v>42023.760393518518</v>
      </c>
      <c r="T1775">
        <f>YEAR(R1775)</f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s="9">
        <f>ROUND((E1776/D1776)*100,0)</f>
        <v>46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8298</v>
      </c>
      <c r="P1776" t="s">
        <v>8299</v>
      </c>
      <c r="Q1776">
        <f t="shared" si="35"/>
        <v>88.31</v>
      </c>
      <c r="R1776" s="12">
        <f>(((K1776/60)/60)/24)+DATE(1970,1,1)</f>
        <v>41930.218657407408</v>
      </c>
      <c r="S1776" s="12">
        <f>(((J1776/60)/60)/24)+DATE(1970,1,1)</f>
        <v>41972.624305555553</v>
      </c>
      <c r="T1776">
        <f>YEAR(R1776)</f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s="9">
        <f>ROUND((E1777/D1777)*100,0)</f>
        <v>65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8298</v>
      </c>
      <c r="P1777" t="s">
        <v>8299</v>
      </c>
      <c r="Q1777">
        <f t="shared" si="35"/>
        <v>170.63</v>
      </c>
      <c r="R1777" s="12">
        <f>(((K1777/60)/60)/24)+DATE(1970,1,1)</f>
        <v>41891.976388888892</v>
      </c>
      <c r="S1777" s="12">
        <f>(((J1777/60)/60)/24)+DATE(1970,1,1)</f>
        <v>41936.976388888892</v>
      </c>
      <c r="T1777">
        <f>YEAR(R1777)</f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s="9">
        <f>ROUND((E1778/D1778)*100,0)</f>
        <v>7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8298</v>
      </c>
      <c r="P1778" t="s">
        <v>8299</v>
      </c>
      <c r="Q1778">
        <f t="shared" si="35"/>
        <v>83.75</v>
      </c>
      <c r="R1778" s="12">
        <f>(((K1778/60)/60)/24)+DATE(1970,1,1)</f>
        <v>41905.95684027778</v>
      </c>
      <c r="S1778" s="12">
        <f>(((J1778/60)/60)/24)+DATE(1970,1,1)</f>
        <v>41941.95684027778</v>
      </c>
      <c r="T1778">
        <f>YEAR(R1778)</f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s="9">
        <f>ROUND((E1779/D1779)*100,0)</f>
        <v>14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8298</v>
      </c>
      <c r="P1779" t="s">
        <v>8299</v>
      </c>
      <c r="Q1779">
        <f t="shared" si="35"/>
        <v>65.099999999999994</v>
      </c>
      <c r="R1779" s="12">
        <f>(((K1779/60)/60)/24)+DATE(1970,1,1)</f>
        <v>42025.357094907406</v>
      </c>
      <c r="S1779" s="12">
        <f>(((J1779/60)/60)/24)+DATE(1970,1,1)</f>
        <v>42055.357094907406</v>
      </c>
      <c r="T1779">
        <f>YEAR(R1779)</f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s="9">
        <f>ROUND((E1780/D1780)*100,0)</f>
        <v>2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8298</v>
      </c>
      <c r="P1780" t="s">
        <v>8299</v>
      </c>
      <c r="Q1780">
        <f t="shared" si="35"/>
        <v>66.33</v>
      </c>
      <c r="R1780" s="12">
        <f>(((K1780/60)/60)/24)+DATE(1970,1,1)</f>
        <v>42045.86336805555</v>
      </c>
      <c r="S1780" s="12">
        <f>(((J1780/60)/60)/24)+DATE(1970,1,1)</f>
        <v>42090.821701388893</v>
      </c>
      <c r="T1780">
        <f>YEAR(R1780)</f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s="9">
        <f>ROUND((E1781/D1781)*100,0)</f>
        <v>36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8298</v>
      </c>
      <c r="P1781" t="s">
        <v>8299</v>
      </c>
      <c r="Q1781">
        <f t="shared" si="35"/>
        <v>104.89</v>
      </c>
      <c r="R1781" s="12">
        <f>(((K1781/60)/60)/24)+DATE(1970,1,1)</f>
        <v>42585.691898148143</v>
      </c>
      <c r="S1781" s="12">
        <f>(((J1781/60)/60)/24)+DATE(1970,1,1)</f>
        <v>42615.691898148143</v>
      </c>
      <c r="T1781">
        <f>YEAR(R1781)</f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s="9">
        <f>ROUND((E1782/D1782)*100,0)</f>
        <v>40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8298</v>
      </c>
      <c r="P1782" t="s">
        <v>8299</v>
      </c>
      <c r="Q1782">
        <f t="shared" si="35"/>
        <v>78.44</v>
      </c>
      <c r="R1782" s="12">
        <f>(((K1782/60)/60)/24)+DATE(1970,1,1)</f>
        <v>42493.600810185191</v>
      </c>
      <c r="S1782" s="12">
        <f>(((J1782/60)/60)/24)+DATE(1970,1,1)</f>
        <v>42553.600810185191</v>
      </c>
      <c r="T1782">
        <f>YEAR(R1782)</f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s="9">
        <f>ROUND((E1783/D1783)*100,0)</f>
        <v>26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8298</v>
      </c>
      <c r="P1783" t="s">
        <v>8299</v>
      </c>
      <c r="Q1783">
        <f t="shared" si="35"/>
        <v>59.04</v>
      </c>
      <c r="R1783" s="12">
        <f>(((K1783/60)/60)/24)+DATE(1970,1,1)</f>
        <v>42597.617418981477</v>
      </c>
      <c r="S1783" s="12">
        <f>(((J1783/60)/60)/24)+DATE(1970,1,1)</f>
        <v>42628.617418981477</v>
      </c>
      <c r="T1783">
        <f>YEAR(R1783)</f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s="9">
        <f>ROUND((E1784/D1784)*100,0)</f>
        <v>15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8298</v>
      </c>
      <c r="P1784" t="s">
        <v>8299</v>
      </c>
      <c r="Q1784">
        <f t="shared" si="35"/>
        <v>71.34</v>
      </c>
      <c r="R1784" s="12">
        <f>(((K1784/60)/60)/24)+DATE(1970,1,1)</f>
        <v>42388.575104166666</v>
      </c>
      <c r="S1784" s="12">
        <f>(((J1784/60)/60)/24)+DATE(1970,1,1)</f>
        <v>42421.575104166666</v>
      </c>
      <c r="T1784">
        <f>YEAR(R1784)</f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s="9">
        <f>ROUND((E1785/D1785)*100,0)</f>
        <v>24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8298</v>
      </c>
      <c r="P1785" t="s">
        <v>8299</v>
      </c>
      <c r="Q1785">
        <f t="shared" si="35"/>
        <v>51.23</v>
      </c>
      <c r="R1785" s="12">
        <f>(((K1785/60)/60)/24)+DATE(1970,1,1)</f>
        <v>42115.949976851851</v>
      </c>
      <c r="S1785" s="12">
        <f>(((J1785/60)/60)/24)+DATE(1970,1,1)</f>
        <v>42145.949976851851</v>
      </c>
      <c r="T1785">
        <f>YEAR(R1785)</f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s="9">
        <f>ROUND((E1786/D1786)*100,0)</f>
        <v>40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8298</v>
      </c>
      <c r="P1786" t="s">
        <v>8299</v>
      </c>
      <c r="Q1786">
        <f t="shared" si="35"/>
        <v>60.24</v>
      </c>
      <c r="R1786" s="12">
        <f>(((K1786/60)/60)/24)+DATE(1970,1,1)</f>
        <v>42003.655555555553</v>
      </c>
      <c r="S1786" s="12">
        <f>(((J1786/60)/60)/24)+DATE(1970,1,1)</f>
        <v>42035.142361111109</v>
      </c>
      <c r="T1786">
        <f>YEAR(R1786)</f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s="9">
        <f>ROUND((E1787/D1787)*100,0)</f>
        <v>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8298</v>
      </c>
      <c r="P1787" t="s">
        <v>8299</v>
      </c>
      <c r="Q1787">
        <f t="shared" si="35"/>
        <v>44.94</v>
      </c>
      <c r="R1787" s="12">
        <f>(((K1787/60)/60)/24)+DATE(1970,1,1)</f>
        <v>41897.134895833333</v>
      </c>
      <c r="S1787" s="12">
        <f>(((J1787/60)/60)/24)+DATE(1970,1,1)</f>
        <v>41928</v>
      </c>
      <c r="T1787">
        <f>YEAR(R1787)</f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s="9">
        <f>ROUND((E1788/D1788)*100,0)</f>
        <v>48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8298</v>
      </c>
      <c r="P1788" t="s">
        <v>8299</v>
      </c>
      <c r="Q1788">
        <f t="shared" si="35"/>
        <v>31.21</v>
      </c>
      <c r="R1788" s="12">
        <f>(((K1788/60)/60)/24)+DATE(1970,1,1)</f>
        <v>41958.550659722227</v>
      </c>
      <c r="S1788" s="12">
        <f>(((J1788/60)/60)/24)+DATE(1970,1,1)</f>
        <v>41988.550659722227</v>
      </c>
      <c r="T1788">
        <f>YEAR(R1788)</f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s="9">
        <f>ROUND((E1789/D1789)*100,0)</f>
        <v>15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8298</v>
      </c>
      <c r="P1789" t="s">
        <v>8299</v>
      </c>
      <c r="Q1789">
        <f t="shared" si="35"/>
        <v>63.88</v>
      </c>
      <c r="R1789" s="12">
        <f>(((K1789/60)/60)/24)+DATE(1970,1,1)</f>
        <v>42068.65552083333</v>
      </c>
      <c r="S1789" s="12">
        <f>(((J1789/60)/60)/24)+DATE(1970,1,1)</f>
        <v>42098.613854166666</v>
      </c>
      <c r="T1789">
        <f>YEAR(R1789)</f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s="9">
        <f>ROUND((E1790/D1790)*100,0)</f>
        <v>1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8298</v>
      </c>
      <c r="P1790" t="s">
        <v>8299</v>
      </c>
      <c r="Q1790">
        <f t="shared" si="35"/>
        <v>19</v>
      </c>
      <c r="R1790" s="12">
        <f>(((K1790/60)/60)/24)+DATE(1970,1,1)</f>
        <v>41913.94840277778</v>
      </c>
      <c r="S1790" s="12">
        <f>(((J1790/60)/60)/24)+DATE(1970,1,1)</f>
        <v>41943.94840277778</v>
      </c>
      <c r="T1790">
        <f>YEAR(R1790)</f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s="9">
        <f>ROUND((E1791/D1791)*100,0)</f>
        <v>1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8298</v>
      </c>
      <c r="P1791" t="s">
        <v>8299</v>
      </c>
      <c r="Q1791">
        <f t="shared" si="35"/>
        <v>10</v>
      </c>
      <c r="R1791" s="12">
        <f>(((K1791/60)/60)/24)+DATE(1970,1,1)</f>
        <v>41956.250034722223</v>
      </c>
      <c r="S1791" s="12">
        <f>(((J1791/60)/60)/24)+DATE(1970,1,1)</f>
        <v>42016.250034722223</v>
      </c>
      <c r="T1791">
        <f>YEAR(R1791)</f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s="9">
        <f>ROUND((E1792/D1792)*100,0)</f>
        <v>5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8298</v>
      </c>
      <c r="P1792" t="s">
        <v>8299</v>
      </c>
      <c r="Q1792">
        <f t="shared" si="35"/>
        <v>109.07</v>
      </c>
      <c r="R1792" s="12">
        <f>(((K1792/60)/60)/24)+DATE(1970,1,1)</f>
        <v>42010.674513888895</v>
      </c>
      <c r="S1792" s="12">
        <f>(((J1792/60)/60)/24)+DATE(1970,1,1)</f>
        <v>42040.674513888895</v>
      </c>
      <c r="T1792">
        <f>YEAR(R1792)</f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s="9">
        <f>ROUND((E1793/D1793)*100,0)</f>
        <v>4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8298</v>
      </c>
      <c r="P1793" t="s">
        <v>8299</v>
      </c>
      <c r="Q1793">
        <f t="shared" si="35"/>
        <v>26.75</v>
      </c>
      <c r="R1793" s="12">
        <f>(((K1793/60)/60)/24)+DATE(1970,1,1)</f>
        <v>41973.740335648152</v>
      </c>
      <c r="S1793" s="12">
        <f>(((J1793/60)/60)/24)+DATE(1970,1,1)</f>
        <v>42033.740335648152</v>
      </c>
      <c r="T1793">
        <f>YEAR(R1793)</f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s="9">
        <f>ROUND((E1794/D1794)*100,0)</f>
        <v>61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8298</v>
      </c>
      <c r="P1794" t="s">
        <v>8299</v>
      </c>
      <c r="Q1794">
        <f t="shared" si="35"/>
        <v>109.94</v>
      </c>
      <c r="R1794" s="12">
        <f>(((K1794/60)/60)/24)+DATE(1970,1,1)</f>
        <v>42189.031041666662</v>
      </c>
      <c r="S1794" s="12">
        <f>(((J1794/60)/60)/24)+DATE(1970,1,1)</f>
        <v>42226.290972222225</v>
      </c>
      <c r="T1794">
        <f>YEAR(R1794)</f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s="9">
        <f>ROUND((E1795/D1795)*100,0)</f>
        <v>1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8298</v>
      </c>
      <c r="P1795" t="s">
        <v>8299</v>
      </c>
      <c r="Q1795">
        <f t="shared" ref="Q1795:Q1858" si="36">IFERROR(ROUND(E1795/M1795,2),0)</f>
        <v>20</v>
      </c>
      <c r="R1795" s="12">
        <f>(((K1795/60)/60)/24)+DATE(1970,1,1)</f>
        <v>41940.89166666667</v>
      </c>
      <c r="S1795" s="12">
        <f>(((J1795/60)/60)/24)+DATE(1970,1,1)</f>
        <v>41970.933333333334</v>
      </c>
      <c r="T1795">
        <f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s="9">
        <f>ROUND((E1796/D1796)*100,0)</f>
        <v>11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8298</v>
      </c>
      <c r="P1796" t="s">
        <v>8299</v>
      </c>
      <c r="Q1796">
        <f t="shared" si="36"/>
        <v>55.39</v>
      </c>
      <c r="R1796" s="12">
        <f>(((K1796/60)/60)/24)+DATE(1970,1,1)</f>
        <v>42011.551180555558</v>
      </c>
      <c r="S1796" s="12">
        <f>(((J1796/60)/60)/24)+DATE(1970,1,1)</f>
        <v>42046.551180555558</v>
      </c>
      <c r="T1796">
        <f>YEAR(R1796)</f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s="9">
        <f>ROUND((E1797/D1797)*100,0)</f>
        <v>39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8298</v>
      </c>
      <c r="P1797" t="s">
        <v>8299</v>
      </c>
      <c r="Q1797">
        <f t="shared" si="36"/>
        <v>133.9</v>
      </c>
      <c r="R1797" s="12">
        <f>(((K1797/60)/60)/24)+DATE(1970,1,1)</f>
        <v>42628.288668981477</v>
      </c>
      <c r="S1797" s="12">
        <f>(((J1797/60)/60)/24)+DATE(1970,1,1)</f>
        <v>42657.666666666672</v>
      </c>
      <c r="T1797">
        <f>YEAR(R1797)</f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s="9">
        <f>ROUND((E1798/D1798)*100,0)</f>
        <v>22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8298</v>
      </c>
      <c r="P1798" t="s">
        <v>8299</v>
      </c>
      <c r="Q1798">
        <f t="shared" si="36"/>
        <v>48.72</v>
      </c>
      <c r="R1798" s="12">
        <f>(((K1798/60)/60)/24)+DATE(1970,1,1)</f>
        <v>42515.439421296294</v>
      </c>
      <c r="S1798" s="12">
        <f>(((J1798/60)/60)/24)+DATE(1970,1,1)</f>
        <v>42575.439421296294</v>
      </c>
      <c r="T1798">
        <f>YEAR(R1798)</f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s="9">
        <f>ROUND((E1799/D1799)*100,0)</f>
        <v>68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8298</v>
      </c>
      <c r="P1799" t="s">
        <v>8299</v>
      </c>
      <c r="Q1799">
        <f t="shared" si="36"/>
        <v>48.25</v>
      </c>
      <c r="R1799" s="12">
        <f>(((K1799/60)/60)/24)+DATE(1970,1,1)</f>
        <v>42689.56931712963</v>
      </c>
      <c r="S1799" s="12">
        <f>(((J1799/60)/60)/24)+DATE(1970,1,1)</f>
        <v>42719.56931712963</v>
      </c>
      <c r="T1799">
        <f>YEAR(R1799)</f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s="9">
        <f>ROUND((E1800/D1800)*100,0)</f>
        <v>14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8298</v>
      </c>
      <c r="P1800" t="s">
        <v>8299</v>
      </c>
      <c r="Q1800">
        <f t="shared" si="36"/>
        <v>58.97</v>
      </c>
      <c r="R1800" s="12">
        <f>(((K1800/60)/60)/24)+DATE(1970,1,1)</f>
        <v>42344.32677083333</v>
      </c>
      <c r="S1800" s="12">
        <f>(((J1800/60)/60)/24)+DATE(1970,1,1)</f>
        <v>42404.32677083333</v>
      </c>
      <c r="T1800">
        <f>YEAR(R1800)</f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s="9">
        <f>ROUND((E1801/D1801)*100,0)</f>
        <v>2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8298</v>
      </c>
      <c r="P1801" t="s">
        <v>8299</v>
      </c>
      <c r="Q1801">
        <f t="shared" si="36"/>
        <v>11.64</v>
      </c>
      <c r="R1801" s="12">
        <f>(((K1801/60)/60)/24)+DATE(1970,1,1)</f>
        <v>41934.842685185184</v>
      </c>
      <c r="S1801" s="12">
        <f>(((J1801/60)/60)/24)+DATE(1970,1,1)</f>
        <v>41954.884351851855</v>
      </c>
      <c r="T1801">
        <f>YEAR(R1801)</f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s="9">
        <f>ROUND((E1802/D1802)*100,0)</f>
        <v>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8298</v>
      </c>
      <c r="P1802" t="s">
        <v>8299</v>
      </c>
      <c r="Q1802">
        <f t="shared" si="36"/>
        <v>83.72</v>
      </c>
      <c r="R1802" s="12">
        <f>(((K1802/60)/60)/24)+DATE(1970,1,1)</f>
        <v>42623.606134259258</v>
      </c>
      <c r="S1802" s="12">
        <f>(((J1802/60)/60)/24)+DATE(1970,1,1)</f>
        <v>42653.606134259258</v>
      </c>
      <c r="T1802">
        <f>YEAR(R1802)</f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s="9">
        <f>ROUND((E1803/D1803)*100,0)</f>
        <v>14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8298</v>
      </c>
      <c r="P1803" t="s">
        <v>8299</v>
      </c>
      <c r="Q1803">
        <f t="shared" si="36"/>
        <v>63.65</v>
      </c>
      <c r="R1803" s="12">
        <f>(((K1803/60)/60)/24)+DATE(1970,1,1)</f>
        <v>42321.660509259258</v>
      </c>
      <c r="S1803" s="12">
        <f>(((J1803/60)/60)/24)+DATE(1970,1,1)</f>
        <v>42353.506944444445</v>
      </c>
      <c r="T1803">
        <f>YEAR(R1803)</f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s="9">
        <f>ROUND((E1804/D1804)*100,0)</f>
        <v>48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8298</v>
      </c>
      <c r="P1804" t="s">
        <v>8299</v>
      </c>
      <c r="Q1804">
        <f t="shared" si="36"/>
        <v>94.28</v>
      </c>
      <c r="R1804" s="12">
        <f>(((K1804/60)/60)/24)+DATE(1970,1,1)</f>
        <v>42159.47256944445</v>
      </c>
      <c r="S1804" s="12">
        <f>(((J1804/60)/60)/24)+DATE(1970,1,1)</f>
        <v>42182.915972222225</v>
      </c>
      <c r="T1804">
        <f>YEAR(R1804)</f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s="9">
        <f>ROUND((E1805/D1805)*100,0)</f>
        <v>31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8298</v>
      </c>
      <c r="P1805" t="s">
        <v>8299</v>
      </c>
      <c r="Q1805">
        <f t="shared" si="36"/>
        <v>71.87</v>
      </c>
      <c r="R1805" s="12">
        <f>(((K1805/60)/60)/24)+DATE(1970,1,1)</f>
        <v>42018.071550925932</v>
      </c>
      <c r="S1805" s="12">
        <f>(((J1805/60)/60)/24)+DATE(1970,1,1)</f>
        <v>42049.071550925932</v>
      </c>
      <c r="T1805">
        <f>YEAR(R1805)</f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s="9">
        <f>ROUND((E1806/D1806)*100,0)</f>
        <v>35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8298</v>
      </c>
      <c r="P1806" t="s">
        <v>8299</v>
      </c>
      <c r="Q1806">
        <f t="shared" si="36"/>
        <v>104.85</v>
      </c>
      <c r="R1806" s="12">
        <f>(((K1806/60)/60)/24)+DATE(1970,1,1)</f>
        <v>42282.678287037037</v>
      </c>
      <c r="S1806" s="12">
        <f>(((J1806/60)/60)/24)+DATE(1970,1,1)</f>
        <v>42322.719953703709</v>
      </c>
      <c r="T1806">
        <f>YEAR(R1806)</f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s="9">
        <f>ROUND((E1807/D1807)*100,0)</f>
        <v>36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8298</v>
      </c>
      <c r="P1807" t="s">
        <v>8299</v>
      </c>
      <c r="Q1807">
        <f t="shared" si="36"/>
        <v>67.14</v>
      </c>
      <c r="R1807" s="12">
        <f>(((K1807/60)/60)/24)+DATE(1970,1,1)</f>
        <v>42247.803912037038</v>
      </c>
      <c r="S1807" s="12">
        <f>(((J1807/60)/60)/24)+DATE(1970,1,1)</f>
        <v>42279.75</v>
      </c>
      <c r="T1807">
        <f>YEAR(R1807)</f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s="9">
        <f>ROUND((E1808/D1808)*100,0)</f>
        <v>3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8298</v>
      </c>
      <c r="P1808" t="s">
        <v>8299</v>
      </c>
      <c r="Q1808">
        <f t="shared" si="36"/>
        <v>73.88</v>
      </c>
      <c r="R1808" s="12">
        <f>(((K1808/60)/60)/24)+DATE(1970,1,1)</f>
        <v>41877.638298611113</v>
      </c>
      <c r="S1808" s="12">
        <f>(((J1808/60)/60)/24)+DATE(1970,1,1)</f>
        <v>41912.638298611113</v>
      </c>
      <c r="T1808">
        <f>YEAR(R1808)</f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s="9">
        <f>ROUND((E1809/D1809)*100,0)</f>
        <v>11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8298</v>
      </c>
      <c r="P1809" t="s">
        <v>8299</v>
      </c>
      <c r="Q1809">
        <f t="shared" si="36"/>
        <v>69.13</v>
      </c>
      <c r="R1809" s="12">
        <f>(((K1809/60)/60)/24)+DATE(1970,1,1)</f>
        <v>41880.068437499998</v>
      </c>
      <c r="S1809" s="12">
        <f>(((J1809/60)/60)/24)+DATE(1970,1,1)</f>
        <v>41910.068437499998</v>
      </c>
      <c r="T1809">
        <f>YEAR(R1809)</f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s="9">
        <f>ROUND((E1810/D1810)*100,0)</f>
        <v>41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8298</v>
      </c>
      <c r="P1810" t="s">
        <v>8299</v>
      </c>
      <c r="Q1810">
        <f t="shared" si="36"/>
        <v>120.77</v>
      </c>
      <c r="R1810" s="12">
        <f>(((K1810/60)/60)/24)+DATE(1970,1,1)</f>
        <v>42742.680902777778</v>
      </c>
      <c r="S1810" s="12">
        <f>(((J1810/60)/60)/24)+DATE(1970,1,1)</f>
        <v>42777.680902777778</v>
      </c>
      <c r="T1810">
        <f>YEAR(R1810)</f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s="9">
        <f>ROUND((E1811/D1811)*100,0)</f>
        <v>11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8298</v>
      </c>
      <c r="P1811" t="s">
        <v>8299</v>
      </c>
      <c r="Q1811">
        <f t="shared" si="36"/>
        <v>42.22</v>
      </c>
      <c r="R1811" s="12">
        <f>(((K1811/60)/60)/24)+DATE(1970,1,1)</f>
        <v>42029.907858796301</v>
      </c>
      <c r="S1811" s="12">
        <f>(((J1811/60)/60)/24)+DATE(1970,1,1)</f>
        <v>42064.907858796301</v>
      </c>
      <c r="T1811">
        <f>YEAR(R1811)</f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s="9">
        <f>ROUND((E1812/D1812)*100,0)</f>
        <v>3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8298</v>
      </c>
      <c r="P1812" t="s">
        <v>8299</v>
      </c>
      <c r="Q1812">
        <f t="shared" si="36"/>
        <v>7.5</v>
      </c>
      <c r="R1812" s="12">
        <f>(((K1812/60)/60)/24)+DATE(1970,1,1)</f>
        <v>41860.91002314815</v>
      </c>
      <c r="S1812" s="12">
        <f>(((J1812/60)/60)/24)+DATE(1970,1,1)</f>
        <v>41872.91002314815</v>
      </c>
      <c r="T1812">
        <f>YEAR(R1812)</f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s="9">
        <f>ROUND((E1813/D1813)*100,0)</f>
        <v>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8298</v>
      </c>
      <c r="P1813" t="s">
        <v>8299</v>
      </c>
      <c r="Q1813">
        <f t="shared" si="36"/>
        <v>1.54</v>
      </c>
      <c r="R1813" s="12">
        <f>(((K1813/60)/60)/24)+DATE(1970,1,1)</f>
        <v>41876.433680555558</v>
      </c>
      <c r="S1813" s="12">
        <f>(((J1813/60)/60)/24)+DATE(1970,1,1)</f>
        <v>41936.166666666664</v>
      </c>
      <c r="T1813">
        <f>YEAR(R1813)</f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s="9">
        <f>ROUND((E1814/D1814)*100,0)</f>
        <v>13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8298</v>
      </c>
      <c r="P1814" t="s">
        <v>8299</v>
      </c>
      <c r="Q1814">
        <f t="shared" si="36"/>
        <v>37.61</v>
      </c>
      <c r="R1814" s="12">
        <f>(((K1814/60)/60)/24)+DATE(1970,1,1)</f>
        <v>42524.318703703699</v>
      </c>
      <c r="S1814" s="12">
        <f>(((J1814/60)/60)/24)+DATE(1970,1,1)</f>
        <v>42554.318703703699</v>
      </c>
      <c r="T1814">
        <f>YEAR(R1814)</f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s="9">
        <f>ROUND((E1815/D1815)*100,0)</f>
        <v>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8298</v>
      </c>
      <c r="P1815" t="s">
        <v>8299</v>
      </c>
      <c r="Q1815">
        <f t="shared" si="36"/>
        <v>0</v>
      </c>
      <c r="R1815" s="12">
        <f>(((K1815/60)/60)/24)+DATE(1970,1,1)</f>
        <v>41829.889027777775</v>
      </c>
      <c r="S1815" s="12">
        <f>(((J1815/60)/60)/24)+DATE(1970,1,1)</f>
        <v>41859.889027777775</v>
      </c>
      <c r="T1815">
        <f>YEAR(R1815)</f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s="9">
        <f>ROUND((E1816/D1816)*100,0)</f>
        <v>49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8298</v>
      </c>
      <c r="P1816" t="s">
        <v>8299</v>
      </c>
      <c r="Q1816">
        <f t="shared" si="36"/>
        <v>42.16</v>
      </c>
      <c r="R1816" s="12">
        <f>(((K1816/60)/60)/24)+DATE(1970,1,1)</f>
        <v>42033.314074074078</v>
      </c>
      <c r="S1816" s="12">
        <f>(((J1816/60)/60)/24)+DATE(1970,1,1)</f>
        <v>42063.314074074078</v>
      </c>
      <c r="T1816">
        <f>YEAR(R1816)</f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s="9">
        <f>ROUND((E1817/D1817)*100,0)</f>
        <v>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8298</v>
      </c>
      <c r="P1817" t="s">
        <v>8299</v>
      </c>
      <c r="Q1817">
        <f t="shared" si="36"/>
        <v>0</v>
      </c>
      <c r="R1817" s="12">
        <f>(((K1817/60)/60)/24)+DATE(1970,1,1)</f>
        <v>42172.906678240746</v>
      </c>
      <c r="S1817" s="12">
        <f>(((J1817/60)/60)/24)+DATE(1970,1,1)</f>
        <v>42186.906678240746</v>
      </c>
      <c r="T1817">
        <f>YEAR(R1817)</f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s="9">
        <f>ROUND((E1818/D1818)*100,0)</f>
        <v>2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8298</v>
      </c>
      <c r="P1818" t="s">
        <v>8299</v>
      </c>
      <c r="Q1818">
        <f t="shared" si="36"/>
        <v>84.83</v>
      </c>
      <c r="R1818" s="12">
        <f>(((K1818/60)/60)/24)+DATE(1970,1,1)</f>
        <v>42548.876192129625</v>
      </c>
      <c r="S1818" s="12">
        <f>(((J1818/60)/60)/24)+DATE(1970,1,1)</f>
        <v>42576.791666666672</v>
      </c>
      <c r="T1818">
        <f>YEAR(R1818)</f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s="9">
        <f>ROUND((E1819/D1819)*100,0)</f>
        <v>52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8298</v>
      </c>
      <c r="P1819" t="s">
        <v>8299</v>
      </c>
      <c r="Q1819">
        <f t="shared" si="36"/>
        <v>94.19</v>
      </c>
      <c r="R1819" s="12">
        <f>(((K1819/60)/60)/24)+DATE(1970,1,1)</f>
        <v>42705.662118055552</v>
      </c>
      <c r="S1819" s="12">
        <f>(((J1819/60)/60)/24)+DATE(1970,1,1)</f>
        <v>42765.290972222225</v>
      </c>
      <c r="T1819">
        <f>YEAR(R1819)</f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s="9">
        <f>ROUND((E1820/D1820)*100,0)</f>
        <v>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8298</v>
      </c>
      <c r="P1820" t="s">
        <v>8299</v>
      </c>
      <c r="Q1820">
        <f t="shared" si="36"/>
        <v>0</v>
      </c>
      <c r="R1820" s="12">
        <f>(((K1820/60)/60)/24)+DATE(1970,1,1)</f>
        <v>42067.234375</v>
      </c>
      <c r="S1820" s="12">
        <f>(((J1820/60)/60)/24)+DATE(1970,1,1)</f>
        <v>42097.192708333328</v>
      </c>
      <c r="T1820">
        <f>YEAR(R1820)</f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s="9">
        <f>ROUND((E1821/D1821)*100,0)</f>
        <v>2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8298</v>
      </c>
      <c r="P1821" t="s">
        <v>8299</v>
      </c>
      <c r="Q1821">
        <f t="shared" si="36"/>
        <v>6.25</v>
      </c>
      <c r="R1821" s="12">
        <f>(((K1821/60)/60)/24)+DATE(1970,1,1)</f>
        <v>41820.752268518518</v>
      </c>
      <c r="S1821" s="12">
        <f>(((J1821/60)/60)/24)+DATE(1970,1,1)</f>
        <v>41850.752268518518</v>
      </c>
      <c r="T1821">
        <f>YEAR(R1821)</f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s="9">
        <f>ROUND((E1822/D1822)*100,0)</f>
        <v>7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8298</v>
      </c>
      <c r="P1822" t="s">
        <v>8299</v>
      </c>
      <c r="Q1822">
        <f t="shared" si="36"/>
        <v>213.38</v>
      </c>
      <c r="R1822" s="12">
        <f>(((K1822/60)/60)/24)+DATE(1970,1,1)</f>
        <v>42065.084375000006</v>
      </c>
      <c r="S1822" s="12">
        <f>(((J1822/60)/60)/24)+DATE(1970,1,1)</f>
        <v>42095.042708333334</v>
      </c>
      <c r="T1822">
        <f>YEAR(R1822)</f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s="9">
        <f>ROUND((E1823/D1823)*100,0)</f>
        <v>135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8285</v>
      </c>
      <c r="P1823" t="s">
        <v>8286</v>
      </c>
      <c r="Q1823">
        <f t="shared" si="36"/>
        <v>59.16</v>
      </c>
      <c r="R1823" s="12">
        <f>(((K1823/60)/60)/24)+DATE(1970,1,1)</f>
        <v>40926.319062499999</v>
      </c>
      <c r="S1823" s="12">
        <f>(((J1823/60)/60)/24)+DATE(1970,1,1)</f>
        <v>40971.319062499999</v>
      </c>
      <c r="T1823">
        <f>YEAR(R1823)</f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s="9">
        <f>ROUND((E1824/D1824)*100,0)</f>
        <v>100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8285</v>
      </c>
      <c r="P1824" t="s">
        <v>8286</v>
      </c>
      <c r="Q1824">
        <f t="shared" si="36"/>
        <v>27.27</v>
      </c>
      <c r="R1824" s="12">
        <f>(((K1824/60)/60)/24)+DATE(1970,1,1)</f>
        <v>41634.797013888885</v>
      </c>
      <c r="S1824" s="12">
        <f>(((J1824/60)/60)/24)+DATE(1970,1,1)</f>
        <v>41670.792361111111</v>
      </c>
      <c r="T1824">
        <f>YEAR(R1824)</f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s="9">
        <f>ROUND((E1825/D1825)*100,0)</f>
        <v>116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8285</v>
      </c>
      <c r="P1825" t="s">
        <v>8286</v>
      </c>
      <c r="Q1825">
        <f t="shared" si="36"/>
        <v>24.58</v>
      </c>
      <c r="R1825" s="12">
        <f>(((K1825/60)/60)/24)+DATE(1970,1,1)</f>
        <v>41176.684907407405</v>
      </c>
      <c r="S1825" s="12">
        <f>(((J1825/60)/60)/24)+DATE(1970,1,1)</f>
        <v>41206.684907407405</v>
      </c>
      <c r="T1825">
        <f>YEAR(R1825)</f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s="9">
        <f>ROUND((E1826/D1826)*100,0)</f>
        <v>100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8285</v>
      </c>
      <c r="P1826" t="s">
        <v>8286</v>
      </c>
      <c r="Q1826">
        <f t="shared" si="36"/>
        <v>75.05</v>
      </c>
      <c r="R1826" s="12">
        <f>(((K1826/60)/60)/24)+DATE(1970,1,1)</f>
        <v>41626.916284722225</v>
      </c>
      <c r="S1826" s="12">
        <f>(((J1826/60)/60)/24)+DATE(1970,1,1)</f>
        <v>41647.088888888888</v>
      </c>
      <c r="T1826">
        <f>YEAR(R1826)</f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s="9">
        <f>ROUND((E1827/D1827)*100,0)</f>
        <v>105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8285</v>
      </c>
      <c r="P1827" t="s">
        <v>8286</v>
      </c>
      <c r="Q1827">
        <f t="shared" si="36"/>
        <v>42.02</v>
      </c>
      <c r="R1827" s="12">
        <f>(((K1827/60)/60)/24)+DATE(1970,1,1)</f>
        <v>41443.83452546296</v>
      </c>
      <c r="S1827" s="12">
        <f>(((J1827/60)/60)/24)+DATE(1970,1,1)</f>
        <v>41466.83452546296</v>
      </c>
      <c r="T1827">
        <f>YEAR(R1827)</f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s="9">
        <f>ROUND((E1828/D1828)*100,0)</f>
        <v>101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8285</v>
      </c>
      <c r="P1828" t="s">
        <v>8286</v>
      </c>
      <c r="Q1828">
        <f t="shared" si="36"/>
        <v>53.16</v>
      </c>
      <c r="R1828" s="12">
        <f>(((K1828/60)/60)/24)+DATE(1970,1,1)</f>
        <v>41657.923807870371</v>
      </c>
      <c r="S1828" s="12">
        <f>(((J1828/60)/60)/24)+DATE(1970,1,1)</f>
        <v>41687.923807870371</v>
      </c>
      <c r="T1828">
        <f>YEAR(R1828)</f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s="9">
        <f>ROUND((E1829/D1829)*100,0)</f>
        <v>101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8285</v>
      </c>
      <c r="P1829" t="s">
        <v>8286</v>
      </c>
      <c r="Q1829">
        <f t="shared" si="36"/>
        <v>83.89</v>
      </c>
      <c r="R1829" s="12">
        <f>(((K1829/60)/60)/24)+DATE(1970,1,1)</f>
        <v>40555.325937499998</v>
      </c>
      <c r="S1829" s="12">
        <f>(((J1829/60)/60)/24)+DATE(1970,1,1)</f>
        <v>40605.325937499998</v>
      </c>
      <c r="T1829">
        <f>YEAR(R1829)</f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s="9">
        <f>ROUND((E1830/D1830)*100,0)</f>
        <v>100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8285</v>
      </c>
      <c r="P1830" t="s">
        <v>8286</v>
      </c>
      <c r="Q1830">
        <f t="shared" si="36"/>
        <v>417.33</v>
      </c>
      <c r="R1830" s="12">
        <f>(((K1830/60)/60)/24)+DATE(1970,1,1)</f>
        <v>41736.899652777778</v>
      </c>
      <c r="S1830" s="12">
        <f>(((J1830/60)/60)/24)+DATE(1970,1,1)</f>
        <v>41768.916666666664</v>
      </c>
      <c r="T1830">
        <f>YEAR(R1830)</f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s="9">
        <f>ROUND((E1831/D1831)*100,0)</f>
        <v>167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8285</v>
      </c>
      <c r="P1831" t="s">
        <v>8286</v>
      </c>
      <c r="Q1831">
        <f t="shared" si="36"/>
        <v>75.77</v>
      </c>
      <c r="R1831" s="12">
        <f>(((K1831/60)/60)/24)+DATE(1970,1,1)</f>
        <v>40516.087627314817</v>
      </c>
      <c r="S1831" s="12">
        <f>(((J1831/60)/60)/24)+DATE(1970,1,1)</f>
        <v>40564.916666666664</v>
      </c>
      <c r="T1831">
        <f>YEAR(R1831)</f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s="9">
        <f>ROUND((E1832/D1832)*100,0)</f>
        <v>102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8285</v>
      </c>
      <c r="P1832" t="s">
        <v>8286</v>
      </c>
      <c r="Q1832">
        <f t="shared" si="36"/>
        <v>67.39</v>
      </c>
      <c r="R1832" s="12">
        <f>(((K1832/60)/60)/24)+DATE(1970,1,1)</f>
        <v>41664.684108796297</v>
      </c>
      <c r="S1832" s="12">
        <f>(((J1832/60)/60)/24)+DATE(1970,1,1)</f>
        <v>41694.684108796297</v>
      </c>
      <c r="T1832">
        <f>YEAR(R1832)</f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s="9">
        <f>ROUND((E1833/D1833)*100,0)</f>
        <v>103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8285</v>
      </c>
      <c r="P1833" t="s">
        <v>8286</v>
      </c>
      <c r="Q1833">
        <f t="shared" si="36"/>
        <v>73.569999999999993</v>
      </c>
      <c r="R1833" s="12">
        <f>(((K1833/60)/60)/24)+DATE(1970,1,1)</f>
        <v>41026.996099537035</v>
      </c>
      <c r="S1833" s="12">
        <f>(((J1833/60)/60)/24)+DATE(1970,1,1)</f>
        <v>41041.996099537035</v>
      </c>
      <c r="T1833">
        <f>YEAR(R1833)</f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s="9">
        <f>ROUND((E1834/D1834)*100,0)</f>
        <v>143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8285</v>
      </c>
      <c r="P1834" t="s">
        <v>8286</v>
      </c>
      <c r="Q1834">
        <f t="shared" si="36"/>
        <v>25</v>
      </c>
      <c r="R1834" s="12">
        <f>(((K1834/60)/60)/24)+DATE(1970,1,1)</f>
        <v>40576.539664351854</v>
      </c>
      <c r="S1834" s="12">
        <f>(((J1834/60)/60)/24)+DATE(1970,1,1)</f>
        <v>40606.539664351854</v>
      </c>
      <c r="T1834">
        <f>YEAR(R1834)</f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s="9">
        <f>ROUND((E1835/D1835)*100,0)</f>
        <v>263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8285</v>
      </c>
      <c r="P1835" t="s">
        <v>8286</v>
      </c>
      <c r="Q1835">
        <f t="shared" si="36"/>
        <v>42</v>
      </c>
      <c r="R1835" s="12">
        <f>(((K1835/60)/60)/24)+DATE(1970,1,1)</f>
        <v>41303.044016203705</v>
      </c>
      <c r="S1835" s="12">
        <f>(((J1835/60)/60)/24)+DATE(1970,1,1)</f>
        <v>41335.332638888889</v>
      </c>
      <c r="T1835">
        <f>YEAR(R1835)</f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s="9">
        <f>ROUND((E1836/D1836)*100,0)</f>
        <v>118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8285</v>
      </c>
      <c r="P1836" t="s">
        <v>8286</v>
      </c>
      <c r="Q1836">
        <f t="shared" si="36"/>
        <v>131.16999999999999</v>
      </c>
      <c r="R1836" s="12">
        <f>(((K1836/60)/60)/24)+DATE(1970,1,1)</f>
        <v>41988.964062500003</v>
      </c>
      <c r="S1836" s="12">
        <f>(((J1836/60)/60)/24)+DATE(1970,1,1)</f>
        <v>42028.964062500003</v>
      </c>
      <c r="T1836">
        <f>YEAR(R1836)</f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s="9">
        <f>ROUND((E1837/D1837)*100,0)</f>
        <v>104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8285</v>
      </c>
      <c r="P1837" t="s">
        <v>8286</v>
      </c>
      <c r="Q1837">
        <f t="shared" si="36"/>
        <v>47.27</v>
      </c>
      <c r="R1837" s="12">
        <f>(((K1837/60)/60)/24)+DATE(1970,1,1)</f>
        <v>42430.702210648145</v>
      </c>
      <c r="S1837" s="12">
        <f>(((J1837/60)/60)/24)+DATE(1970,1,1)</f>
        <v>42460.660543981481</v>
      </c>
      <c r="T1837">
        <f>YEAR(R1837)</f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s="9">
        <f>ROUND((E1838/D1838)*100,0)</f>
        <v>200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8285</v>
      </c>
      <c r="P1838" t="s">
        <v>8286</v>
      </c>
      <c r="Q1838">
        <f t="shared" si="36"/>
        <v>182.13</v>
      </c>
      <c r="R1838" s="12">
        <f>(((K1838/60)/60)/24)+DATE(1970,1,1)</f>
        <v>41305.809363425928</v>
      </c>
      <c r="S1838" s="12">
        <f>(((J1838/60)/60)/24)+DATE(1970,1,1)</f>
        <v>41322.809363425928</v>
      </c>
      <c r="T1838">
        <f>YEAR(R1838)</f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s="9">
        <f>ROUND((E1839/D1839)*100,0)</f>
        <v>307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8285</v>
      </c>
      <c r="P1839" t="s">
        <v>8286</v>
      </c>
      <c r="Q1839">
        <f t="shared" si="36"/>
        <v>61.37</v>
      </c>
      <c r="R1839" s="12">
        <f>(((K1839/60)/60)/24)+DATE(1970,1,1)</f>
        <v>40926.047858796301</v>
      </c>
      <c r="S1839" s="12">
        <f>(((J1839/60)/60)/24)+DATE(1970,1,1)</f>
        <v>40986.006192129629</v>
      </c>
      <c r="T1839">
        <f>YEAR(R1839)</f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s="9">
        <f>ROUND((E1840/D1840)*100,0)</f>
        <v>100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8285</v>
      </c>
      <c r="P1840" t="s">
        <v>8286</v>
      </c>
      <c r="Q1840">
        <f t="shared" si="36"/>
        <v>35.770000000000003</v>
      </c>
      <c r="R1840" s="12">
        <f>(((K1840/60)/60)/24)+DATE(1970,1,1)</f>
        <v>40788.786539351851</v>
      </c>
      <c r="S1840" s="12">
        <f>(((J1840/60)/60)/24)+DATE(1970,1,1)</f>
        <v>40817.125</v>
      </c>
      <c r="T1840">
        <f>YEAR(R1840)</f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s="9">
        <f>ROUND((E1841/D1841)*100,0)</f>
        <v>205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8285</v>
      </c>
      <c r="P1841" t="s">
        <v>8286</v>
      </c>
      <c r="Q1841">
        <f t="shared" si="36"/>
        <v>45.62</v>
      </c>
      <c r="R1841" s="12">
        <f>(((K1841/60)/60)/24)+DATE(1970,1,1)</f>
        <v>42614.722013888888</v>
      </c>
      <c r="S1841" s="12">
        <f>(((J1841/60)/60)/24)+DATE(1970,1,1)</f>
        <v>42644.722013888888</v>
      </c>
      <c r="T1841">
        <f>YEAR(R1841)</f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s="9">
        <f>ROUND((E1842/D1842)*100,0)</f>
        <v>109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8285</v>
      </c>
      <c r="P1842" t="s">
        <v>8286</v>
      </c>
      <c r="Q1842">
        <f t="shared" si="36"/>
        <v>75.38</v>
      </c>
      <c r="R1842" s="12">
        <f>(((K1842/60)/60)/24)+DATE(1970,1,1)</f>
        <v>41382.096180555556</v>
      </c>
      <c r="S1842" s="12">
        <f>(((J1842/60)/60)/24)+DATE(1970,1,1)</f>
        <v>41401.207638888889</v>
      </c>
      <c r="T1842">
        <f>YEAR(R1842)</f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s="9">
        <f>ROUND((E1843/D1843)*100,0)</f>
        <v>102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8285</v>
      </c>
      <c r="P1843" t="s">
        <v>8286</v>
      </c>
      <c r="Q1843">
        <f t="shared" si="36"/>
        <v>50.88</v>
      </c>
      <c r="R1843" s="12">
        <f>(((K1843/60)/60)/24)+DATE(1970,1,1)</f>
        <v>41745.84542824074</v>
      </c>
      <c r="S1843" s="12">
        <f>(((J1843/60)/60)/24)+DATE(1970,1,1)</f>
        <v>41779.207638888889</v>
      </c>
      <c r="T1843">
        <f>YEAR(R1843)</f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s="9">
        <f>ROUND((E1844/D1844)*100,0)</f>
        <v>125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8285</v>
      </c>
      <c r="P1844" t="s">
        <v>8286</v>
      </c>
      <c r="Q1844">
        <f t="shared" si="36"/>
        <v>119.29</v>
      </c>
      <c r="R1844" s="12">
        <f>(((K1844/60)/60)/24)+DATE(1970,1,1)</f>
        <v>42031.631724537037</v>
      </c>
      <c r="S1844" s="12">
        <f>(((J1844/60)/60)/24)+DATE(1970,1,1)</f>
        <v>42065.249305555553</v>
      </c>
      <c r="T1844">
        <f>YEAR(R1844)</f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s="9">
        <f>ROUND((E1845/D1845)*100,0)</f>
        <v>124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8285</v>
      </c>
      <c r="P1845" t="s">
        <v>8286</v>
      </c>
      <c r="Q1845">
        <f t="shared" si="36"/>
        <v>92.54</v>
      </c>
      <c r="R1845" s="12">
        <f>(((K1845/60)/60)/24)+DATE(1970,1,1)</f>
        <v>40564.994837962964</v>
      </c>
      <c r="S1845" s="12">
        <f>(((J1845/60)/60)/24)+DATE(1970,1,1)</f>
        <v>40594.994837962964</v>
      </c>
      <c r="T1845">
        <f>YEAR(R1845)</f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s="9">
        <f>ROUND((E1846/D1846)*100,0)</f>
        <v>101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8285</v>
      </c>
      <c r="P1846" t="s">
        <v>8286</v>
      </c>
      <c r="Q1846">
        <f t="shared" si="36"/>
        <v>76.05</v>
      </c>
      <c r="R1846" s="12">
        <f>(((K1846/60)/60)/24)+DATE(1970,1,1)</f>
        <v>40666.973541666666</v>
      </c>
      <c r="S1846" s="12">
        <f>(((J1846/60)/60)/24)+DATE(1970,1,1)</f>
        <v>40705.125</v>
      </c>
      <c r="T1846">
        <f>YEAR(R1846)</f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s="9">
        <f>ROUND((E1847/D1847)*100,0)</f>
        <v>100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8285</v>
      </c>
      <c r="P1847" t="s">
        <v>8286</v>
      </c>
      <c r="Q1847">
        <f t="shared" si="36"/>
        <v>52.63</v>
      </c>
      <c r="R1847" s="12">
        <f>(((K1847/60)/60)/24)+DATE(1970,1,1)</f>
        <v>42523.333310185189</v>
      </c>
      <c r="S1847" s="12">
        <f>(((J1847/60)/60)/24)+DATE(1970,1,1)</f>
        <v>42538.204861111109</v>
      </c>
      <c r="T1847">
        <f>YEAR(R1847)</f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s="9">
        <f>ROUND((E1848/D1848)*100,0)</f>
        <v>138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8285</v>
      </c>
      <c r="P1848" t="s">
        <v>8286</v>
      </c>
      <c r="Q1848">
        <f t="shared" si="36"/>
        <v>98.99</v>
      </c>
      <c r="R1848" s="12">
        <f>(((K1848/60)/60)/24)+DATE(1970,1,1)</f>
        <v>41228.650196759263</v>
      </c>
      <c r="S1848" s="12">
        <f>(((J1848/60)/60)/24)+DATE(1970,1,1)</f>
        <v>41258.650196759263</v>
      </c>
      <c r="T1848">
        <f>YEAR(R1848)</f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s="9">
        <f>ROUND((E1849/D1849)*100,0)</f>
        <v>121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8285</v>
      </c>
      <c r="P1849" t="s">
        <v>8286</v>
      </c>
      <c r="Q1849">
        <f t="shared" si="36"/>
        <v>79.53</v>
      </c>
      <c r="R1849" s="12">
        <f>(((K1849/60)/60)/24)+DATE(1970,1,1)</f>
        <v>42094.236481481479</v>
      </c>
      <c r="S1849" s="12">
        <f>(((J1849/60)/60)/24)+DATE(1970,1,1)</f>
        <v>42115.236481481479</v>
      </c>
      <c r="T1849">
        <f>YEAR(R1849)</f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s="9">
        <f>ROUND((E1850/D1850)*100,0)</f>
        <v>107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8285</v>
      </c>
      <c r="P1850" t="s">
        <v>8286</v>
      </c>
      <c r="Q1850">
        <f t="shared" si="36"/>
        <v>134.21</v>
      </c>
      <c r="R1850" s="12">
        <f>(((K1850/60)/60)/24)+DATE(1970,1,1)</f>
        <v>40691.788055555553</v>
      </c>
      <c r="S1850" s="12">
        <f>(((J1850/60)/60)/24)+DATE(1970,1,1)</f>
        <v>40755.290972222225</v>
      </c>
      <c r="T1850">
        <f>YEAR(R1850)</f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s="9">
        <f>ROUND((E1851/D1851)*100,0)</f>
        <v>100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8285</v>
      </c>
      <c r="P1851" t="s">
        <v>8286</v>
      </c>
      <c r="Q1851">
        <f t="shared" si="36"/>
        <v>37.630000000000003</v>
      </c>
      <c r="R1851" s="12">
        <f>(((K1851/60)/60)/24)+DATE(1970,1,1)</f>
        <v>41169.845590277779</v>
      </c>
      <c r="S1851" s="12">
        <f>(((J1851/60)/60)/24)+DATE(1970,1,1)</f>
        <v>41199.845590277779</v>
      </c>
      <c r="T1851">
        <f>YEAR(R1851)</f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s="9">
        <f>ROUND((E1852/D1852)*100,0)</f>
        <v>102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8285</v>
      </c>
      <c r="P1852" t="s">
        <v>8286</v>
      </c>
      <c r="Q1852">
        <f t="shared" si="36"/>
        <v>51.04</v>
      </c>
      <c r="R1852" s="12">
        <f>(((K1852/60)/60)/24)+DATE(1970,1,1)</f>
        <v>41800.959490740745</v>
      </c>
      <c r="S1852" s="12">
        <f>(((J1852/60)/60)/24)+DATE(1970,1,1)</f>
        <v>41830.959490740745</v>
      </c>
      <c r="T1852">
        <f>YEAR(R1852)</f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s="9">
        <f>ROUND((E1853/D1853)*100,0)</f>
        <v>100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8285</v>
      </c>
      <c r="P1853" t="s">
        <v>8286</v>
      </c>
      <c r="Q1853">
        <f t="shared" si="36"/>
        <v>50.04</v>
      </c>
      <c r="R1853" s="12">
        <f>(((K1853/60)/60)/24)+DATE(1970,1,1)</f>
        <v>41827.906689814816</v>
      </c>
      <c r="S1853" s="12">
        <f>(((J1853/60)/60)/24)+DATE(1970,1,1)</f>
        <v>41848.041666666664</v>
      </c>
      <c r="T1853">
        <f>YEAR(R1853)</f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s="9">
        <f>ROUND((E1854/D1854)*100,0)</f>
        <v>117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8285</v>
      </c>
      <c r="P1854" t="s">
        <v>8286</v>
      </c>
      <c r="Q1854">
        <f t="shared" si="36"/>
        <v>133.93</v>
      </c>
      <c r="R1854" s="12">
        <f>(((K1854/60)/60)/24)+DATE(1970,1,1)</f>
        <v>42081.77143518519</v>
      </c>
      <c r="S1854" s="12">
        <f>(((J1854/60)/60)/24)+DATE(1970,1,1)</f>
        <v>42119</v>
      </c>
      <c r="T1854">
        <f>YEAR(R1854)</f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s="9">
        <f>ROUND((E1855/D1855)*100,0)</f>
        <v>102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8285</v>
      </c>
      <c r="P1855" t="s">
        <v>8286</v>
      </c>
      <c r="Q1855">
        <f t="shared" si="36"/>
        <v>58.21</v>
      </c>
      <c r="R1855" s="12">
        <f>(((K1855/60)/60)/24)+DATE(1970,1,1)</f>
        <v>41177.060381944444</v>
      </c>
      <c r="S1855" s="12">
        <f>(((J1855/60)/60)/24)+DATE(1970,1,1)</f>
        <v>41227.102048611108</v>
      </c>
      <c r="T1855">
        <f>YEAR(R1855)</f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s="9">
        <f>ROUND((E1856/D1856)*100,0)</f>
        <v>102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8285</v>
      </c>
      <c r="P1856" t="s">
        <v>8286</v>
      </c>
      <c r="Q1856">
        <f t="shared" si="36"/>
        <v>88.04</v>
      </c>
      <c r="R1856" s="12">
        <f>(((K1856/60)/60)/24)+DATE(1970,1,1)</f>
        <v>41388.021261574075</v>
      </c>
      <c r="S1856" s="12">
        <f>(((J1856/60)/60)/24)+DATE(1970,1,1)</f>
        <v>41418.021261574075</v>
      </c>
      <c r="T1856">
        <f>YEAR(R1856)</f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s="9">
        <f>ROUND((E1857/D1857)*100,0)</f>
        <v>154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8285</v>
      </c>
      <c r="P1857" t="s">
        <v>8286</v>
      </c>
      <c r="Q1857">
        <f t="shared" si="36"/>
        <v>70.58</v>
      </c>
      <c r="R1857" s="12">
        <f>(((K1857/60)/60)/24)+DATE(1970,1,1)</f>
        <v>41600.538657407407</v>
      </c>
      <c r="S1857" s="12">
        <f>(((J1857/60)/60)/24)+DATE(1970,1,1)</f>
        <v>41645.538657407407</v>
      </c>
      <c r="T1857">
        <f>YEAR(R1857)</f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s="9">
        <f>ROUND((E1858/D1858)*100,0)</f>
        <v>101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8285</v>
      </c>
      <c r="P1858" t="s">
        <v>8286</v>
      </c>
      <c r="Q1858">
        <f t="shared" si="36"/>
        <v>53.29</v>
      </c>
      <c r="R1858" s="12">
        <f>(((K1858/60)/60)/24)+DATE(1970,1,1)</f>
        <v>41817.854999999996</v>
      </c>
      <c r="S1858" s="12">
        <f>(((J1858/60)/60)/24)+DATE(1970,1,1)</f>
        <v>41838.854999999996</v>
      </c>
      <c r="T1858">
        <f>YEAR(R1858)</f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s="9">
        <f>ROUND((E1859/D1859)*100,0)</f>
        <v>100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8285</v>
      </c>
      <c r="P1859" t="s">
        <v>8286</v>
      </c>
      <c r="Q1859">
        <f t="shared" ref="Q1859:Q1922" si="37">IFERROR(ROUND(E1859/M1859,2),0)</f>
        <v>136.36000000000001</v>
      </c>
      <c r="R1859" s="12">
        <f>(((K1859/60)/60)/24)+DATE(1970,1,1)</f>
        <v>41864.76866898148</v>
      </c>
      <c r="S1859" s="12">
        <f>(((J1859/60)/60)/24)+DATE(1970,1,1)</f>
        <v>41894.76866898148</v>
      </c>
      <c r="T1859">
        <f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s="9">
        <f>ROUND((E1860/D1860)*100,0)</f>
        <v>109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8285</v>
      </c>
      <c r="P1860" t="s">
        <v>8286</v>
      </c>
      <c r="Q1860">
        <f t="shared" si="37"/>
        <v>40.549999999999997</v>
      </c>
      <c r="R1860" s="12">
        <f>(((K1860/60)/60)/24)+DATE(1970,1,1)</f>
        <v>40833.200474537036</v>
      </c>
      <c r="S1860" s="12">
        <f>(((J1860/60)/60)/24)+DATE(1970,1,1)</f>
        <v>40893.242141203707</v>
      </c>
      <c r="T1860">
        <f>YEAR(R1860)</f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s="9">
        <f>ROUND((E1861/D1861)*100,0)</f>
        <v>132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8285</v>
      </c>
      <c r="P1861" t="s">
        <v>8286</v>
      </c>
      <c r="Q1861">
        <f t="shared" si="37"/>
        <v>70.63</v>
      </c>
      <c r="R1861" s="12">
        <f>(((K1861/60)/60)/24)+DATE(1970,1,1)</f>
        <v>40778.770011574074</v>
      </c>
      <c r="S1861" s="12">
        <f>(((J1861/60)/60)/24)+DATE(1970,1,1)</f>
        <v>40808.770011574074</v>
      </c>
      <c r="T1861">
        <f>YEAR(R1861)</f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s="9">
        <f>ROUND((E1862/D1862)*100,0)</f>
        <v>133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8285</v>
      </c>
      <c r="P1862" t="s">
        <v>8286</v>
      </c>
      <c r="Q1862">
        <f t="shared" si="37"/>
        <v>52.68</v>
      </c>
      <c r="R1862" s="12">
        <f>(((K1862/60)/60)/24)+DATE(1970,1,1)</f>
        <v>41655.709305555552</v>
      </c>
      <c r="S1862" s="12">
        <f>(((J1862/60)/60)/24)+DATE(1970,1,1)</f>
        <v>41676.709305555552</v>
      </c>
      <c r="T1862">
        <f>YEAR(R1862)</f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s="9">
        <f>ROUND((E1863/D1863)*100,0)</f>
        <v>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8293</v>
      </c>
      <c r="P1863" t="s">
        <v>8295</v>
      </c>
      <c r="Q1863">
        <f t="shared" si="37"/>
        <v>0</v>
      </c>
      <c r="R1863" s="12">
        <f>(((K1863/60)/60)/24)+DATE(1970,1,1)</f>
        <v>42000.300243055557</v>
      </c>
      <c r="S1863" s="12">
        <f>(((J1863/60)/60)/24)+DATE(1970,1,1)</f>
        <v>42030.300243055557</v>
      </c>
      <c r="T1863">
        <f>YEAR(R1863)</f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s="9">
        <f>ROUND((E1864/D1864)*100,0)</f>
        <v>8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8293</v>
      </c>
      <c r="P1864" t="s">
        <v>8295</v>
      </c>
      <c r="Q1864">
        <f t="shared" si="37"/>
        <v>90.94</v>
      </c>
      <c r="R1864" s="12">
        <f>(((K1864/60)/60)/24)+DATE(1970,1,1)</f>
        <v>42755.492754629624</v>
      </c>
      <c r="S1864" s="12">
        <f>(((J1864/60)/60)/24)+DATE(1970,1,1)</f>
        <v>42802.3125</v>
      </c>
      <c r="T1864">
        <f>YEAR(R1864)</f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s="9">
        <f>ROUND((E1865/D1865)*100,0)</f>
        <v>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8293</v>
      </c>
      <c r="P1865" t="s">
        <v>8295</v>
      </c>
      <c r="Q1865">
        <f t="shared" si="37"/>
        <v>5</v>
      </c>
      <c r="R1865" s="12">
        <f>(((K1865/60)/60)/24)+DATE(1970,1,1)</f>
        <v>41772.797280092593</v>
      </c>
      <c r="S1865" s="12">
        <f>(((J1865/60)/60)/24)+DATE(1970,1,1)</f>
        <v>41802.797280092593</v>
      </c>
      <c r="T1865">
        <f>YEAR(R1865)</f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s="9">
        <f>ROUND((E1866/D1866)*100,0)</f>
        <v>43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8293</v>
      </c>
      <c r="P1866" t="s">
        <v>8295</v>
      </c>
      <c r="Q1866">
        <f t="shared" si="37"/>
        <v>58.08</v>
      </c>
      <c r="R1866" s="12">
        <f>(((K1866/60)/60)/24)+DATE(1970,1,1)</f>
        <v>41733.716435185182</v>
      </c>
      <c r="S1866" s="12">
        <f>(((J1866/60)/60)/24)+DATE(1970,1,1)</f>
        <v>41763.716435185182</v>
      </c>
      <c r="T1866">
        <f>YEAR(R1866)</f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s="9">
        <f>ROUND((E1867/D1867)*100,0)</f>
        <v>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8293</v>
      </c>
      <c r="P1867" t="s">
        <v>8295</v>
      </c>
      <c r="Q1867">
        <f t="shared" si="37"/>
        <v>2</v>
      </c>
      <c r="R1867" s="12">
        <f>(((K1867/60)/60)/24)+DATE(1970,1,1)</f>
        <v>42645.367442129631</v>
      </c>
      <c r="S1867" s="12">
        <f>(((J1867/60)/60)/24)+DATE(1970,1,1)</f>
        <v>42680.409108796302</v>
      </c>
      <c r="T1867">
        <f>YEAR(R1867)</f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s="9">
        <f>ROUND((E1868/D1868)*100,0)</f>
        <v>1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8293</v>
      </c>
      <c r="P1868" t="s">
        <v>8295</v>
      </c>
      <c r="Q1868">
        <f t="shared" si="37"/>
        <v>62.5</v>
      </c>
      <c r="R1868" s="12">
        <f>(((K1868/60)/60)/24)+DATE(1970,1,1)</f>
        <v>42742.246493055558</v>
      </c>
      <c r="S1868" s="12">
        <f>(((J1868/60)/60)/24)+DATE(1970,1,1)</f>
        <v>42795.166666666672</v>
      </c>
      <c r="T1868">
        <f>YEAR(R1868)</f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s="9">
        <f>ROUND((E1869/D1869)*100,0)</f>
        <v>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8293</v>
      </c>
      <c r="P1869" t="s">
        <v>8295</v>
      </c>
      <c r="Q1869">
        <f t="shared" si="37"/>
        <v>10</v>
      </c>
      <c r="R1869" s="12">
        <f>(((K1869/60)/60)/24)+DATE(1970,1,1)</f>
        <v>42649.924907407403</v>
      </c>
      <c r="S1869" s="12">
        <f>(((J1869/60)/60)/24)+DATE(1970,1,1)</f>
        <v>42679.924907407403</v>
      </c>
      <c r="T1869">
        <f>YEAR(R1869)</f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s="9">
        <f>ROUND((E1870/D1870)*100,0)</f>
        <v>5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8293</v>
      </c>
      <c r="P1870" t="s">
        <v>8295</v>
      </c>
      <c r="Q1870">
        <f t="shared" si="37"/>
        <v>71.59</v>
      </c>
      <c r="R1870" s="12">
        <f>(((K1870/60)/60)/24)+DATE(1970,1,1)</f>
        <v>42328.779224537036</v>
      </c>
      <c r="S1870" s="12">
        <f>(((J1870/60)/60)/24)+DATE(1970,1,1)</f>
        <v>42353.332638888889</v>
      </c>
      <c r="T1870">
        <f>YEAR(R1870)</f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s="9">
        <f>ROUND((E1871/D1871)*100,0)</f>
        <v>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8293</v>
      </c>
      <c r="P1871" t="s">
        <v>8295</v>
      </c>
      <c r="Q1871">
        <f t="shared" si="37"/>
        <v>0</v>
      </c>
      <c r="R1871" s="12">
        <f>(((K1871/60)/60)/24)+DATE(1970,1,1)</f>
        <v>42709.002881944441</v>
      </c>
      <c r="S1871" s="12">
        <f>(((J1871/60)/60)/24)+DATE(1970,1,1)</f>
        <v>42739.002881944441</v>
      </c>
      <c r="T1871">
        <f>YEAR(R1871)</f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s="9">
        <f>ROUND((E1872/D1872)*100,0)</f>
        <v>10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8293</v>
      </c>
      <c r="P1872" t="s">
        <v>8295</v>
      </c>
      <c r="Q1872">
        <f t="shared" si="37"/>
        <v>32.82</v>
      </c>
      <c r="R1872" s="12">
        <f>(((K1872/60)/60)/24)+DATE(1970,1,1)</f>
        <v>42371.355729166666</v>
      </c>
      <c r="S1872" s="12">
        <f>(((J1872/60)/60)/24)+DATE(1970,1,1)</f>
        <v>42400.178472222222</v>
      </c>
      <c r="T1872">
        <f>YEAR(R1872)</f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s="9">
        <f>ROUND((E1873/D1873)*100,0)</f>
        <v>72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8293</v>
      </c>
      <c r="P1873" t="s">
        <v>8295</v>
      </c>
      <c r="Q1873">
        <f t="shared" si="37"/>
        <v>49.12</v>
      </c>
      <c r="R1873" s="12">
        <f>(((K1873/60)/60)/24)+DATE(1970,1,1)</f>
        <v>41923.783576388887</v>
      </c>
      <c r="S1873" s="12">
        <f>(((J1873/60)/60)/24)+DATE(1970,1,1)</f>
        <v>41963.825243055559</v>
      </c>
      <c r="T1873">
        <f>YEAR(R1873)</f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s="9">
        <f>ROUND((E1874/D1874)*100,0)</f>
        <v>1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8293</v>
      </c>
      <c r="P1874" t="s">
        <v>8295</v>
      </c>
      <c r="Q1874">
        <f t="shared" si="37"/>
        <v>16.309999999999999</v>
      </c>
      <c r="R1874" s="12">
        <f>(((K1874/60)/60)/24)+DATE(1970,1,1)</f>
        <v>42155.129652777774</v>
      </c>
      <c r="S1874" s="12">
        <f>(((J1874/60)/60)/24)+DATE(1970,1,1)</f>
        <v>42185.129652777774</v>
      </c>
      <c r="T1874">
        <f>YEAR(R1874)</f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s="9">
        <f>ROUND((E1875/D1875)*100,0)</f>
        <v>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8293</v>
      </c>
      <c r="P1875" t="s">
        <v>8295</v>
      </c>
      <c r="Q1875">
        <f t="shared" si="37"/>
        <v>18</v>
      </c>
      <c r="R1875" s="12">
        <f>(((K1875/60)/60)/24)+DATE(1970,1,1)</f>
        <v>42164.615856481483</v>
      </c>
      <c r="S1875" s="12">
        <f>(((J1875/60)/60)/24)+DATE(1970,1,1)</f>
        <v>42193.697916666672</v>
      </c>
      <c r="T1875">
        <f>YEAR(R1875)</f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s="9">
        <f>ROUND((E1876/D1876)*100,0)</f>
        <v>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8293</v>
      </c>
      <c r="P1876" t="s">
        <v>8295</v>
      </c>
      <c r="Q1876">
        <f t="shared" si="37"/>
        <v>13</v>
      </c>
      <c r="R1876" s="12">
        <f>(((K1876/60)/60)/24)+DATE(1970,1,1)</f>
        <v>42529.969131944439</v>
      </c>
      <c r="S1876" s="12">
        <f>(((J1876/60)/60)/24)+DATE(1970,1,1)</f>
        <v>42549.969131944439</v>
      </c>
      <c r="T1876">
        <f>YEAR(R1876)</f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s="9">
        <f>ROUND((E1877/D1877)*100,0)</f>
        <v>1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8293</v>
      </c>
      <c r="P1877" t="s">
        <v>8295</v>
      </c>
      <c r="Q1877">
        <f t="shared" si="37"/>
        <v>17</v>
      </c>
      <c r="R1877" s="12">
        <f>(((K1877/60)/60)/24)+DATE(1970,1,1)</f>
        <v>42528.899398148147</v>
      </c>
      <c r="S1877" s="12">
        <f>(((J1877/60)/60)/24)+DATE(1970,1,1)</f>
        <v>42588.899398148147</v>
      </c>
      <c r="T1877">
        <f>YEAR(R1877)</f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s="9">
        <f>ROUND((E1878/D1878)*100,0)</f>
        <v>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8293</v>
      </c>
      <c r="P1878" t="s">
        <v>8295</v>
      </c>
      <c r="Q1878">
        <f t="shared" si="37"/>
        <v>0</v>
      </c>
      <c r="R1878" s="12">
        <f>(((K1878/60)/60)/24)+DATE(1970,1,1)</f>
        <v>41776.284780092588</v>
      </c>
      <c r="S1878" s="12">
        <f>(((J1878/60)/60)/24)+DATE(1970,1,1)</f>
        <v>41806.284780092588</v>
      </c>
      <c r="T1878">
        <f>YEAR(R1878)</f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s="9">
        <f>ROUND((E1879/D1879)*100,0)</f>
        <v>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8293</v>
      </c>
      <c r="P1879" t="s">
        <v>8295</v>
      </c>
      <c r="Q1879">
        <f t="shared" si="37"/>
        <v>0</v>
      </c>
      <c r="R1879" s="12">
        <f>(((K1879/60)/60)/24)+DATE(1970,1,1)</f>
        <v>42035.029224537036</v>
      </c>
      <c r="S1879" s="12">
        <f>(((J1879/60)/60)/24)+DATE(1970,1,1)</f>
        <v>42064.029224537036</v>
      </c>
      <c r="T1879">
        <f>YEAR(R1879)</f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s="9">
        <f>ROUND((E1880/D1880)*100,0)</f>
        <v>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8293</v>
      </c>
      <c r="P1880" t="s">
        <v>8295</v>
      </c>
      <c r="Q1880">
        <f t="shared" si="37"/>
        <v>0</v>
      </c>
      <c r="R1880" s="12">
        <f>(((K1880/60)/60)/24)+DATE(1970,1,1)</f>
        <v>41773.008738425924</v>
      </c>
      <c r="S1880" s="12">
        <f>(((J1880/60)/60)/24)+DATE(1970,1,1)</f>
        <v>41803.008738425924</v>
      </c>
      <c r="T1880">
        <f>YEAR(R1880)</f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s="9">
        <f>ROUND((E1881/D1881)*100,0)</f>
        <v>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8293</v>
      </c>
      <c r="P1881" t="s">
        <v>8295</v>
      </c>
      <c r="Q1881">
        <f t="shared" si="37"/>
        <v>3</v>
      </c>
      <c r="R1881" s="12">
        <f>(((K1881/60)/60)/24)+DATE(1970,1,1)</f>
        <v>42413.649641203709</v>
      </c>
      <c r="S1881" s="12">
        <f>(((J1881/60)/60)/24)+DATE(1970,1,1)</f>
        <v>42443.607974537037</v>
      </c>
      <c r="T1881">
        <f>YEAR(R1881)</f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s="9">
        <f>ROUND((E1882/D1882)*100,0)</f>
        <v>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8293</v>
      </c>
      <c r="P1882" t="s">
        <v>8295</v>
      </c>
      <c r="Q1882">
        <f t="shared" si="37"/>
        <v>41.83</v>
      </c>
      <c r="R1882" s="12">
        <f>(((K1882/60)/60)/24)+DATE(1970,1,1)</f>
        <v>42430.566898148143</v>
      </c>
      <c r="S1882" s="12">
        <f>(((J1882/60)/60)/24)+DATE(1970,1,1)</f>
        <v>42459.525231481486</v>
      </c>
      <c r="T1882">
        <f>YEAR(R1882)</f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s="9">
        <f>ROUND((E1883/D1883)*100,0)</f>
        <v>173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8285</v>
      </c>
      <c r="P1883" t="s">
        <v>8289</v>
      </c>
      <c r="Q1883">
        <f t="shared" si="37"/>
        <v>49.34</v>
      </c>
      <c r="R1883" s="12">
        <f>(((K1883/60)/60)/24)+DATE(1970,1,1)</f>
        <v>42043.152650462958</v>
      </c>
      <c r="S1883" s="12">
        <f>(((J1883/60)/60)/24)+DATE(1970,1,1)</f>
        <v>42073.110983796301</v>
      </c>
      <c r="T1883">
        <f>YEAR(R1883)</f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s="9">
        <f>ROUND((E1884/D1884)*100,0)</f>
        <v>101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8285</v>
      </c>
      <c r="P1884" t="s">
        <v>8289</v>
      </c>
      <c r="Q1884">
        <f t="shared" si="37"/>
        <v>41.73</v>
      </c>
      <c r="R1884" s="12">
        <f>(((K1884/60)/60)/24)+DATE(1970,1,1)</f>
        <v>41067.949212962965</v>
      </c>
      <c r="S1884" s="12">
        <f>(((J1884/60)/60)/24)+DATE(1970,1,1)</f>
        <v>41100.991666666669</v>
      </c>
      <c r="T1884">
        <f>YEAR(R1884)</f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s="9">
        <f>ROUND((E1885/D1885)*100,0)</f>
        <v>105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8285</v>
      </c>
      <c r="P1885" t="s">
        <v>8289</v>
      </c>
      <c r="Q1885">
        <f t="shared" si="37"/>
        <v>32.72</v>
      </c>
      <c r="R1885" s="12">
        <f>(((K1885/60)/60)/24)+DATE(1970,1,1)</f>
        <v>40977.948009259257</v>
      </c>
      <c r="S1885" s="12">
        <f>(((J1885/60)/60)/24)+DATE(1970,1,1)</f>
        <v>41007.906342592592</v>
      </c>
      <c r="T1885">
        <f>YEAR(R1885)</f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s="9">
        <f>ROUND((E1886/D1886)*100,0)</f>
        <v>135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8285</v>
      </c>
      <c r="P1886" t="s">
        <v>8289</v>
      </c>
      <c r="Q1886">
        <f t="shared" si="37"/>
        <v>51.96</v>
      </c>
      <c r="R1886" s="12">
        <f>(((K1886/60)/60)/24)+DATE(1970,1,1)</f>
        <v>41205.198321759257</v>
      </c>
      <c r="S1886" s="12">
        <f>(((J1886/60)/60)/24)+DATE(1970,1,1)</f>
        <v>41240.5</v>
      </c>
      <c r="T1886">
        <f>YEAR(R1886)</f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s="9">
        <f>ROUND((E1887/D1887)*100,0)</f>
        <v>116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8285</v>
      </c>
      <c r="P1887" t="s">
        <v>8289</v>
      </c>
      <c r="Q1887">
        <f t="shared" si="37"/>
        <v>50.69</v>
      </c>
      <c r="R1887" s="12">
        <f>(((K1887/60)/60)/24)+DATE(1970,1,1)</f>
        <v>41099.093865740739</v>
      </c>
      <c r="S1887" s="12">
        <f>(((J1887/60)/60)/24)+DATE(1970,1,1)</f>
        <v>41131.916666666664</v>
      </c>
      <c r="T1887">
        <f>YEAR(R1887)</f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s="9">
        <f>ROUND((E1888/D1888)*100,0)</f>
        <v>102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8285</v>
      </c>
      <c r="P1888" t="s">
        <v>8289</v>
      </c>
      <c r="Q1888">
        <f t="shared" si="37"/>
        <v>42.24</v>
      </c>
      <c r="R1888" s="12">
        <f>(((K1888/60)/60)/24)+DATE(1970,1,1)</f>
        <v>41925.906689814816</v>
      </c>
      <c r="S1888" s="12">
        <f>(((J1888/60)/60)/24)+DATE(1970,1,1)</f>
        <v>41955.94835648148</v>
      </c>
      <c r="T1888">
        <f>YEAR(R1888)</f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s="9">
        <f>ROUND((E1889/D1889)*100,0)</f>
        <v>111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8285</v>
      </c>
      <c r="P1889" t="s">
        <v>8289</v>
      </c>
      <c r="Q1889">
        <f t="shared" si="37"/>
        <v>416.88</v>
      </c>
      <c r="R1889" s="12">
        <f>(((K1889/60)/60)/24)+DATE(1970,1,1)</f>
        <v>42323.800138888888</v>
      </c>
      <c r="S1889" s="12">
        <f>(((J1889/60)/60)/24)+DATE(1970,1,1)</f>
        <v>42341.895833333328</v>
      </c>
      <c r="T1889">
        <f>YEAR(R1889)</f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s="9">
        <f>ROUND((E1890/D1890)*100,0)</f>
        <v>166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8285</v>
      </c>
      <c r="P1890" t="s">
        <v>8289</v>
      </c>
      <c r="Q1890">
        <f t="shared" si="37"/>
        <v>46.65</v>
      </c>
      <c r="R1890" s="12">
        <f>(((K1890/60)/60)/24)+DATE(1970,1,1)</f>
        <v>40299.239953703705</v>
      </c>
      <c r="S1890" s="12">
        <f>(((J1890/60)/60)/24)+DATE(1970,1,1)</f>
        <v>40330.207638888889</v>
      </c>
      <c r="T1890">
        <f>YEAR(R1890)</f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s="9">
        <f>ROUND((E1891/D1891)*100,0)</f>
        <v>107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8285</v>
      </c>
      <c r="P1891" t="s">
        <v>8289</v>
      </c>
      <c r="Q1891">
        <f t="shared" si="37"/>
        <v>48.45</v>
      </c>
      <c r="R1891" s="12">
        <f>(((K1891/60)/60)/24)+DATE(1970,1,1)</f>
        <v>41299.793356481481</v>
      </c>
      <c r="S1891" s="12">
        <f>(((J1891/60)/60)/24)+DATE(1970,1,1)</f>
        <v>41344.751689814817</v>
      </c>
      <c r="T1891">
        <f>YEAR(R1891)</f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s="9">
        <f>ROUND((E1892/D1892)*100,0)</f>
        <v>145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8285</v>
      </c>
      <c r="P1892" t="s">
        <v>8289</v>
      </c>
      <c r="Q1892">
        <f t="shared" si="37"/>
        <v>70.53</v>
      </c>
      <c r="R1892" s="12">
        <f>(((K1892/60)/60)/24)+DATE(1970,1,1)</f>
        <v>41228.786203703705</v>
      </c>
      <c r="S1892" s="12">
        <f>(((J1892/60)/60)/24)+DATE(1970,1,1)</f>
        <v>41258.786203703705</v>
      </c>
      <c r="T1892">
        <f>YEAR(R1892)</f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s="9">
        <f>ROUND((E1893/D1893)*100,0)</f>
        <v>106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8285</v>
      </c>
      <c r="P1893" t="s">
        <v>8289</v>
      </c>
      <c r="Q1893">
        <f t="shared" si="37"/>
        <v>87.96</v>
      </c>
      <c r="R1893" s="12">
        <f>(((K1893/60)/60)/24)+DATE(1970,1,1)</f>
        <v>40335.798078703701</v>
      </c>
      <c r="S1893" s="12">
        <f>(((J1893/60)/60)/24)+DATE(1970,1,1)</f>
        <v>40381.25</v>
      </c>
      <c r="T1893">
        <f>YEAR(R1893)</f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s="9">
        <f>ROUND((E1894/D1894)*100,0)</f>
        <v>137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8285</v>
      </c>
      <c r="P1894" t="s">
        <v>8289</v>
      </c>
      <c r="Q1894">
        <f t="shared" si="37"/>
        <v>26.27</v>
      </c>
      <c r="R1894" s="12">
        <f>(((K1894/60)/60)/24)+DATE(1970,1,1)</f>
        <v>40671.637511574074</v>
      </c>
      <c r="S1894" s="12">
        <f>(((J1894/60)/60)/24)+DATE(1970,1,1)</f>
        <v>40701.637511574074</v>
      </c>
      <c r="T1894">
        <f>YEAR(R1894)</f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s="9">
        <f>ROUND((E1895/D1895)*100,0)</f>
        <v>104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8285</v>
      </c>
      <c r="P1895" t="s">
        <v>8289</v>
      </c>
      <c r="Q1895">
        <f t="shared" si="37"/>
        <v>57.78</v>
      </c>
      <c r="R1895" s="12">
        <f>(((K1895/60)/60)/24)+DATE(1970,1,1)</f>
        <v>40632.94195601852</v>
      </c>
      <c r="S1895" s="12">
        <f>(((J1895/60)/60)/24)+DATE(1970,1,1)</f>
        <v>40649.165972222225</v>
      </c>
      <c r="T1895">
        <f>YEAR(R1895)</f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s="9">
        <f>ROUND((E1896/D1896)*100,0)</f>
        <v>115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8285</v>
      </c>
      <c r="P1896" t="s">
        <v>8289</v>
      </c>
      <c r="Q1896">
        <f t="shared" si="37"/>
        <v>57.25</v>
      </c>
      <c r="R1896" s="12">
        <f>(((K1896/60)/60)/24)+DATE(1970,1,1)</f>
        <v>40920.904895833337</v>
      </c>
      <c r="S1896" s="12">
        <f>(((J1896/60)/60)/24)+DATE(1970,1,1)</f>
        <v>40951.904895833337</v>
      </c>
      <c r="T1896">
        <f>YEAR(R1896)</f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s="9">
        <f>ROUND((E1897/D1897)*100,0)</f>
        <v>102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8285</v>
      </c>
      <c r="P1897" t="s">
        <v>8289</v>
      </c>
      <c r="Q1897">
        <f t="shared" si="37"/>
        <v>196.34</v>
      </c>
      <c r="R1897" s="12">
        <f>(((K1897/60)/60)/24)+DATE(1970,1,1)</f>
        <v>42267.746782407412</v>
      </c>
      <c r="S1897" s="12">
        <f>(((J1897/60)/60)/24)+DATE(1970,1,1)</f>
        <v>42297.746782407412</v>
      </c>
      <c r="T1897">
        <f>YEAR(R1897)</f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s="9">
        <f>ROUND((E1898/D1898)*100,0)</f>
        <v>124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8285</v>
      </c>
      <c r="P1898" t="s">
        <v>8289</v>
      </c>
      <c r="Q1898">
        <f t="shared" si="37"/>
        <v>43</v>
      </c>
      <c r="R1898" s="12">
        <f>(((K1898/60)/60)/24)+DATE(1970,1,1)</f>
        <v>40981.710243055553</v>
      </c>
      <c r="S1898" s="12">
        <f>(((J1898/60)/60)/24)+DATE(1970,1,1)</f>
        <v>41011.710243055553</v>
      </c>
      <c r="T1898">
        <f>YEAR(R1898)</f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s="9">
        <f>ROUND((E1899/D1899)*100,0)</f>
        <v>102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8285</v>
      </c>
      <c r="P1899" t="s">
        <v>8289</v>
      </c>
      <c r="Q1899">
        <f t="shared" si="37"/>
        <v>35.549999999999997</v>
      </c>
      <c r="R1899" s="12">
        <f>(((K1899/60)/60)/24)+DATE(1970,1,1)</f>
        <v>41680.583402777782</v>
      </c>
      <c r="S1899" s="12">
        <f>(((J1899/60)/60)/24)+DATE(1970,1,1)</f>
        <v>41702.875</v>
      </c>
      <c r="T1899">
        <f>YEAR(R1899)</f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s="9">
        <f>ROUND((E1900/D1900)*100,0)</f>
        <v>145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8285</v>
      </c>
      <c r="P1900" t="s">
        <v>8289</v>
      </c>
      <c r="Q1900">
        <f t="shared" si="37"/>
        <v>68.81</v>
      </c>
      <c r="R1900" s="12">
        <f>(((K1900/60)/60)/24)+DATE(1970,1,1)</f>
        <v>42366.192974537036</v>
      </c>
      <c r="S1900" s="12">
        <f>(((J1900/60)/60)/24)+DATE(1970,1,1)</f>
        <v>42401.75</v>
      </c>
      <c r="T1900">
        <f>YEAR(R1900)</f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s="9">
        <f>ROUND((E1901/D1901)*100,0)</f>
        <v>133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8285</v>
      </c>
      <c r="P1901" t="s">
        <v>8289</v>
      </c>
      <c r="Q1901">
        <f t="shared" si="37"/>
        <v>28.57</v>
      </c>
      <c r="R1901" s="12">
        <f>(((K1901/60)/60)/24)+DATE(1970,1,1)</f>
        <v>42058.941736111112</v>
      </c>
      <c r="S1901" s="12">
        <f>(((J1901/60)/60)/24)+DATE(1970,1,1)</f>
        <v>42088.90006944444</v>
      </c>
      <c r="T1901">
        <f>YEAR(R1901)</f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s="9">
        <f>ROUND((E1902/D1902)*100,0)</f>
        <v>109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8285</v>
      </c>
      <c r="P1902" t="s">
        <v>8289</v>
      </c>
      <c r="Q1902">
        <f t="shared" si="37"/>
        <v>50.63</v>
      </c>
      <c r="R1902" s="12">
        <f>(((K1902/60)/60)/24)+DATE(1970,1,1)</f>
        <v>41160.871886574074</v>
      </c>
      <c r="S1902" s="12">
        <f>(((J1902/60)/60)/24)+DATE(1970,1,1)</f>
        <v>41188.415972222225</v>
      </c>
      <c r="T1902">
        <f>YEAR(R1902)</f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s="9">
        <f>ROUND((E1903/D1903)*100,0)</f>
        <v>3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8279</v>
      </c>
      <c r="P1903" t="s">
        <v>8308</v>
      </c>
      <c r="Q1903">
        <f t="shared" si="37"/>
        <v>106.8</v>
      </c>
      <c r="R1903" s="12">
        <f>(((K1903/60)/60)/24)+DATE(1970,1,1)</f>
        <v>42116.54315972222</v>
      </c>
      <c r="S1903" s="12">
        <f>(((J1903/60)/60)/24)+DATE(1970,1,1)</f>
        <v>42146.541666666672</v>
      </c>
      <c r="T1903">
        <f>YEAR(R1903)</f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s="9">
        <f>ROUND((E1904/D1904)*100,0)</f>
        <v>1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8279</v>
      </c>
      <c r="P1904" t="s">
        <v>8308</v>
      </c>
      <c r="Q1904">
        <f t="shared" si="37"/>
        <v>4</v>
      </c>
      <c r="R1904" s="12">
        <f>(((K1904/60)/60)/24)+DATE(1970,1,1)</f>
        <v>42037.789895833332</v>
      </c>
      <c r="S1904" s="12">
        <f>(((J1904/60)/60)/24)+DATE(1970,1,1)</f>
        <v>42067.789895833332</v>
      </c>
      <c r="T1904">
        <f>YEAR(R1904)</f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s="9">
        <f>ROUND((E1905/D1905)*100,0)</f>
        <v>47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8279</v>
      </c>
      <c r="P1905" t="s">
        <v>8308</v>
      </c>
      <c r="Q1905">
        <f t="shared" si="37"/>
        <v>34.1</v>
      </c>
      <c r="R1905" s="12">
        <f>(((K1905/60)/60)/24)+DATE(1970,1,1)</f>
        <v>42702.770729166667</v>
      </c>
      <c r="S1905" s="12">
        <f>(((J1905/60)/60)/24)+DATE(1970,1,1)</f>
        <v>42762.770729166667</v>
      </c>
      <c r="T1905">
        <f>YEAR(R1905)</f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s="9">
        <f>ROUND((E1906/D1906)*100,0)</f>
        <v>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8279</v>
      </c>
      <c r="P1906" t="s">
        <v>8308</v>
      </c>
      <c r="Q1906">
        <f t="shared" si="37"/>
        <v>25</v>
      </c>
      <c r="R1906" s="12">
        <f>(((K1906/60)/60)/24)+DATE(1970,1,1)</f>
        <v>42326.685428240744</v>
      </c>
      <c r="S1906" s="12">
        <f>(((J1906/60)/60)/24)+DATE(1970,1,1)</f>
        <v>42371.685428240744</v>
      </c>
      <c r="T1906">
        <f>YEAR(R1906)</f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s="9">
        <f>ROUND((E1907/D1907)*100,0)</f>
        <v>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8279</v>
      </c>
      <c r="P1907" t="s">
        <v>8308</v>
      </c>
      <c r="Q1907">
        <f t="shared" si="37"/>
        <v>10.5</v>
      </c>
      <c r="R1907" s="12">
        <f>(((K1907/60)/60)/24)+DATE(1970,1,1)</f>
        <v>41859.925856481481</v>
      </c>
      <c r="S1907" s="12">
        <f>(((J1907/60)/60)/24)+DATE(1970,1,1)</f>
        <v>41889.925856481481</v>
      </c>
      <c r="T1907">
        <f>YEAR(R1907)</f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s="9">
        <f>ROUND((E1908/D1908)*100,0)</f>
        <v>43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8279</v>
      </c>
      <c r="P1908" t="s">
        <v>8308</v>
      </c>
      <c r="Q1908">
        <f t="shared" si="37"/>
        <v>215.96</v>
      </c>
      <c r="R1908" s="12">
        <f>(((K1908/60)/60)/24)+DATE(1970,1,1)</f>
        <v>42514.671099537038</v>
      </c>
      <c r="S1908" s="12">
        <f>(((J1908/60)/60)/24)+DATE(1970,1,1)</f>
        <v>42544.671099537038</v>
      </c>
      <c r="T1908">
        <f>YEAR(R1908)</f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s="9">
        <f>ROUND((E1909/D1909)*100,0)</f>
        <v>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8279</v>
      </c>
      <c r="P1909" t="s">
        <v>8308</v>
      </c>
      <c r="Q1909">
        <f t="shared" si="37"/>
        <v>21.25</v>
      </c>
      <c r="R1909" s="12">
        <f>(((K1909/60)/60)/24)+DATE(1970,1,1)</f>
        <v>41767.587094907409</v>
      </c>
      <c r="S1909" s="12">
        <f>(((J1909/60)/60)/24)+DATE(1970,1,1)</f>
        <v>41782.587094907409</v>
      </c>
      <c r="T1909">
        <f>YEAR(R1909)</f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s="9">
        <f>ROUND((E1910/D1910)*100,0)</f>
        <v>2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8279</v>
      </c>
      <c r="P1910" t="s">
        <v>8308</v>
      </c>
      <c r="Q1910">
        <f t="shared" si="37"/>
        <v>108.25</v>
      </c>
      <c r="R1910" s="12">
        <f>(((K1910/60)/60)/24)+DATE(1970,1,1)</f>
        <v>42703.917824074073</v>
      </c>
      <c r="S1910" s="12">
        <f>(((J1910/60)/60)/24)+DATE(1970,1,1)</f>
        <v>42733.917824074073</v>
      </c>
      <c r="T1910">
        <f>YEAR(R1910)</f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s="9">
        <f>ROUND((E1911/D1911)*100,0)</f>
        <v>14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8279</v>
      </c>
      <c r="P1911" t="s">
        <v>8308</v>
      </c>
      <c r="Q1911">
        <f t="shared" si="37"/>
        <v>129.97</v>
      </c>
      <c r="R1911" s="12">
        <f>(((K1911/60)/60)/24)+DATE(1970,1,1)</f>
        <v>41905.429155092592</v>
      </c>
      <c r="S1911" s="12">
        <f>(((J1911/60)/60)/24)+DATE(1970,1,1)</f>
        <v>41935.429155092592</v>
      </c>
      <c r="T1911">
        <f>YEAR(R1911)</f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s="9">
        <f>ROUND((E1912/D1912)*100,0)</f>
        <v>39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8279</v>
      </c>
      <c r="P1912" t="s">
        <v>8308</v>
      </c>
      <c r="Q1912">
        <f t="shared" si="37"/>
        <v>117.49</v>
      </c>
      <c r="R1912" s="12">
        <f>(((K1912/60)/60)/24)+DATE(1970,1,1)</f>
        <v>42264.963159722218</v>
      </c>
      <c r="S1912" s="12">
        <f>(((J1912/60)/60)/24)+DATE(1970,1,1)</f>
        <v>42308.947916666672</v>
      </c>
      <c r="T1912">
        <f>YEAR(R1912)</f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s="9">
        <f>ROUND((E1913/D1913)*100,0)</f>
        <v>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8279</v>
      </c>
      <c r="P1913" t="s">
        <v>8308</v>
      </c>
      <c r="Q1913">
        <f t="shared" si="37"/>
        <v>10</v>
      </c>
      <c r="R1913" s="12">
        <f>(((K1913/60)/60)/24)+DATE(1970,1,1)</f>
        <v>41830.033958333333</v>
      </c>
      <c r="S1913" s="12">
        <f>(((J1913/60)/60)/24)+DATE(1970,1,1)</f>
        <v>41860.033958333333</v>
      </c>
      <c r="T1913">
        <f>YEAR(R1913)</f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s="9">
        <f>ROUND((E1914/D1914)*100,0)</f>
        <v>59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8279</v>
      </c>
      <c r="P1914" t="s">
        <v>8308</v>
      </c>
      <c r="Q1914">
        <f t="shared" si="37"/>
        <v>70.599999999999994</v>
      </c>
      <c r="R1914" s="12">
        <f>(((K1914/60)/60)/24)+DATE(1970,1,1)</f>
        <v>42129.226388888885</v>
      </c>
      <c r="S1914" s="12">
        <f>(((J1914/60)/60)/24)+DATE(1970,1,1)</f>
        <v>42159.226388888885</v>
      </c>
      <c r="T1914">
        <f>YEAR(R1914)</f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s="9">
        <f>ROUND((E1915/D1915)*100,0)</f>
        <v>1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8279</v>
      </c>
      <c r="P1915" t="s">
        <v>8308</v>
      </c>
      <c r="Q1915">
        <f t="shared" si="37"/>
        <v>24.5</v>
      </c>
      <c r="R1915" s="12">
        <f>(((K1915/60)/60)/24)+DATE(1970,1,1)</f>
        <v>41890.511319444442</v>
      </c>
      <c r="S1915" s="12">
        <f>(((J1915/60)/60)/24)+DATE(1970,1,1)</f>
        <v>41920.511319444442</v>
      </c>
      <c r="T1915">
        <f>YEAR(R1915)</f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s="9">
        <f>ROUND((E1916/D1916)*100,0)</f>
        <v>9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8279</v>
      </c>
      <c r="P1916" t="s">
        <v>8308</v>
      </c>
      <c r="Q1916">
        <f t="shared" si="37"/>
        <v>30</v>
      </c>
      <c r="R1916" s="12">
        <f>(((K1916/60)/60)/24)+DATE(1970,1,1)</f>
        <v>41929.174456018518</v>
      </c>
      <c r="S1916" s="12">
        <f>(((J1916/60)/60)/24)+DATE(1970,1,1)</f>
        <v>41944.165972222225</v>
      </c>
      <c r="T1916">
        <f>YEAR(R1916)</f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s="9">
        <f>ROUND((E1917/D1917)*100,0)</f>
        <v>2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8279</v>
      </c>
      <c r="P1917" t="s">
        <v>8308</v>
      </c>
      <c r="Q1917">
        <f t="shared" si="37"/>
        <v>2</v>
      </c>
      <c r="R1917" s="12">
        <f>(((K1917/60)/60)/24)+DATE(1970,1,1)</f>
        <v>41864.04886574074</v>
      </c>
      <c r="S1917" s="12">
        <f>(((J1917/60)/60)/24)+DATE(1970,1,1)</f>
        <v>41884.04886574074</v>
      </c>
      <c r="T1917">
        <f>YEAR(R1917)</f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s="9">
        <f>ROUND((E1918/D1918)*100,0)</f>
        <v>1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8279</v>
      </c>
      <c r="P1918" t="s">
        <v>8308</v>
      </c>
      <c r="Q1918">
        <f t="shared" si="37"/>
        <v>17</v>
      </c>
      <c r="R1918" s="12">
        <f>(((K1918/60)/60)/24)+DATE(1970,1,1)</f>
        <v>42656.717303240745</v>
      </c>
      <c r="S1918" s="12">
        <f>(((J1918/60)/60)/24)+DATE(1970,1,1)</f>
        <v>42681.758969907409</v>
      </c>
      <c r="T1918">
        <f>YEAR(R1918)</f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s="9">
        <f>ROUND((E1919/D1919)*100,0)</f>
        <v>53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8279</v>
      </c>
      <c r="P1919" t="s">
        <v>8308</v>
      </c>
      <c r="Q1919">
        <f t="shared" si="37"/>
        <v>2928.93</v>
      </c>
      <c r="R1919" s="12">
        <f>(((K1919/60)/60)/24)+DATE(1970,1,1)</f>
        <v>42746.270057870366</v>
      </c>
      <c r="S1919" s="12">
        <f>(((J1919/60)/60)/24)+DATE(1970,1,1)</f>
        <v>42776.270057870366</v>
      </c>
      <c r="T1919">
        <f>YEAR(R1919)</f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s="9">
        <f>ROUND((E1920/D1920)*100,0)</f>
        <v>1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8279</v>
      </c>
      <c r="P1920" t="s">
        <v>8308</v>
      </c>
      <c r="Q1920">
        <f t="shared" si="37"/>
        <v>28.89</v>
      </c>
      <c r="R1920" s="12">
        <f>(((K1920/60)/60)/24)+DATE(1970,1,1)</f>
        <v>41828.789942129632</v>
      </c>
      <c r="S1920" s="12">
        <f>(((J1920/60)/60)/24)+DATE(1970,1,1)</f>
        <v>41863.789942129632</v>
      </c>
      <c r="T1920">
        <f>YEAR(R1920)</f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s="9">
        <f>ROUND((E1921/D1921)*100,0)</f>
        <v>47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8279</v>
      </c>
      <c r="P1921" t="s">
        <v>8308</v>
      </c>
      <c r="Q1921">
        <f t="shared" si="37"/>
        <v>29.63</v>
      </c>
      <c r="R1921" s="12">
        <f>(((K1921/60)/60)/24)+DATE(1970,1,1)</f>
        <v>42113.875567129624</v>
      </c>
      <c r="S1921" s="12">
        <f>(((J1921/60)/60)/24)+DATE(1970,1,1)</f>
        <v>42143.875567129624</v>
      </c>
      <c r="T1921">
        <f>YEAR(R1921)</f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s="9">
        <f>ROUND((E1922/D1922)*100,0)</f>
        <v>43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8279</v>
      </c>
      <c r="P1922" t="s">
        <v>8308</v>
      </c>
      <c r="Q1922">
        <f t="shared" si="37"/>
        <v>40.98</v>
      </c>
      <c r="R1922" s="12">
        <f>(((K1922/60)/60)/24)+DATE(1970,1,1)</f>
        <v>42270.875706018516</v>
      </c>
      <c r="S1922" s="12">
        <f>(((J1922/60)/60)/24)+DATE(1970,1,1)</f>
        <v>42298.958333333328</v>
      </c>
      <c r="T1922">
        <f>YEAR(R1922)</f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s="9">
        <f>ROUND((E1923/D1923)*100,0)</f>
        <v>137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8285</v>
      </c>
      <c r="P1923" t="s">
        <v>8289</v>
      </c>
      <c r="Q1923">
        <f t="shared" ref="Q1923:Q1986" si="38">IFERROR(ROUND(E1923/M1923,2),0)</f>
        <v>54</v>
      </c>
      <c r="R1923" s="12">
        <f>(((K1923/60)/60)/24)+DATE(1970,1,1)</f>
        <v>41074.221562500003</v>
      </c>
      <c r="S1923" s="12">
        <f>(((J1923/60)/60)/24)+DATE(1970,1,1)</f>
        <v>41104.221562500003</v>
      </c>
      <c r="T1923">
        <f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s="9">
        <f>ROUND((E1924/D1924)*100,0)</f>
        <v>116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8285</v>
      </c>
      <c r="P1924" t="s">
        <v>8289</v>
      </c>
      <c r="Q1924">
        <f t="shared" si="38"/>
        <v>36.11</v>
      </c>
      <c r="R1924" s="12">
        <f>(((K1924/60)/60)/24)+DATE(1970,1,1)</f>
        <v>41590.255868055552</v>
      </c>
      <c r="S1924" s="12">
        <f>(((J1924/60)/60)/24)+DATE(1970,1,1)</f>
        <v>41620.255868055552</v>
      </c>
      <c r="T1924">
        <f>YEAR(R1924)</f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s="9">
        <f>ROUND((E1925/D1925)*100,0)</f>
        <v>241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8285</v>
      </c>
      <c r="P1925" t="s">
        <v>8289</v>
      </c>
      <c r="Q1925">
        <f t="shared" si="38"/>
        <v>23.15</v>
      </c>
      <c r="R1925" s="12">
        <f>(((K1925/60)/60)/24)+DATE(1970,1,1)</f>
        <v>40772.848749999997</v>
      </c>
      <c r="S1925" s="12">
        <f>(((J1925/60)/60)/24)+DATE(1970,1,1)</f>
        <v>40813.207638888889</v>
      </c>
      <c r="T1925">
        <f>YEAR(R1925)</f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s="9">
        <f>ROUND((E1926/D1926)*100,0)</f>
        <v>114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8285</v>
      </c>
      <c r="P1926" t="s">
        <v>8289</v>
      </c>
      <c r="Q1926">
        <f t="shared" si="38"/>
        <v>104</v>
      </c>
      <c r="R1926" s="12">
        <f>(((K1926/60)/60)/24)+DATE(1970,1,1)</f>
        <v>41626.761053240742</v>
      </c>
      <c r="S1926" s="12">
        <f>(((J1926/60)/60)/24)+DATE(1970,1,1)</f>
        <v>41654.814583333333</v>
      </c>
      <c r="T1926">
        <f>YEAR(R1926)</f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s="9">
        <f>ROUND((E1927/D1927)*100,0)</f>
        <v>110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8285</v>
      </c>
      <c r="P1927" t="s">
        <v>8289</v>
      </c>
      <c r="Q1927">
        <f t="shared" si="38"/>
        <v>31.83</v>
      </c>
      <c r="R1927" s="12">
        <f>(((K1927/60)/60)/24)+DATE(1970,1,1)</f>
        <v>41535.90148148148</v>
      </c>
      <c r="S1927" s="12">
        <f>(((J1927/60)/60)/24)+DATE(1970,1,1)</f>
        <v>41558</v>
      </c>
      <c r="T1927">
        <f>YEAR(R1927)</f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s="9">
        <f>ROUND((E1928/D1928)*100,0)</f>
        <v>195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8285</v>
      </c>
      <c r="P1928" t="s">
        <v>8289</v>
      </c>
      <c r="Q1928">
        <f t="shared" si="38"/>
        <v>27.39</v>
      </c>
      <c r="R1928" s="12">
        <f>(((K1928/60)/60)/24)+DATE(1970,1,1)</f>
        <v>40456.954351851848</v>
      </c>
      <c r="S1928" s="12">
        <f>(((J1928/60)/60)/24)+DATE(1970,1,1)</f>
        <v>40484.018055555556</v>
      </c>
      <c r="T1928">
        <f>YEAR(R1928)</f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s="9">
        <f>ROUND((E1929/D1929)*100,0)</f>
        <v>103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8285</v>
      </c>
      <c r="P1929" t="s">
        <v>8289</v>
      </c>
      <c r="Q1929">
        <f t="shared" si="38"/>
        <v>56.36</v>
      </c>
      <c r="R1929" s="12">
        <f>(((K1929/60)/60)/24)+DATE(1970,1,1)</f>
        <v>40960.861562500002</v>
      </c>
      <c r="S1929" s="12">
        <f>(((J1929/60)/60)/24)+DATE(1970,1,1)</f>
        <v>40976.207638888889</v>
      </c>
      <c r="T1929">
        <f>YEAR(R1929)</f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s="9">
        <f>ROUND((E1930/D1930)*100,0)</f>
        <v>103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8285</v>
      </c>
      <c r="P1930" t="s">
        <v>8289</v>
      </c>
      <c r="Q1930">
        <f t="shared" si="38"/>
        <v>77.349999999999994</v>
      </c>
      <c r="R1930" s="12">
        <f>(((K1930/60)/60)/24)+DATE(1970,1,1)</f>
        <v>41371.648078703707</v>
      </c>
      <c r="S1930" s="12">
        <f>(((J1930/60)/60)/24)+DATE(1970,1,1)</f>
        <v>41401.648078703707</v>
      </c>
      <c r="T1930">
        <f>YEAR(R1930)</f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s="9">
        <f>ROUND((E1931/D1931)*100,0)</f>
        <v>100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8285</v>
      </c>
      <c r="P1931" t="s">
        <v>8289</v>
      </c>
      <c r="Q1931">
        <f t="shared" si="38"/>
        <v>42.8</v>
      </c>
      <c r="R1931" s="12">
        <f>(((K1931/60)/60)/24)+DATE(1970,1,1)</f>
        <v>40687.021597222221</v>
      </c>
      <c r="S1931" s="12">
        <f>(((J1931/60)/60)/24)+DATE(1970,1,1)</f>
        <v>40729.021597222221</v>
      </c>
      <c r="T1931">
        <f>YEAR(R1931)</f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s="9">
        <f>ROUND((E1932/D1932)*100,0)</f>
        <v>127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8285</v>
      </c>
      <c r="P1932" t="s">
        <v>8289</v>
      </c>
      <c r="Q1932">
        <f t="shared" si="38"/>
        <v>48.85</v>
      </c>
      <c r="R1932" s="12">
        <f>(((K1932/60)/60)/24)+DATE(1970,1,1)</f>
        <v>41402.558819444443</v>
      </c>
      <c r="S1932" s="12">
        <f>(((J1932/60)/60)/24)+DATE(1970,1,1)</f>
        <v>41462.558819444443</v>
      </c>
      <c r="T1932">
        <f>YEAR(R1932)</f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s="9">
        <f>ROUND((E1933/D1933)*100,0)</f>
        <v>121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8285</v>
      </c>
      <c r="P1933" t="s">
        <v>8289</v>
      </c>
      <c r="Q1933">
        <f t="shared" si="38"/>
        <v>48.24</v>
      </c>
      <c r="R1933" s="12">
        <f>(((K1933/60)/60)/24)+DATE(1970,1,1)</f>
        <v>41037.892465277779</v>
      </c>
      <c r="S1933" s="12">
        <f>(((J1933/60)/60)/24)+DATE(1970,1,1)</f>
        <v>41051.145833333336</v>
      </c>
      <c r="T1933">
        <f>YEAR(R1933)</f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s="9">
        <f>ROUND((E1934/D1934)*100,0)</f>
        <v>107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8285</v>
      </c>
      <c r="P1934" t="s">
        <v>8289</v>
      </c>
      <c r="Q1934">
        <f t="shared" si="38"/>
        <v>70.209999999999994</v>
      </c>
      <c r="R1934" s="12">
        <f>(((K1934/60)/60)/24)+DATE(1970,1,1)</f>
        <v>40911.809872685182</v>
      </c>
      <c r="S1934" s="12">
        <f>(((J1934/60)/60)/24)+DATE(1970,1,1)</f>
        <v>40932.809872685182</v>
      </c>
      <c r="T1934">
        <f>YEAR(R1934)</f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s="9">
        <f>ROUND((E1935/D1935)*100,0)</f>
        <v>172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8285</v>
      </c>
      <c r="P1935" t="s">
        <v>8289</v>
      </c>
      <c r="Q1935">
        <f t="shared" si="38"/>
        <v>94.05</v>
      </c>
      <c r="R1935" s="12">
        <f>(((K1935/60)/60)/24)+DATE(1970,1,1)</f>
        <v>41879.130868055552</v>
      </c>
      <c r="S1935" s="12">
        <f>(((J1935/60)/60)/24)+DATE(1970,1,1)</f>
        <v>41909.130868055552</v>
      </c>
      <c r="T1935">
        <f>YEAR(R1935)</f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s="9">
        <f>ROUND((E1936/D1936)*100,0)</f>
        <v>124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8285</v>
      </c>
      <c r="P1936" t="s">
        <v>8289</v>
      </c>
      <c r="Q1936">
        <f t="shared" si="38"/>
        <v>80.27</v>
      </c>
      <c r="R1936" s="12">
        <f>(((K1936/60)/60)/24)+DATE(1970,1,1)</f>
        <v>40865.867141203707</v>
      </c>
      <c r="S1936" s="12">
        <f>(((J1936/60)/60)/24)+DATE(1970,1,1)</f>
        <v>40902.208333333336</v>
      </c>
      <c r="T1936">
        <f>YEAR(R1936)</f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s="9">
        <f>ROUND((E1937/D1937)*100,0)</f>
        <v>108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8285</v>
      </c>
      <c r="P1937" t="s">
        <v>8289</v>
      </c>
      <c r="Q1937">
        <f t="shared" si="38"/>
        <v>54.2</v>
      </c>
      <c r="R1937" s="12">
        <f>(((K1937/60)/60)/24)+DATE(1970,1,1)</f>
        <v>41773.932534722226</v>
      </c>
      <c r="S1937" s="12">
        <f>(((J1937/60)/60)/24)+DATE(1970,1,1)</f>
        <v>41811.207638888889</v>
      </c>
      <c r="T1937">
        <f>YEAR(R1937)</f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s="9">
        <f>ROUND((E1938/D1938)*100,0)</f>
        <v>117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8285</v>
      </c>
      <c r="P1938" t="s">
        <v>8289</v>
      </c>
      <c r="Q1938">
        <f t="shared" si="38"/>
        <v>60.27</v>
      </c>
      <c r="R1938" s="12">
        <f>(((K1938/60)/60)/24)+DATE(1970,1,1)</f>
        <v>40852.889699074076</v>
      </c>
      <c r="S1938" s="12">
        <f>(((J1938/60)/60)/24)+DATE(1970,1,1)</f>
        <v>40883.249305555553</v>
      </c>
      <c r="T1938">
        <f>YEAR(R1938)</f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s="9">
        <f>ROUND((E1939/D1939)*100,0)</f>
        <v>187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8285</v>
      </c>
      <c r="P1939" t="s">
        <v>8289</v>
      </c>
      <c r="Q1939">
        <f t="shared" si="38"/>
        <v>38.74</v>
      </c>
      <c r="R1939" s="12">
        <f>(((K1939/60)/60)/24)+DATE(1970,1,1)</f>
        <v>41059.118993055556</v>
      </c>
      <c r="S1939" s="12">
        <f>(((J1939/60)/60)/24)+DATE(1970,1,1)</f>
        <v>41075.165972222225</v>
      </c>
      <c r="T1939">
        <f>YEAR(R1939)</f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s="9">
        <f>ROUND((E1940/D1940)*100,0)</f>
        <v>116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8285</v>
      </c>
      <c r="P1940" t="s">
        <v>8289</v>
      </c>
      <c r="Q1940">
        <f t="shared" si="38"/>
        <v>152.54</v>
      </c>
      <c r="R1940" s="12">
        <f>(((K1940/60)/60)/24)+DATE(1970,1,1)</f>
        <v>41426.259618055556</v>
      </c>
      <c r="S1940" s="12">
        <f>(((J1940/60)/60)/24)+DATE(1970,1,1)</f>
        <v>41457.208333333336</v>
      </c>
      <c r="T1940">
        <f>YEAR(R1940)</f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s="9">
        <f>ROUND((E1941/D1941)*100,0)</f>
        <v>111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8285</v>
      </c>
      <c r="P1941" t="s">
        <v>8289</v>
      </c>
      <c r="Q1941">
        <f t="shared" si="38"/>
        <v>115.31</v>
      </c>
      <c r="R1941" s="12">
        <f>(((K1941/60)/60)/24)+DATE(1970,1,1)</f>
        <v>41313.985046296293</v>
      </c>
      <c r="S1941" s="12">
        <f>(((J1941/60)/60)/24)+DATE(1970,1,1)</f>
        <v>41343.943379629629</v>
      </c>
      <c r="T1941">
        <f>YEAR(R1941)</f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s="9">
        <f>ROUND((E1942/D1942)*100,0)</f>
        <v>171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8285</v>
      </c>
      <c r="P1942" t="s">
        <v>8289</v>
      </c>
      <c r="Q1942">
        <f t="shared" si="38"/>
        <v>35.840000000000003</v>
      </c>
      <c r="R1942" s="12">
        <f>(((K1942/60)/60)/24)+DATE(1970,1,1)</f>
        <v>40670.507326388892</v>
      </c>
      <c r="S1942" s="12">
        <f>(((J1942/60)/60)/24)+DATE(1970,1,1)</f>
        <v>40709.165972222225</v>
      </c>
      <c r="T1942">
        <f>YEAR(R1942)</f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s="9">
        <f>ROUND((E1943/D1943)*100,0)</f>
        <v>126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8279</v>
      </c>
      <c r="P1943" t="s">
        <v>8309</v>
      </c>
      <c r="Q1943">
        <f t="shared" si="38"/>
        <v>64.569999999999993</v>
      </c>
      <c r="R1943" s="12">
        <f>(((K1943/60)/60)/24)+DATE(1970,1,1)</f>
        <v>41744.290868055556</v>
      </c>
      <c r="S1943" s="12">
        <f>(((J1943/60)/60)/24)+DATE(1970,1,1)</f>
        <v>41774.290868055556</v>
      </c>
      <c r="T1943">
        <f>YEAR(R1943)</f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s="9">
        <f>ROUND((E1944/D1944)*100,0)</f>
        <v>138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8279</v>
      </c>
      <c r="P1944" t="s">
        <v>8309</v>
      </c>
      <c r="Q1944">
        <f t="shared" si="38"/>
        <v>87.44</v>
      </c>
      <c r="R1944" s="12">
        <f>(((K1944/60)/60)/24)+DATE(1970,1,1)</f>
        <v>40638.828009259261</v>
      </c>
      <c r="S1944" s="12">
        <f>(((J1944/60)/60)/24)+DATE(1970,1,1)</f>
        <v>40728.828009259261</v>
      </c>
      <c r="T1944">
        <f>YEAR(R1944)</f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s="9">
        <f>ROUND((E1945/D1945)*100,0)</f>
        <v>1705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8279</v>
      </c>
      <c r="P1945" t="s">
        <v>8309</v>
      </c>
      <c r="Q1945">
        <f t="shared" si="38"/>
        <v>68.819999999999993</v>
      </c>
      <c r="R1945" s="12">
        <f>(((K1945/60)/60)/24)+DATE(1970,1,1)</f>
        <v>42548.269861111112</v>
      </c>
      <c r="S1945" s="12">
        <f>(((J1945/60)/60)/24)+DATE(1970,1,1)</f>
        <v>42593.269861111112</v>
      </c>
      <c r="T1945">
        <f>YEAR(R1945)</f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s="9">
        <f>ROUND((E1946/D1946)*100,0)</f>
        <v>788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8279</v>
      </c>
      <c r="P1946" t="s">
        <v>8309</v>
      </c>
      <c r="Q1946">
        <f t="shared" si="38"/>
        <v>176.2</v>
      </c>
      <c r="R1946" s="12">
        <f>(((K1946/60)/60)/24)+DATE(1970,1,1)</f>
        <v>41730.584374999999</v>
      </c>
      <c r="S1946" s="12">
        <f>(((J1946/60)/60)/24)+DATE(1970,1,1)</f>
        <v>41760.584374999999</v>
      </c>
      <c r="T1946">
        <f>YEAR(R1946)</f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s="9">
        <f>ROUND((E1947/D1947)*100,0)</f>
        <v>348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8279</v>
      </c>
      <c r="P1947" t="s">
        <v>8309</v>
      </c>
      <c r="Q1947">
        <f t="shared" si="38"/>
        <v>511.79</v>
      </c>
      <c r="R1947" s="12">
        <f>(((K1947/60)/60)/24)+DATE(1970,1,1)</f>
        <v>42157.251828703709</v>
      </c>
      <c r="S1947" s="12">
        <f>(((J1947/60)/60)/24)+DATE(1970,1,1)</f>
        <v>42197.251828703709</v>
      </c>
      <c r="T1947">
        <f>YEAR(R1947)</f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s="9">
        <f>ROUND((E1948/D1948)*100,0)</f>
        <v>150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8279</v>
      </c>
      <c r="P1948" t="s">
        <v>8309</v>
      </c>
      <c r="Q1948">
        <f t="shared" si="38"/>
        <v>160.44</v>
      </c>
      <c r="R1948" s="12">
        <f>(((K1948/60)/60)/24)+DATE(1970,1,1)</f>
        <v>41689.150011574071</v>
      </c>
      <c r="S1948" s="12">
        <f>(((J1948/60)/60)/24)+DATE(1970,1,1)</f>
        <v>41749.108344907407</v>
      </c>
      <c r="T1948">
        <f>YEAR(R1948)</f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s="9">
        <f>ROUND((E1949/D1949)*100,0)</f>
        <v>101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8279</v>
      </c>
      <c r="P1949" t="s">
        <v>8309</v>
      </c>
      <c r="Q1949">
        <f t="shared" si="38"/>
        <v>35</v>
      </c>
      <c r="R1949" s="12">
        <f>(((K1949/60)/60)/24)+DATE(1970,1,1)</f>
        <v>40102.918055555558</v>
      </c>
      <c r="S1949" s="12">
        <f>(((J1949/60)/60)/24)+DATE(1970,1,1)</f>
        <v>40140.249305555553</v>
      </c>
      <c r="T1949">
        <f>YEAR(R1949)</f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s="9">
        <f>ROUND((E1950/D1950)*100,0)</f>
        <v>800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8279</v>
      </c>
      <c r="P1950" t="s">
        <v>8309</v>
      </c>
      <c r="Q1950">
        <f t="shared" si="38"/>
        <v>188.51</v>
      </c>
      <c r="R1950" s="12">
        <f>(((K1950/60)/60)/24)+DATE(1970,1,1)</f>
        <v>42473.604270833333</v>
      </c>
      <c r="S1950" s="12">
        <f>(((J1950/60)/60)/24)+DATE(1970,1,1)</f>
        <v>42527.709722222222</v>
      </c>
      <c r="T1950">
        <f>YEAR(R1950)</f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s="9">
        <f>ROUND((E1951/D1951)*100,0)</f>
        <v>106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8279</v>
      </c>
      <c r="P1951" t="s">
        <v>8309</v>
      </c>
      <c r="Q1951">
        <f t="shared" si="38"/>
        <v>56.2</v>
      </c>
      <c r="R1951" s="12">
        <f>(((K1951/60)/60)/24)+DATE(1970,1,1)</f>
        <v>41800.423043981478</v>
      </c>
      <c r="S1951" s="12">
        <f>(((J1951/60)/60)/24)+DATE(1970,1,1)</f>
        <v>41830.423043981478</v>
      </c>
      <c r="T1951">
        <f>YEAR(R1951)</f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s="9">
        <f>ROUND((E1952/D1952)*100,0)</f>
        <v>201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8279</v>
      </c>
      <c r="P1952" t="s">
        <v>8309</v>
      </c>
      <c r="Q1952">
        <f t="shared" si="38"/>
        <v>51.31</v>
      </c>
      <c r="R1952" s="12">
        <f>(((K1952/60)/60)/24)+DATE(1970,1,1)</f>
        <v>40624.181400462963</v>
      </c>
      <c r="S1952" s="12">
        <f>(((J1952/60)/60)/24)+DATE(1970,1,1)</f>
        <v>40655.181400462963</v>
      </c>
      <c r="T1952">
        <f>YEAR(R1952)</f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s="9">
        <f>ROUND((E1953/D1953)*100,0)</f>
        <v>212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8279</v>
      </c>
      <c r="P1953" t="s">
        <v>8309</v>
      </c>
      <c r="Q1953">
        <f t="shared" si="38"/>
        <v>127.36</v>
      </c>
      <c r="R1953" s="12">
        <f>(((K1953/60)/60)/24)+DATE(1970,1,1)</f>
        <v>42651.420567129629</v>
      </c>
      <c r="S1953" s="12">
        <f>(((J1953/60)/60)/24)+DATE(1970,1,1)</f>
        <v>42681.462233796294</v>
      </c>
      <c r="T1953">
        <f>YEAR(R1953)</f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s="9">
        <f>ROUND((E1954/D1954)*100,0)</f>
        <v>198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8279</v>
      </c>
      <c r="P1954" t="s">
        <v>8309</v>
      </c>
      <c r="Q1954">
        <f t="shared" si="38"/>
        <v>101.86</v>
      </c>
      <c r="R1954" s="12">
        <f>(((K1954/60)/60)/24)+DATE(1970,1,1)</f>
        <v>41526.60665509259</v>
      </c>
      <c r="S1954" s="12">
        <f>(((J1954/60)/60)/24)+DATE(1970,1,1)</f>
        <v>41563.60665509259</v>
      </c>
      <c r="T1954">
        <f>YEAR(R1954)</f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s="9">
        <f>ROUND((E1955/D1955)*100,0)</f>
        <v>226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8279</v>
      </c>
      <c r="P1955" t="s">
        <v>8309</v>
      </c>
      <c r="Q1955">
        <f t="shared" si="38"/>
        <v>230.56</v>
      </c>
      <c r="R1955" s="12">
        <f>(((K1955/60)/60)/24)+DATE(1970,1,1)</f>
        <v>40941.199826388889</v>
      </c>
      <c r="S1955" s="12">
        <f>(((J1955/60)/60)/24)+DATE(1970,1,1)</f>
        <v>40970.125</v>
      </c>
      <c r="T1955">
        <f>YEAR(R1955)</f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s="9">
        <f>ROUND((E1956/D1956)*100,0)</f>
        <v>699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8279</v>
      </c>
      <c r="P1956" t="s">
        <v>8309</v>
      </c>
      <c r="Q1956">
        <f t="shared" si="38"/>
        <v>842.11</v>
      </c>
      <c r="R1956" s="12">
        <f>(((K1956/60)/60)/24)+DATE(1970,1,1)</f>
        <v>42394.580740740741</v>
      </c>
      <c r="S1956" s="12">
        <f>(((J1956/60)/60)/24)+DATE(1970,1,1)</f>
        <v>42441.208333333328</v>
      </c>
      <c r="T1956">
        <f>YEAR(R1956)</f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s="9">
        <f>ROUND((E1957/D1957)*100,0)</f>
        <v>399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8279</v>
      </c>
      <c r="P1957" t="s">
        <v>8309</v>
      </c>
      <c r="Q1957">
        <f t="shared" si="38"/>
        <v>577.28</v>
      </c>
      <c r="R1957" s="12">
        <f>(((K1957/60)/60)/24)+DATE(1970,1,1)</f>
        <v>41020.271770833337</v>
      </c>
      <c r="S1957" s="12">
        <f>(((J1957/60)/60)/24)+DATE(1970,1,1)</f>
        <v>41052.791666666664</v>
      </c>
      <c r="T1957">
        <f>YEAR(R1957)</f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s="9">
        <f>ROUND((E1958/D1958)*100,0)</f>
        <v>294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8279</v>
      </c>
      <c r="P1958" t="s">
        <v>8309</v>
      </c>
      <c r="Q1958">
        <f t="shared" si="38"/>
        <v>483.34</v>
      </c>
      <c r="R1958" s="12">
        <f>(((K1958/60)/60)/24)+DATE(1970,1,1)</f>
        <v>42067.923668981486</v>
      </c>
      <c r="S1958" s="12">
        <f>(((J1958/60)/60)/24)+DATE(1970,1,1)</f>
        <v>42112.882002314815</v>
      </c>
      <c r="T1958">
        <f>YEAR(R1958)</f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s="9">
        <f>ROUND((E1959/D1959)*100,0)</f>
        <v>168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8279</v>
      </c>
      <c r="P1959" t="s">
        <v>8309</v>
      </c>
      <c r="Q1959">
        <f t="shared" si="38"/>
        <v>76.14</v>
      </c>
      <c r="R1959" s="12">
        <f>(((K1959/60)/60)/24)+DATE(1970,1,1)</f>
        <v>41179.098530092589</v>
      </c>
      <c r="S1959" s="12">
        <f>(((J1959/60)/60)/24)+DATE(1970,1,1)</f>
        <v>41209.098530092589</v>
      </c>
      <c r="T1959">
        <f>YEAR(R1959)</f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s="9">
        <f>ROUND((E1960/D1960)*100,0)</f>
        <v>1436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8279</v>
      </c>
      <c r="P1960" t="s">
        <v>8309</v>
      </c>
      <c r="Q1960">
        <f t="shared" si="38"/>
        <v>74.11</v>
      </c>
      <c r="R1960" s="12">
        <f>(((K1960/60)/60)/24)+DATE(1970,1,1)</f>
        <v>41326.987974537034</v>
      </c>
      <c r="S1960" s="12">
        <f>(((J1960/60)/60)/24)+DATE(1970,1,1)</f>
        <v>41356.94630787037</v>
      </c>
      <c r="T1960">
        <f>YEAR(R1960)</f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s="9">
        <f>ROUND((E1961/D1961)*100,0)</f>
        <v>157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8279</v>
      </c>
      <c r="P1961" t="s">
        <v>8309</v>
      </c>
      <c r="Q1961">
        <f t="shared" si="38"/>
        <v>36.97</v>
      </c>
      <c r="R1961" s="12">
        <f>(((K1961/60)/60)/24)+DATE(1970,1,1)</f>
        <v>41871.845601851855</v>
      </c>
      <c r="S1961" s="12">
        <f>(((J1961/60)/60)/24)+DATE(1970,1,1)</f>
        <v>41913</v>
      </c>
      <c r="T1961">
        <f>YEAR(R1961)</f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s="9">
        <f>ROUND((E1962/D1962)*100,0)</f>
        <v>118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8279</v>
      </c>
      <c r="P1962" t="s">
        <v>8309</v>
      </c>
      <c r="Q1962">
        <f t="shared" si="38"/>
        <v>2500.9699999999998</v>
      </c>
      <c r="R1962" s="12">
        <f>(((K1962/60)/60)/24)+DATE(1970,1,1)</f>
        <v>41964.362743055557</v>
      </c>
      <c r="S1962" s="12">
        <f>(((J1962/60)/60)/24)+DATE(1970,1,1)</f>
        <v>41994.362743055557</v>
      </c>
      <c r="T1962">
        <f>YEAR(R1962)</f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s="9">
        <f>ROUND((E1963/D1963)*100,0)</f>
        <v>1105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8279</v>
      </c>
      <c r="P1963" t="s">
        <v>8309</v>
      </c>
      <c r="Q1963">
        <f t="shared" si="38"/>
        <v>67.69</v>
      </c>
      <c r="R1963" s="12">
        <f>(((K1963/60)/60)/24)+DATE(1970,1,1)</f>
        <v>41148.194641203707</v>
      </c>
      <c r="S1963" s="12">
        <f>(((J1963/60)/60)/24)+DATE(1970,1,1)</f>
        <v>41188.165972222225</v>
      </c>
      <c r="T1963">
        <f>YEAR(R1963)</f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s="9">
        <f>ROUND((E1964/D1964)*100,0)</f>
        <v>193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8279</v>
      </c>
      <c r="P1964" t="s">
        <v>8309</v>
      </c>
      <c r="Q1964">
        <f t="shared" si="38"/>
        <v>63.05</v>
      </c>
      <c r="R1964" s="12">
        <f>(((K1964/60)/60)/24)+DATE(1970,1,1)</f>
        <v>41742.780509259261</v>
      </c>
      <c r="S1964" s="12">
        <f>(((J1964/60)/60)/24)+DATE(1970,1,1)</f>
        <v>41772.780509259261</v>
      </c>
      <c r="T1964">
        <f>YEAR(R1964)</f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s="9">
        <f>ROUND((E1965/D1965)*100,0)</f>
        <v>127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8279</v>
      </c>
      <c r="P1965" t="s">
        <v>8309</v>
      </c>
      <c r="Q1965">
        <f t="shared" si="38"/>
        <v>117.6</v>
      </c>
      <c r="R1965" s="12">
        <f>(((K1965/60)/60)/24)+DATE(1970,1,1)</f>
        <v>41863.429791666669</v>
      </c>
      <c r="S1965" s="12">
        <f>(((J1965/60)/60)/24)+DATE(1970,1,1)</f>
        <v>41898.429791666669</v>
      </c>
      <c r="T1965">
        <f>YEAR(R1965)</f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s="9">
        <f>ROUND((E1966/D1966)*100,0)</f>
        <v>260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8279</v>
      </c>
      <c r="P1966" t="s">
        <v>8309</v>
      </c>
      <c r="Q1966">
        <f t="shared" si="38"/>
        <v>180.75</v>
      </c>
      <c r="R1966" s="12">
        <f>(((K1966/60)/60)/24)+DATE(1970,1,1)</f>
        <v>42452.272824074069</v>
      </c>
      <c r="S1966" s="12">
        <f>(((J1966/60)/60)/24)+DATE(1970,1,1)</f>
        <v>42482.272824074069</v>
      </c>
      <c r="T1966">
        <f>YEAR(R1966)</f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s="9">
        <f>ROUND((E1967/D1967)*100,0)</f>
        <v>262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8279</v>
      </c>
      <c r="P1967" t="s">
        <v>8309</v>
      </c>
      <c r="Q1967">
        <f t="shared" si="38"/>
        <v>127.32</v>
      </c>
      <c r="R1967" s="12">
        <f>(((K1967/60)/60)/24)+DATE(1970,1,1)</f>
        <v>40898.089236111111</v>
      </c>
      <c r="S1967" s="12">
        <f>(((J1967/60)/60)/24)+DATE(1970,1,1)</f>
        <v>40920.041666666664</v>
      </c>
      <c r="T1967">
        <f>YEAR(R1967)</f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s="9">
        <f>ROUND((E1968/D1968)*100,0)</f>
        <v>207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8279</v>
      </c>
      <c r="P1968" t="s">
        <v>8309</v>
      </c>
      <c r="Q1968">
        <f t="shared" si="38"/>
        <v>136.63999999999999</v>
      </c>
      <c r="R1968" s="12">
        <f>(((K1968/60)/60)/24)+DATE(1970,1,1)</f>
        <v>41835.540486111109</v>
      </c>
      <c r="S1968" s="12">
        <f>(((J1968/60)/60)/24)+DATE(1970,1,1)</f>
        <v>41865.540486111109</v>
      </c>
      <c r="T1968">
        <f>YEAR(R1968)</f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s="9">
        <f>ROUND((E1969/D1969)*100,0)</f>
        <v>370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8279</v>
      </c>
      <c r="P1969" t="s">
        <v>8309</v>
      </c>
      <c r="Q1969">
        <f t="shared" si="38"/>
        <v>182.78</v>
      </c>
      <c r="R1969" s="12">
        <f>(((K1969/60)/60)/24)+DATE(1970,1,1)</f>
        <v>41730.663530092592</v>
      </c>
      <c r="S1969" s="12">
        <f>(((J1969/60)/60)/24)+DATE(1970,1,1)</f>
        <v>41760.663530092592</v>
      </c>
      <c r="T1969">
        <f>YEAR(R1969)</f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s="9">
        <f>ROUND((E1970/D1970)*100,0)</f>
        <v>285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8279</v>
      </c>
      <c r="P1970" t="s">
        <v>8309</v>
      </c>
      <c r="Q1970">
        <f t="shared" si="38"/>
        <v>279.38</v>
      </c>
      <c r="R1970" s="12">
        <f>(((K1970/60)/60)/24)+DATE(1970,1,1)</f>
        <v>42676.586979166663</v>
      </c>
      <c r="S1970" s="12">
        <f>(((J1970/60)/60)/24)+DATE(1970,1,1)</f>
        <v>42707.628645833334</v>
      </c>
      <c r="T1970">
        <f>YEAR(R1970)</f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s="9">
        <f>ROUND((E1971/D1971)*100,0)</f>
        <v>579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8279</v>
      </c>
      <c r="P1971" t="s">
        <v>8309</v>
      </c>
      <c r="Q1971">
        <f t="shared" si="38"/>
        <v>61.38</v>
      </c>
      <c r="R1971" s="12">
        <f>(((K1971/60)/60)/24)+DATE(1970,1,1)</f>
        <v>42557.792453703703</v>
      </c>
      <c r="S1971" s="12">
        <f>(((J1971/60)/60)/24)+DATE(1970,1,1)</f>
        <v>42587.792453703703</v>
      </c>
      <c r="T1971">
        <f>YEAR(R1971)</f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s="9">
        <f>ROUND((E1972/D1972)*100,0)</f>
        <v>1132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8279</v>
      </c>
      <c r="P1972" t="s">
        <v>8309</v>
      </c>
      <c r="Q1972">
        <f t="shared" si="38"/>
        <v>80.73</v>
      </c>
      <c r="R1972" s="12">
        <f>(((K1972/60)/60)/24)+DATE(1970,1,1)</f>
        <v>41324.193298611113</v>
      </c>
      <c r="S1972" s="12">
        <f>(((J1972/60)/60)/24)+DATE(1970,1,1)</f>
        <v>41384.151631944449</v>
      </c>
      <c r="T1972">
        <f>YEAR(R1972)</f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s="9">
        <f>ROUND((E1973/D1973)*100,0)</f>
        <v>263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8279</v>
      </c>
      <c r="P1973" t="s">
        <v>8309</v>
      </c>
      <c r="Q1973">
        <f t="shared" si="38"/>
        <v>272.36</v>
      </c>
      <c r="R1973" s="12">
        <f>(((K1973/60)/60)/24)+DATE(1970,1,1)</f>
        <v>41561.500706018516</v>
      </c>
      <c r="S1973" s="12">
        <f>(((J1973/60)/60)/24)+DATE(1970,1,1)</f>
        <v>41593.166666666664</v>
      </c>
      <c r="T1973">
        <f>YEAR(R1973)</f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s="9">
        <f>ROUND((E1974/D1974)*100,0)</f>
        <v>674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8279</v>
      </c>
      <c r="P1974" t="s">
        <v>8309</v>
      </c>
      <c r="Q1974">
        <f t="shared" si="38"/>
        <v>70.849999999999994</v>
      </c>
      <c r="R1974" s="12">
        <f>(((K1974/60)/60)/24)+DATE(1970,1,1)</f>
        <v>41201.012083333335</v>
      </c>
      <c r="S1974" s="12">
        <f>(((J1974/60)/60)/24)+DATE(1970,1,1)</f>
        <v>41231.053749999999</v>
      </c>
      <c r="T1974">
        <f>YEAR(R1974)</f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s="9">
        <f>ROUND((E1975/D1975)*100,0)</f>
        <v>257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8279</v>
      </c>
      <c r="P1975" t="s">
        <v>8309</v>
      </c>
      <c r="Q1975">
        <f t="shared" si="38"/>
        <v>247.94</v>
      </c>
      <c r="R1975" s="12">
        <f>(((K1975/60)/60)/24)+DATE(1970,1,1)</f>
        <v>42549.722962962958</v>
      </c>
      <c r="S1975" s="12">
        <f>(((J1975/60)/60)/24)+DATE(1970,1,1)</f>
        <v>42588.291666666672</v>
      </c>
      <c r="T1975">
        <f>YEAR(R1975)</f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s="9">
        <f>ROUND((E1976/D1976)*100,0)</f>
        <v>375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8279</v>
      </c>
      <c r="P1976" t="s">
        <v>8309</v>
      </c>
      <c r="Q1976">
        <f t="shared" si="38"/>
        <v>186.81</v>
      </c>
      <c r="R1976" s="12">
        <f>(((K1976/60)/60)/24)+DATE(1970,1,1)</f>
        <v>41445.334131944444</v>
      </c>
      <c r="S1976" s="12">
        <f>(((J1976/60)/60)/24)+DATE(1970,1,1)</f>
        <v>41505.334131944444</v>
      </c>
      <c r="T1976">
        <f>YEAR(R1976)</f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s="9">
        <f>ROUND((E1977/D1977)*100,0)</f>
        <v>209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8279</v>
      </c>
      <c r="P1977" t="s">
        <v>8309</v>
      </c>
      <c r="Q1977">
        <f t="shared" si="38"/>
        <v>131.99</v>
      </c>
      <c r="R1977" s="12">
        <f>(((K1977/60)/60)/24)+DATE(1970,1,1)</f>
        <v>41313.755219907405</v>
      </c>
      <c r="S1977" s="12">
        <f>(((J1977/60)/60)/24)+DATE(1970,1,1)</f>
        <v>41343.755219907405</v>
      </c>
      <c r="T1977">
        <f>YEAR(R1977)</f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s="9">
        <f>ROUND((E1978/D1978)*100,0)</f>
        <v>347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8279</v>
      </c>
      <c r="P1978" t="s">
        <v>8309</v>
      </c>
      <c r="Q1978">
        <f t="shared" si="38"/>
        <v>29.31</v>
      </c>
      <c r="R1978" s="12">
        <f>(((K1978/60)/60)/24)+DATE(1970,1,1)</f>
        <v>41438.899594907409</v>
      </c>
      <c r="S1978" s="12">
        <f>(((J1978/60)/60)/24)+DATE(1970,1,1)</f>
        <v>41468.899594907409</v>
      </c>
      <c r="T1978">
        <f>YEAR(R1978)</f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s="9">
        <f>ROUND((E1979/D1979)*100,0)</f>
        <v>402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8279</v>
      </c>
      <c r="P1979" t="s">
        <v>8309</v>
      </c>
      <c r="Q1979">
        <f t="shared" si="38"/>
        <v>245.02</v>
      </c>
      <c r="R1979" s="12">
        <f>(((K1979/60)/60)/24)+DATE(1970,1,1)</f>
        <v>42311.216898148152</v>
      </c>
      <c r="S1979" s="12">
        <f>(((J1979/60)/60)/24)+DATE(1970,1,1)</f>
        <v>42357.332638888889</v>
      </c>
      <c r="T1979">
        <f>YEAR(R1979)</f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s="9">
        <f>ROUND((E1980/D1980)*100,0)</f>
        <v>1027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8279</v>
      </c>
      <c r="P1980" t="s">
        <v>8309</v>
      </c>
      <c r="Q1980">
        <f t="shared" si="38"/>
        <v>1323.25</v>
      </c>
      <c r="R1980" s="12">
        <f>(((K1980/60)/60)/24)+DATE(1970,1,1)</f>
        <v>41039.225601851853</v>
      </c>
      <c r="S1980" s="12">
        <f>(((J1980/60)/60)/24)+DATE(1970,1,1)</f>
        <v>41072.291666666664</v>
      </c>
      <c r="T1980">
        <f>YEAR(R1980)</f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s="9">
        <f>ROUND((E1981/D1981)*100,0)</f>
        <v>115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8279</v>
      </c>
      <c r="P1981" t="s">
        <v>8309</v>
      </c>
      <c r="Q1981">
        <f t="shared" si="38"/>
        <v>282.66000000000003</v>
      </c>
      <c r="R1981" s="12">
        <f>(((K1981/60)/60)/24)+DATE(1970,1,1)</f>
        <v>42290.460023148145</v>
      </c>
      <c r="S1981" s="12">
        <f>(((J1981/60)/60)/24)+DATE(1970,1,1)</f>
        <v>42327.207638888889</v>
      </c>
      <c r="T1981">
        <f>YEAR(R1981)</f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s="9">
        <f>ROUND((E1982/D1982)*100,0)</f>
        <v>355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8279</v>
      </c>
      <c r="P1982" t="s">
        <v>8309</v>
      </c>
      <c r="Q1982">
        <f t="shared" si="38"/>
        <v>91.21</v>
      </c>
      <c r="R1982" s="12">
        <f>(((K1982/60)/60)/24)+DATE(1970,1,1)</f>
        <v>42423.542384259257</v>
      </c>
      <c r="S1982" s="12">
        <f>(((J1982/60)/60)/24)+DATE(1970,1,1)</f>
        <v>42463.500717592593</v>
      </c>
      <c r="T1982">
        <f>YEAR(R1982)</f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s="9">
        <f>ROUND((E1983/D1983)*100,0)</f>
        <v>5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8298</v>
      </c>
      <c r="P1983" t="s">
        <v>8310</v>
      </c>
      <c r="Q1983">
        <f t="shared" si="38"/>
        <v>31.75</v>
      </c>
      <c r="R1983" s="12">
        <f>(((K1983/60)/60)/24)+DATE(1970,1,1)</f>
        <v>41799.725289351853</v>
      </c>
      <c r="S1983" s="12">
        <f>(((J1983/60)/60)/24)+DATE(1970,1,1)</f>
        <v>41829.725289351853</v>
      </c>
      <c r="T1983">
        <f>YEAR(R1983)</f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s="9">
        <f>ROUND((E1984/D1984)*100,0)</f>
        <v>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8298</v>
      </c>
      <c r="P1984" t="s">
        <v>8310</v>
      </c>
      <c r="Q1984">
        <f t="shared" si="38"/>
        <v>0</v>
      </c>
      <c r="R1984" s="12">
        <f>(((K1984/60)/60)/24)+DATE(1970,1,1)</f>
        <v>42678.586655092593</v>
      </c>
      <c r="S1984" s="12">
        <f>(((J1984/60)/60)/24)+DATE(1970,1,1)</f>
        <v>42708.628321759257</v>
      </c>
      <c r="T1984">
        <f>YEAR(R1984)</f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s="9">
        <f>ROUND((E1985/D1985)*100,0)</f>
        <v>4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8298</v>
      </c>
      <c r="P1985" t="s">
        <v>8310</v>
      </c>
      <c r="Q1985">
        <f t="shared" si="38"/>
        <v>88.69</v>
      </c>
      <c r="R1985" s="12">
        <f>(((K1985/60)/60)/24)+DATE(1970,1,1)</f>
        <v>42593.011782407411</v>
      </c>
      <c r="S1985" s="12">
        <f>(((J1985/60)/60)/24)+DATE(1970,1,1)</f>
        <v>42615.291666666672</v>
      </c>
      <c r="T1985">
        <f>YEAR(R1985)</f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s="9">
        <f>ROUND((E1986/D1986)*100,0)</f>
        <v>21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8298</v>
      </c>
      <c r="P1986" t="s">
        <v>8310</v>
      </c>
      <c r="Q1986">
        <f t="shared" si="38"/>
        <v>453.14</v>
      </c>
      <c r="R1986" s="12">
        <f>(((K1986/60)/60)/24)+DATE(1970,1,1)</f>
        <v>41913.790289351848</v>
      </c>
      <c r="S1986" s="12">
        <f>(((J1986/60)/60)/24)+DATE(1970,1,1)</f>
        <v>41973.831956018519</v>
      </c>
      <c r="T1986">
        <f>YEAR(R1986)</f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s="9">
        <f>ROUND((E1987/D1987)*100,0)</f>
        <v>3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8298</v>
      </c>
      <c r="P1987" t="s">
        <v>8310</v>
      </c>
      <c r="Q1987">
        <f t="shared" ref="Q1987:Q2050" si="39">IFERROR(ROUND(E1987/M1987,2),0)</f>
        <v>12.75</v>
      </c>
      <c r="R1987" s="12">
        <f>(((K1987/60)/60)/24)+DATE(1970,1,1)</f>
        <v>42555.698738425926</v>
      </c>
      <c r="S1987" s="12">
        <f>(((J1987/60)/60)/24)+DATE(1970,1,1)</f>
        <v>42584.958333333328</v>
      </c>
      <c r="T1987">
        <f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s="9">
        <f>ROUND((E1988/D1988)*100,0)</f>
        <v>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8298</v>
      </c>
      <c r="P1988" t="s">
        <v>8310</v>
      </c>
      <c r="Q1988">
        <f t="shared" si="39"/>
        <v>1</v>
      </c>
      <c r="R1988" s="12">
        <f>(((K1988/60)/60)/24)+DATE(1970,1,1)</f>
        <v>42413.433831018512</v>
      </c>
      <c r="S1988" s="12">
        <f>(((J1988/60)/60)/24)+DATE(1970,1,1)</f>
        <v>42443.392164351855</v>
      </c>
      <c r="T1988">
        <f>YEAR(R1988)</f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s="9">
        <f>ROUND((E1989/D1989)*100,0)</f>
        <v>42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8298</v>
      </c>
      <c r="P1989" t="s">
        <v>8310</v>
      </c>
      <c r="Q1989">
        <f t="shared" si="39"/>
        <v>83.43</v>
      </c>
      <c r="R1989" s="12">
        <f>(((K1989/60)/60)/24)+DATE(1970,1,1)</f>
        <v>42034.639768518522</v>
      </c>
      <c r="S1989" s="12">
        <f>(((J1989/60)/60)/24)+DATE(1970,1,1)</f>
        <v>42064.639768518522</v>
      </c>
      <c r="T1989">
        <f>YEAR(R1989)</f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s="9">
        <f>ROUND((E1990/D1990)*100,0)</f>
        <v>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8298</v>
      </c>
      <c r="P1990" t="s">
        <v>8310</v>
      </c>
      <c r="Q1990">
        <f t="shared" si="39"/>
        <v>25</v>
      </c>
      <c r="R1990" s="12">
        <f>(((K1990/60)/60)/24)+DATE(1970,1,1)</f>
        <v>42206.763217592597</v>
      </c>
      <c r="S1990" s="12">
        <f>(((J1990/60)/60)/24)+DATE(1970,1,1)</f>
        <v>42236.763217592597</v>
      </c>
      <c r="T1990">
        <f>YEAR(R1990)</f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s="9">
        <f>ROUND((E1991/D1991)*100,0)</f>
        <v>1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8298</v>
      </c>
      <c r="P1991" t="s">
        <v>8310</v>
      </c>
      <c r="Q1991">
        <f t="shared" si="39"/>
        <v>50</v>
      </c>
      <c r="R1991" s="12">
        <f>(((K1991/60)/60)/24)+DATE(1970,1,1)</f>
        <v>42685.680648148147</v>
      </c>
      <c r="S1991" s="12">
        <f>(((J1991/60)/60)/24)+DATE(1970,1,1)</f>
        <v>42715.680648148147</v>
      </c>
      <c r="T1991">
        <f>YEAR(R1991)</f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s="9">
        <f>ROUND((E1992/D1992)*100,0)</f>
        <v>17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8298</v>
      </c>
      <c r="P1992" t="s">
        <v>8310</v>
      </c>
      <c r="Q1992">
        <f t="shared" si="39"/>
        <v>101.8</v>
      </c>
      <c r="R1992" s="12">
        <f>(((K1992/60)/60)/24)+DATE(1970,1,1)</f>
        <v>42398.195972222224</v>
      </c>
      <c r="S1992" s="12">
        <f>(((J1992/60)/60)/24)+DATE(1970,1,1)</f>
        <v>42413.195972222224</v>
      </c>
      <c r="T1992">
        <f>YEAR(R1992)</f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s="9">
        <f>ROUND((E1993/D1993)*100,0)</f>
        <v>7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8298</v>
      </c>
      <c r="P1993" t="s">
        <v>8310</v>
      </c>
      <c r="Q1993">
        <f t="shared" si="39"/>
        <v>46.67</v>
      </c>
      <c r="R1993" s="12">
        <f>(((K1993/60)/60)/24)+DATE(1970,1,1)</f>
        <v>42167.89335648148</v>
      </c>
      <c r="S1993" s="12">
        <f>(((J1993/60)/60)/24)+DATE(1970,1,1)</f>
        <v>42188.89335648148</v>
      </c>
      <c r="T1993">
        <f>YEAR(R1993)</f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s="9">
        <f>ROUND((E1994/D1994)*100,0)</f>
        <v>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8298</v>
      </c>
      <c r="P1994" t="s">
        <v>8310</v>
      </c>
      <c r="Q1994">
        <f t="shared" si="39"/>
        <v>1</v>
      </c>
      <c r="R1994" s="12">
        <f>(((K1994/60)/60)/24)+DATE(1970,1,1)</f>
        <v>42023.143414351856</v>
      </c>
      <c r="S1994" s="12">
        <f>(((J1994/60)/60)/24)+DATE(1970,1,1)</f>
        <v>42053.143414351856</v>
      </c>
      <c r="T1994">
        <f>YEAR(R1994)</f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s="9">
        <f>ROUND((E1995/D1995)*100,0)</f>
        <v>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8298</v>
      </c>
      <c r="P1995" t="s">
        <v>8310</v>
      </c>
      <c r="Q1995">
        <f t="shared" si="39"/>
        <v>0</v>
      </c>
      <c r="R1995" s="12">
        <f>(((K1995/60)/60)/24)+DATE(1970,1,1)</f>
        <v>42329.58839120371</v>
      </c>
      <c r="S1995" s="12">
        <f>(((J1995/60)/60)/24)+DATE(1970,1,1)</f>
        <v>42359.58839120371</v>
      </c>
      <c r="T1995">
        <f>YEAR(R1995)</f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s="9">
        <f>ROUND((E1996/D1996)*100,0)</f>
        <v>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8298</v>
      </c>
      <c r="P1996" t="s">
        <v>8310</v>
      </c>
      <c r="Q1996">
        <f t="shared" si="39"/>
        <v>0</v>
      </c>
      <c r="R1996" s="12">
        <f>(((K1996/60)/60)/24)+DATE(1970,1,1)</f>
        <v>42651.006273148145</v>
      </c>
      <c r="S1996" s="12">
        <f>(((J1996/60)/60)/24)+DATE(1970,1,1)</f>
        <v>42711.047939814816</v>
      </c>
      <c r="T1996">
        <f>YEAR(R1996)</f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s="9">
        <f>ROUND((E1997/D1997)*100,0)</f>
        <v>8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8298</v>
      </c>
      <c r="P1997" t="s">
        <v>8310</v>
      </c>
      <c r="Q1997">
        <f t="shared" si="39"/>
        <v>26</v>
      </c>
      <c r="R1997" s="12">
        <f>(((K1997/60)/60)/24)+DATE(1970,1,1)</f>
        <v>42181.902037037042</v>
      </c>
      <c r="S1997" s="12">
        <f>(((J1997/60)/60)/24)+DATE(1970,1,1)</f>
        <v>42201.902037037042</v>
      </c>
      <c r="T1997">
        <f>YEAR(R1997)</f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s="9">
        <f>ROUND((E1998/D1998)*100,0)</f>
        <v>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8298</v>
      </c>
      <c r="P1998" t="s">
        <v>8310</v>
      </c>
      <c r="Q1998">
        <f t="shared" si="39"/>
        <v>0</v>
      </c>
      <c r="R1998" s="12">
        <f>(((K1998/60)/60)/24)+DATE(1970,1,1)</f>
        <v>41800.819571759261</v>
      </c>
      <c r="S1998" s="12">
        <f>(((J1998/60)/60)/24)+DATE(1970,1,1)</f>
        <v>41830.819571759261</v>
      </c>
      <c r="T1998">
        <f>YEAR(R1998)</f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s="9">
        <f>ROUND((E1999/D1999)*100,0)</f>
        <v>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8298</v>
      </c>
      <c r="P1999" t="s">
        <v>8310</v>
      </c>
      <c r="Q1999">
        <f t="shared" si="39"/>
        <v>0</v>
      </c>
      <c r="R1999" s="12">
        <f>(((K1999/60)/60)/24)+DATE(1970,1,1)</f>
        <v>41847.930694444447</v>
      </c>
      <c r="S1999" s="12">
        <f>(((J1999/60)/60)/24)+DATE(1970,1,1)</f>
        <v>41877.930694444447</v>
      </c>
      <c r="T1999">
        <f>YEAR(R1999)</f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s="9">
        <f>ROUND((E2000/D2000)*100,0)</f>
        <v>26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8298</v>
      </c>
      <c r="P2000" t="s">
        <v>8310</v>
      </c>
      <c r="Q2000">
        <f t="shared" si="39"/>
        <v>218.33</v>
      </c>
      <c r="R2000" s="12">
        <f>(((K2000/60)/60)/24)+DATE(1970,1,1)</f>
        <v>41807.118495370371</v>
      </c>
      <c r="S2000" s="12">
        <f>(((J2000/60)/60)/24)+DATE(1970,1,1)</f>
        <v>41852.118495370371</v>
      </c>
      <c r="T2000">
        <f>YEAR(R2000)</f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s="9">
        <f>ROUND((E2001/D2001)*100,0)</f>
        <v>1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8298</v>
      </c>
      <c r="P2001" t="s">
        <v>8310</v>
      </c>
      <c r="Q2001">
        <f t="shared" si="39"/>
        <v>33.71</v>
      </c>
      <c r="R2001" s="12">
        <f>(((K2001/60)/60)/24)+DATE(1970,1,1)</f>
        <v>41926.482731481483</v>
      </c>
      <c r="S2001" s="12">
        <f>(((J2001/60)/60)/24)+DATE(1970,1,1)</f>
        <v>41956.524398148147</v>
      </c>
      <c r="T2001">
        <f>YEAR(R2001)</f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s="9">
        <f>ROUND((E2002/D2002)*100,0)</f>
        <v>13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8298</v>
      </c>
      <c r="P2002" t="s">
        <v>8310</v>
      </c>
      <c r="Q2002">
        <f t="shared" si="39"/>
        <v>25</v>
      </c>
      <c r="R2002" s="12">
        <f>(((K2002/60)/60)/24)+DATE(1970,1,1)</f>
        <v>42345.951539351852</v>
      </c>
      <c r="S2002" s="12">
        <f>(((J2002/60)/60)/24)+DATE(1970,1,1)</f>
        <v>42375.951539351852</v>
      </c>
      <c r="T2002">
        <f>YEAR(R2002)</f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s="9">
        <f>ROUND((E2003/D2003)*100,0)</f>
        <v>382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8279</v>
      </c>
      <c r="P2003" t="s">
        <v>8309</v>
      </c>
      <c r="Q2003">
        <f t="shared" si="39"/>
        <v>128.38999999999999</v>
      </c>
      <c r="R2003" s="12">
        <f>(((K2003/60)/60)/24)+DATE(1970,1,1)</f>
        <v>42136.209675925929</v>
      </c>
      <c r="S2003" s="12">
        <f>(((J2003/60)/60)/24)+DATE(1970,1,1)</f>
        <v>42167.833333333328</v>
      </c>
      <c r="T2003">
        <f>YEAR(R2003)</f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s="9">
        <f>ROUND((E2004/D2004)*100,0)</f>
        <v>217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8279</v>
      </c>
      <c r="P2004" t="s">
        <v>8309</v>
      </c>
      <c r="Q2004">
        <f t="shared" si="39"/>
        <v>78.83</v>
      </c>
      <c r="R2004" s="12">
        <f>(((K2004/60)/60)/24)+DATE(1970,1,1)</f>
        <v>42728.71230324074</v>
      </c>
      <c r="S2004" s="12">
        <f>(((J2004/60)/60)/24)+DATE(1970,1,1)</f>
        <v>42758.71230324074</v>
      </c>
      <c r="T2004">
        <f>YEAR(R2004)</f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s="9">
        <f>ROUND((E2005/D2005)*100,0)</f>
        <v>312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8279</v>
      </c>
      <c r="P2005" t="s">
        <v>8309</v>
      </c>
      <c r="Q2005">
        <f t="shared" si="39"/>
        <v>91.76</v>
      </c>
      <c r="R2005" s="12">
        <f>(((K2005/60)/60)/24)+DATE(1970,1,1)</f>
        <v>40347.125601851854</v>
      </c>
      <c r="S2005" s="12">
        <f>(((J2005/60)/60)/24)+DATE(1970,1,1)</f>
        <v>40361.958333333336</v>
      </c>
      <c r="T2005">
        <f>YEAR(R2005)</f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s="9">
        <f>ROUND((E2006/D2006)*100,0)</f>
        <v>234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8279</v>
      </c>
      <c r="P2006" t="s">
        <v>8309</v>
      </c>
      <c r="Q2006">
        <f t="shared" si="39"/>
        <v>331.1</v>
      </c>
      <c r="R2006" s="12">
        <f>(((K2006/60)/60)/24)+DATE(1970,1,1)</f>
        <v>41800.604895833334</v>
      </c>
      <c r="S2006" s="12">
        <f>(((J2006/60)/60)/24)+DATE(1970,1,1)</f>
        <v>41830.604895833334</v>
      </c>
      <c r="T2006">
        <f>YEAR(R2006)</f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s="9">
        <f>ROUND((E2007/D2007)*100,0)</f>
        <v>124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8279</v>
      </c>
      <c r="P2007" t="s">
        <v>8309</v>
      </c>
      <c r="Q2007">
        <f t="shared" si="39"/>
        <v>194.26</v>
      </c>
      <c r="R2007" s="12">
        <f>(((K2007/60)/60)/24)+DATE(1970,1,1)</f>
        <v>41535.812708333331</v>
      </c>
      <c r="S2007" s="12">
        <f>(((J2007/60)/60)/24)+DATE(1970,1,1)</f>
        <v>41563.165972222225</v>
      </c>
      <c r="T2007">
        <f>YEAR(R2007)</f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s="9">
        <f>ROUND((E2008/D2008)*100,0)</f>
        <v>248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8279</v>
      </c>
      <c r="P2008" t="s">
        <v>8309</v>
      </c>
      <c r="Q2008">
        <f t="shared" si="39"/>
        <v>408.98</v>
      </c>
      <c r="R2008" s="12">
        <f>(((K2008/60)/60)/24)+DATE(1970,1,1)</f>
        <v>41941.500520833331</v>
      </c>
      <c r="S2008" s="12">
        <f>(((J2008/60)/60)/24)+DATE(1970,1,1)</f>
        <v>41976.542187500003</v>
      </c>
      <c r="T2008">
        <f>YEAR(R2008)</f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s="9">
        <f>ROUND((E2009/D2009)*100,0)</f>
        <v>116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8279</v>
      </c>
      <c r="P2009" t="s">
        <v>8309</v>
      </c>
      <c r="Q2009">
        <f t="shared" si="39"/>
        <v>84.46</v>
      </c>
      <c r="R2009" s="12">
        <f>(((K2009/60)/60)/24)+DATE(1970,1,1)</f>
        <v>40347.837800925925</v>
      </c>
      <c r="S2009" s="12">
        <f>(((J2009/60)/60)/24)+DATE(1970,1,1)</f>
        <v>40414.166666666664</v>
      </c>
      <c r="T2009">
        <f>YEAR(R2009)</f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s="9">
        <f>ROUND((E2010/D2010)*100,0)</f>
        <v>117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8279</v>
      </c>
      <c r="P2010" t="s">
        <v>8309</v>
      </c>
      <c r="Q2010">
        <f t="shared" si="39"/>
        <v>44.85</v>
      </c>
      <c r="R2010" s="12">
        <f>(((K2010/60)/60)/24)+DATE(1970,1,1)</f>
        <v>40761.604421296295</v>
      </c>
      <c r="S2010" s="12">
        <f>(((J2010/60)/60)/24)+DATE(1970,1,1)</f>
        <v>40805.604421296295</v>
      </c>
      <c r="T2010">
        <f>YEAR(R2010)</f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s="9">
        <f>ROUND((E2011/D2011)*100,0)</f>
        <v>305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8279</v>
      </c>
      <c r="P2011" t="s">
        <v>8309</v>
      </c>
      <c r="Q2011">
        <f t="shared" si="39"/>
        <v>383.36</v>
      </c>
      <c r="R2011" s="12">
        <f>(((K2011/60)/60)/24)+DATE(1970,1,1)</f>
        <v>42661.323414351849</v>
      </c>
      <c r="S2011" s="12">
        <f>(((J2011/60)/60)/24)+DATE(1970,1,1)</f>
        <v>42697.365081018521</v>
      </c>
      <c r="T2011">
        <f>YEAR(R2011)</f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s="9">
        <f>ROUND((E2012/D2012)*100,0)</f>
        <v>320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8279</v>
      </c>
      <c r="P2012" t="s">
        <v>8309</v>
      </c>
      <c r="Q2012">
        <f t="shared" si="39"/>
        <v>55.28</v>
      </c>
      <c r="R2012" s="12">
        <f>(((K2012/60)/60)/24)+DATE(1970,1,1)</f>
        <v>42570.996423611112</v>
      </c>
      <c r="S2012" s="12">
        <f>(((J2012/60)/60)/24)+DATE(1970,1,1)</f>
        <v>42600.996423611112</v>
      </c>
      <c r="T2012">
        <f>YEAR(R2012)</f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s="9">
        <f>ROUND((E2013/D2013)*100,0)</f>
        <v>820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8279</v>
      </c>
      <c r="P2013" t="s">
        <v>8309</v>
      </c>
      <c r="Q2013">
        <f t="shared" si="39"/>
        <v>422.02</v>
      </c>
      <c r="R2013" s="12">
        <f>(((K2013/60)/60)/24)+DATE(1970,1,1)</f>
        <v>42347.358483796299</v>
      </c>
      <c r="S2013" s="12">
        <f>(((J2013/60)/60)/24)+DATE(1970,1,1)</f>
        <v>42380.958333333328</v>
      </c>
      <c r="T2013">
        <f>YEAR(R2013)</f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s="9">
        <f>ROUND((E2014/D2014)*100,0)</f>
        <v>235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8279</v>
      </c>
      <c r="P2014" t="s">
        <v>8309</v>
      </c>
      <c r="Q2014">
        <f t="shared" si="39"/>
        <v>64.180000000000007</v>
      </c>
      <c r="R2014" s="12">
        <f>(((K2014/60)/60)/24)+DATE(1970,1,1)</f>
        <v>42010.822233796294</v>
      </c>
      <c r="S2014" s="12">
        <f>(((J2014/60)/60)/24)+DATE(1970,1,1)</f>
        <v>42040.822233796294</v>
      </c>
      <c r="T2014">
        <f>YEAR(R2014)</f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s="9">
        <f>ROUND((E2015/D2015)*100,0)</f>
        <v>495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8279</v>
      </c>
      <c r="P2015" t="s">
        <v>8309</v>
      </c>
      <c r="Q2015">
        <f t="shared" si="39"/>
        <v>173.58</v>
      </c>
      <c r="R2015" s="12">
        <f>(((K2015/60)/60)/24)+DATE(1970,1,1)</f>
        <v>42499.960810185185</v>
      </c>
      <c r="S2015" s="12">
        <f>(((J2015/60)/60)/24)+DATE(1970,1,1)</f>
        <v>42559.960810185185</v>
      </c>
      <c r="T2015">
        <f>YEAR(R2015)</f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s="9">
        <f>ROUND((E2016/D2016)*100,0)</f>
        <v>7814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8279</v>
      </c>
      <c r="P2016" t="s">
        <v>8309</v>
      </c>
      <c r="Q2016">
        <f t="shared" si="39"/>
        <v>88.6</v>
      </c>
      <c r="R2016" s="12">
        <f>(((K2016/60)/60)/24)+DATE(1970,1,1)</f>
        <v>41324.214571759258</v>
      </c>
      <c r="S2016" s="12">
        <f>(((J2016/60)/60)/24)+DATE(1970,1,1)</f>
        <v>41358.172905092593</v>
      </c>
      <c r="T2016">
        <f>YEAR(R2016)</f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s="9">
        <f>ROUND((E2017/D2017)*100,0)</f>
        <v>113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8279</v>
      </c>
      <c r="P2017" t="s">
        <v>8309</v>
      </c>
      <c r="Q2017">
        <f t="shared" si="39"/>
        <v>50.22</v>
      </c>
      <c r="R2017" s="12">
        <f>(((K2017/60)/60)/24)+DATE(1970,1,1)</f>
        <v>40765.876886574071</v>
      </c>
      <c r="S2017" s="12">
        <f>(((J2017/60)/60)/24)+DATE(1970,1,1)</f>
        <v>40795.876886574071</v>
      </c>
      <c r="T2017">
        <f>YEAR(R2017)</f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s="9">
        <f>ROUND((E2018/D2018)*100,0)</f>
        <v>922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8279</v>
      </c>
      <c r="P2018" t="s">
        <v>8309</v>
      </c>
      <c r="Q2018">
        <f t="shared" si="39"/>
        <v>192.39</v>
      </c>
      <c r="R2018" s="12">
        <f>(((K2018/60)/60)/24)+DATE(1970,1,1)</f>
        <v>41312.88077546296</v>
      </c>
      <c r="S2018" s="12">
        <f>(((J2018/60)/60)/24)+DATE(1970,1,1)</f>
        <v>41342.88077546296</v>
      </c>
      <c r="T2018">
        <f>YEAR(R2018)</f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s="9">
        <f>ROUND((E2019/D2019)*100,0)</f>
        <v>125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8279</v>
      </c>
      <c r="P2019" t="s">
        <v>8309</v>
      </c>
      <c r="Q2019">
        <f t="shared" si="39"/>
        <v>73.42</v>
      </c>
      <c r="R2019" s="12">
        <f>(((K2019/60)/60)/24)+DATE(1970,1,1)</f>
        <v>40961.057349537034</v>
      </c>
      <c r="S2019" s="12">
        <f>(((J2019/60)/60)/24)+DATE(1970,1,1)</f>
        <v>40992.166666666664</v>
      </c>
      <c r="T2019">
        <f>YEAR(R2019)</f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s="9">
        <f>ROUND((E2020/D2020)*100,0)</f>
        <v>102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8279</v>
      </c>
      <c r="P2020" t="s">
        <v>8309</v>
      </c>
      <c r="Q2020">
        <f t="shared" si="39"/>
        <v>147.68</v>
      </c>
      <c r="R2020" s="12">
        <f>(((K2020/60)/60)/24)+DATE(1970,1,1)</f>
        <v>42199.365844907406</v>
      </c>
      <c r="S2020" s="12">
        <f>(((J2020/60)/60)/24)+DATE(1970,1,1)</f>
        <v>42229.365844907406</v>
      </c>
      <c r="T2020">
        <f>YEAR(R2020)</f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s="9">
        <f>ROUND((E2021/D2021)*100,0)</f>
        <v>485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8279</v>
      </c>
      <c r="P2021" t="s">
        <v>8309</v>
      </c>
      <c r="Q2021">
        <f t="shared" si="39"/>
        <v>108.97</v>
      </c>
      <c r="R2021" s="12">
        <f>(((K2021/60)/60)/24)+DATE(1970,1,1)</f>
        <v>42605.70857638889</v>
      </c>
      <c r="S2021" s="12">
        <f>(((J2021/60)/60)/24)+DATE(1970,1,1)</f>
        <v>42635.70857638889</v>
      </c>
      <c r="T2021">
        <f>YEAR(R2021)</f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s="9">
        <f>ROUND((E2022/D2022)*100,0)</f>
        <v>192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8279</v>
      </c>
      <c r="P2022" t="s">
        <v>8309</v>
      </c>
      <c r="Q2022">
        <f t="shared" si="39"/>
        <v>23.65</v>
      </c>
      <c r="R2022" s="12">
        <f>(((K2022/60)/60)/24)+DATE(1970,1,1)</f>
        <v>41737.097499999996</v>
      </c>
      <c r="S2022" s="12">
        <f>(((J2022/60)/60)/24)+DATE(1970,1,1)</f>
        <v>41773.961111111108</v>
      </c>
      <c r="T2022">
        <f>YEAR(R2022)</f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s="9">
        <f>ROUND((E2023/D2023)*100,0)</f>
        <v>281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8279</v>
      </c>
      <c r="P2023" t="s">
        <v>8309</v>
      </c>
      <c r="Q2023">
        <f t="shared" si="39"/>
        <v>147.94999999999999</v>
      </c>
      <c r="R2023" s="12">
        <f>(((K2023/60)/60)/24)+DATE(1970,1,1)</f>
        <v>41861.070567129631</v>
      </c>
      <c r="S2023" s="12">
        <f>(((J2023/60)/60)/24)+DATE(1970,1,1)</f>
        <v>41906.070567129631</v>
      </c>
      <c r="T2023">
        <f>YEAR(R2023)</f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s="9">
        <f>ROUND((E2024/D2024)*100,0)</f>
        <v>125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8279</v>
      </c>
      <c r="P2024" t="s">
        <v>8309</v>
      </c>
      <c r="Q2024">
        <f t="shared" si="39"/>
        <v>385.04</v>
      </c>
      <c r="R2024" s="12">
        <f>(((K2024/60)/60)/24)+DATE(1970,1,1)</f>
        <v>42502.569120370375</v>
      </c>
      <c r="S2024" s="12">
        <f>(((J2024/60)/60)/24)+DATE(1970,1,1)</f>
        <v>42532.569120370375</v>
      </c>
      <c r="T2024">
        <f>YEAR(R2024)</f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s="9">
        <f>ROUND((E2025/D2025)*100,0)</f>
        <v>161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8279</v>
      </c>
      <c r="P2025" t="s">
        <v>8309</v>
      </c>
      <c r="Q2025">
        <f t="shared" si="39"/>
        <v>457.39</v>
      </c>
      <c r="R2025" s="12">
        <f>(((K2025/60)/60)/24)+DATE(1970,1,1)</f>
        <v>42136.420752314814</v>
      </c>
      <c r="S2025" s="12">
        <f>(((J2025/60)/60)/24)+DATE(1970,1,1)</f>
        <v>42166.420752314814</v>
      </c>
      <c r="T2025">
        <f>YEAR(R2025)</f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s="9">
        <f>ROUND((E2026/D2026)*100,0)</f>
        <v>585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8279</v>
      </c>
      <c r="P2026" t="s">
        <v>8309</v>
      </c>
      <c r="Q2026">
        <f t="shared" si="39"/>
        <v>222.99</v>
      </c>
      <c r="R2026" s="12">
        <f>(((K2026/60)/60)/24)+DATE(1970,1,1)</f>
        <v>41099.966944444444</v>
      </c>
      <c r="S2026" s="12">
        <f>(((J2026/60)/60)/24)+DATE(1970,1,1)</f>
        <v>41134.125</v>
      </c>
      <c r="T2026">
        <f>YEAR(R2026)</f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s="9">
        <f>ROUND((E2027/D2027)*100,0)</f>
        <v>201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8279</v>
      </c>
      <c r="P2027" t="s">
        <v>8309</v>
      </c>
      <c r="Q2027">
        <f t="shared" si="39"/>
        <v>220.74</v>
      </c>
      <c r="R2027" s="12">
        <f>(((K2027/60)/60)/24)+DATE(1970,1,1)</f>
        <v>42136.184560185182</v>
      </c>
      <c r="S2027" s="12">
        <f>(((J2027/60)/60)/24)+DATE(1970,1,1)</f>
        <v>42166.184560185182</v>
      </c>
      <c r="T2027">
        <f>YEAR(R2027)</f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s="9">
        <f>ROUND((E2028/D2028)*100,0)</f>
        <v>133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8279</v>
      </c>
      <c r="P2028" t="s">
        <v>8309</v>
      </c>
      <c r="Q2028">
        <f t="shared" si="39"/>
        <v>73.5</v>
      </c>
      <c r="R2028" s="12">
        <f>(((K2028/60)/60)/24)+DATE(1970,1,1)</f>
        <v>41704.735937500001</v>
      </c>
      <c r="S2028" s="12">
        <f>(((J2028/60)/60)/24)+DATE(1970,1,1)</f>
        <v>41750.165972222225</v>
      </c>
      <c r="T2028">
        <f>YEAR(R2028)</f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s="9">
        <f>ROUND((E2029/D2029)*100,0)</f>
        <v>120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8279</v>
      </c>
      <c r="P2029" t="s">
        <v>8309</v>
      </c>
      <c r="Q2029">
        <f t="shared" si="39"/>
        <v>223.1</v>
      </c>
      <c r="R2029" s="12">
        <f>(((K2029/60)/60)/24)+DATE(1970,1,1)</f>
        <v>42048.813877314817</v>
      </c>
      <c r="S2029" s="12">
        <f>(((J2029/60)/60)/24)+DATE(1970,1,1)</f>
        <v>42093.772210648152</v>
      </c>
      <c r="T2029">
        <f>YEAR(R2029)</f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s="9">
        <f>ROUND((E2030/D2030)*100,0)</f>
        <v>126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8279</v>
      </c>
      <c r="P2030" t="s">
        <v>8309</v>
      </c>
      <c r="Q2030">
        <f t="shared" si="39"/>
        <v>47.91</v>
      </c>
      <c r="R2030" s="12">
        <f>(((K2030/60)/60)/24)+DATE(1970,1,1)</f>
        <v>40215.919050925928</v>
      </c>
      <c r="S2030" s="12">
        <f>(((J2030/60)/60)/24)+DATE(1970,1,1)</f>
        <v>40252.913194444445</v>
      </c>
      <c r="T2030">
        <f>YEAR(R2030)</f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s="9">
        <f>ROUND((E2031/D2031)*100,0)</f>
        <v>361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8279</v>
      </c>
      <c r="P2031" t="s">
        <v>8309</v>
      </c>
      <c r="Q2031">
        <f t="shared" si="39"/>
        <v>96.06</v>
      </c>
      <c r="R2031" s="12">
        <f>(((K2031/60)/60)/24)+DATE(1970,1,1)</f>
        <v>41848.021770833337</v>
      </c>
      <c r="S2031" s="12">
        <f>(((J2031/60)/60)/24)+DATE(1970,1,1)</f>
        <v>41878.021770833337</v>
      </c>
      <c r="T2031">
        <f>YEAR(R2031)</f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s="9">
        <f>ROUND((E2032/D2032)*100,0)</f>
        <v>226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8279</v>
      </c>
      <c r="P2032" t="s">
        <v>8309</v>
      </c>
      <c r="Q2032">
        <f t="shared" si="39"/>
        <v>118.61</v>
      </c>
      <c r="R2032" s="12">
        <f>(((K2032/60)/60)/24)+DATE(1970,1,1)</f>
        <v>41212.996481481481</v>
      </c>
      <c r="S2032" s="12">
        <f>(((J2032/60)/60)/24)+DATE(1970,1,1)</f>
        <v>41242.996481481481</v>
      </c>
      <c r="T2032">
        <f>YEAR(R2032)</f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s="9">
        <f>ROUND((E2033/D2033)*100,0)</f>
        <v>120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8279</v>
      </c>
      <c r="P2033" t="s">
        <v>8309</v>
      </c>
      <c r="Q2033">
        <f t="shared" si="39"/>
        <v>118.45</v>
      </c>
      <c r="R2033" s="12">
        <f>(((K2033/60)/60)/24)+DATE(1970,1,1)</f>
        <v>41975.329317129625</v>
      </c>
      <c r="S2033" s="12">
        <f>(((J2033/60)/60)/24)+DATE(1970,1,1)</f>
        <v>42013.041666666672</v>
      </c>
      <c r="T2033">
        <f>YEAR(R2033)</f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s="9">
        <f>ROUND((E2034/D2034)*100,0)</f>
        <v>304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8279</v>
      </c>
      <c r="P2034" t="s">
        <v>8309</v>
      </c>
      <c r="Q2034">
        <f t="shared" si="39"/>
        <v>143.21</v>
      </c>
      <c r="R2034" s="12">
        <f>(((K2034/60)/60)/24)+DATE(1970,1,1)</f>
        <v>42689.565671296295</v>
      </c>
      <c r="S2034" s="12">
        <f>(((J2034/60)/60)/24)+DATE(1970,1,1)</f>
        <v>42719.208333333328</v>
      </c>
      <c r="T2034">
        <f>YEAR(R2034)</f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s="9">
        <f>ROUND((E2035/D2035)*100,0)</f>
        <v>179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8279</v>
      </c>
      <c r="P2035" t="s">
        <v>8309</v>
      </c>
      <c r="Q2035">
        <f t="shared" si="39"/>
        <v>282.72000000000003</v>
      </c>
      <c r="R2035" s="12">
        <f>(((K2035/60)/60)/24)+DATE(1970,1,1)</f>
        <v>41725.082384259258</v>
      </c>
      <c r="S2035" s="12">
        <f>(((J2035/60)/60)/24)+DATE(1970,1,1)</f>
        <v>41755.082384259258</v>
      </c>
      <c r="T2035">
        <f>YEAR(R2035)</f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s="9">
        <f>ROUND((E2036/D2036)*100,0)</f>
        <v>387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8279</v>
      </c>
      <c r="P2036" t="s">
        <v>8309</v>
      </c>
      <c r="Q2036">
        <f t="shared" si="39"/>
        <v>593.94000000000005</v>
      </c>
      <c r="R2036" s="12">
        <f>(((K2036/60)/60)/24)+DATE(1970,1,1)</f>
        <v>42076.130011574074</v>
      </c>
      <c r="S2036" s="12">
        <f>(((J2036/60)/60)/24)+DATE(1970,1,1)</f>
        <v>42131.290277777778</v>
      </c>
      <c r="T2036">
        <f>YEAR(R2036)</f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s="9">
        <f>ROUND((E2037/D2037)*100,0)</f>
        <v>211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8279</v>
      </c>
      <c r="P2037" t="s">
        <v>8309</v>
      </c>
      <c r="Q2037">
        <f t="shared" si="39"/>
        <v>262.16000000000003</v>
      </c>
      <c r="R2037" s="12">
        <f>(((K2037/60)/60)/24)+DATE(1970,1,1)</f>
        <v>42311.625081018516</v>
      </c>
      <c r="S2037" s="12">
        <f>(((J2037/60)/60)/24)+DATE(1970,1,1)</f>
        <v>42357.041666666672</v>
      </c>
      <c r="T2037">
        <f>YEAR(R2037)</f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s="9">
        <f>ROUND((E2038/D2038)*100,0)</f>
        <v>132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8279</v>
      </c>
      <c r="P2038" t="s">
        <v>8309</v>
      </c>
      <c r="Q2038">
        <f t="shared" si="39"/>
        <v>46.58</v>
      </c>
      <c r="R2038" s="12">
        <f>(((K2038/60)/60)/24)+DATE(1970,1,1)</f>
        <v>41738.864803240744</v>
      </c>
      <c r="S2038" s="12">
        <f>(((J2038/60)/60)/24)+DATE(1970,1,1)</f>
        <v>41768.864803240744</v>
      </c>
      <c r="T2038">
        <f>YEAR(R2038)</f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s="9">
        <f>ROUND((E2039/D2039)*100,0)</f>
        <v>300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8279</v>
      </c>
      <c r="P2039" t="s">
        <v>8309</v>
      </c>
      <c r="Q2039">
        <f t="shared" si="39"/>
        <v>70.040000000000006</v>
      </c>
      <c r="R2039" s="12">
        <f>(((K2039/60)/60)/24)+DATE(1970,1,1)</f>
        <v>41578.210104166668</v>
      </c>
      <c r="S2039" s="12">
        <f>(((J2039/60)/60)/24)+DATE(1970,1,1)</f>
        <v>41638.251770833333</v>
      </c>
      <c r="T2039">
        <f>YEAR(R2039)</f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s="9">
        <f>ROUND((E2040/D2040)*100,0)</f>
        <v>421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8279</v>
      </c>
      <c r="P2040" t="s">
        <v>8309</v>
      </c>
      <c r="Q2040">
        <f t="shared" si="39"/>
        <v>164.91</v>
      </c>
      <c r="R2040" s="12">
        <f>(((K2040/60)/60)/24)+DATE(1970,1,1)</f>
        <v>41424.27107638889</v>
      </c>
      <c r="S2040" s="12">
        <f>(((J2040/60)/60)/24)+DATE(1970,1,1)</f>
        <v>41456.75</v>
      </c>
      <c r="T2040">
        <f>YEAR(R2040)</f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s="9">
        <f>ROUND((E2041/D2041)*100,0)</f>
        <v>136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8279</v>
      </c>
      <c r="P2041" t="s">
        <v>8309</v>
      </c>
      <c r="Q2041">
        <f t="shared" si="39"/>
        <v>449.26</v>
      </c>
      <c r="R2041" s="12">
        <f>(((K2041/60)/60)/24)+DATE(1970,1,1)</f>
        <v>42675.438946759255</v>
      </c>
      <c r="S2041" s="12">
        <f>(((J2041/60)/60)/24)+DATE(1970,1,1)</f>
        <v>42705.207638888889</v>
      </c>
      <c r="T2041">
        <f>YEAR(R2041)</f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s="9">
        <f>ROUND((E2042/D2042)*100,0)</f>
        <v>248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8279</v>
      </c>
      <c r="P2042" t="s">
        <v>8309</v>
      </c>
      <c r="Q2042">
        <f t="shared" si="39"/>
        <v>27.47</v>
      </c>
      <c r="R2042" s="12">
        <f>(((K2042/60)/60)/24)+DATE(1970,1,1)</f>
        <v>41578.927118055559</v>
      </c>
      <c r="S2042" s="12">
        <f>(((J2042/60)/60)/24)+DATE(1970,1,1)</f>
        <v>41593.968784722223</v>
      </c>
      <c r="T2042">
        <f>YEAR(R2042)</f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s="9">
        <f>ROUND((E2043/D2043)*100,0)</f>
        <v>182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8279</v>
      </c>
      <c r="P2043" t="s">
        <v>8309</v>
      </c>
      <c r="Q2043">
        <f t="shared" si="39"/>
        <v>143.97999999999999</v>
      </c>
      <c r="R2043" s="12">
        <f>(((K2043/60)/60)/24)+DATE(1970,1,1)</f>
        <v>42654.525775462964</v>
      </c>
      <c r="S2043" s="12">
        <f>(((J2043/60)/60)/24)+DATE(1970,1,1)</f>
        <v>42684.567442129628</v>
      </c>
      <c r="T2043">
        <f>YEAR(R2043)</f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s="9">
        <f>ROUND((E2044/D2044)*100,0)</f>
        <v>124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8279</v>
      </c>
      <c r="P2044" t="s">
        <v>8309</v>
      </c>
      <c r="Q2044">
        <f t="shared" si="39"/>
        <v>88.24</v>
      </c>
      <c r="R2044" s="12">
        <f>(((K2044/60)/60)/24)+DATE(1970,1,1)</f>
        <v>42331.708032407405</v>
      </c>
      <c r="S2044" s="12">
        <f>(((J2044/60)/60)/24)+DATE(1970,1,1)</f>
        <v>42391.708032407405</v>
      </c>
      <c r="T2044">
        <f>YEAR(R2044)</f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s="9">
        <f>ROUND((E2045/D2045)*100,0)</f>
        <v>506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8279</v>
      </c>
      <c r="P2045" t="s">
        <v>8309</v>
      </c>
      <c r="Q2045">
        <f t="shared" si="39"/>
        <v>36.33</v>
      </c>
      <c r="R2045" s="12">
        <f>(((K2045/60)/60)/24)+DATE(1970,1,1)</f>
        <v>42661.176817129628</v>
      </c>
      <c r="S2045" s="12">
        <f>(((J2045/60)/60)/24)+DATE(1970,1,1)</f>
        <v>42715.207638888889</v>
      </c>
      <c r="T2045">
        <f>YEAR(R2045)</f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s="9">
        <f>ROUND((E2046/D2046)*100,0)</f>
        <v>108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8279</v>
      </c>
      <c r="P2046" t="s">
        <v>8309</v>
      </c>
      <c r="Q2046">
        <f t="shared" si="39"/>
        <v>90.18</v>
      </c>
      <c r="R2046" s="12">
        <f>(((K2046/60)/60)/24)+DATE(1970,1,1)</f>
        <v>42138.684189814812</v>
      </c>
      <c r="S2046" s="12">
        <f>(((J2046/60)/60)/24)+DATE(1970,1,1)</f>
        <v>42168.684189814812</v>
      </c>
      <c r="T2046">
        <f>YEAR(R2046)</f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s="9">
        <f>ROUND((E2047/D2047)*100,0)</f>
        <v>819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8279</v>
      </c>
      <c r="P2047" t="s">
        <v>8309</v>
      </c>
      <c r="Q2047">
        <f t="shared" si="39"/>
        <v>152.62</v>
      </c>
      <c r="R2047" s="12">
        <f>(((K2047/60)/60)/24)+DATE(1970,1,1)</f>
        <v>41069.088506944441</v>
      </c>
      <c r="S2047" s="12">
        <f>(((J2047/60)/60)/24)+DATE(1970,1,1)</f>
        <v>41099.088506944441</v>
      </c>
      <c r="T2047">
        <f>YEAR(R2047)</f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s="9">
        <f>ROUND((E2048/D2048)*100,0)</f>
        <v>121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8279</v>
      </c>
      <c r="P2048" t="s">
        <v>8309</v>
      </c>
      <c r="Q2048">
        <f t="shared" si="39"/>
        <v>55.81</v>
      </c>
      <c r="R2048" s="12">
        <f>(((K2048/60)/60)/24)+DATE(1970,1,1)</f>
        <v>41387.171805555554</v>
      </c>
      <c r="S2048" s="12">
        <f>(((J2048/60)/60)/24)+DATE(1970,1,1)</f>
        <v>41417.171805555554</v>
      </c>
      <c r="T2048">
        <f>YEAR(R2048)</f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s="9">
        <f>ROUND((E2049/D2049)*100,0)</f>
        <v>103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8279</v>
      </c>
      <c r="P2049" t="s">
        <v>8309</v>
      </c>
      <c r="Q2049">
        <f t="shared" si="39"/>
        <v>227.85</v>
      </c>
      <c r="R2049" s="12">
        <f>(((K2049/60)/60)/24)+DATE(1970,1,1)</f>
        <v>42081.903587962966</v>
      </c>
      <c r="S2049" s="12">
        <f>(((J2049/60)/60)/24)+DATE(1970,1,1)</f>
        <v>42111</v>
      </c>
      <c r="T2049">
        <f>YEAR(R2049)</f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s="9">
        <f>ROUND((E2050/D2050)*100,0)</f>
        <v>148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8279</v>
      </c>
      <c r="P2050" t="s">
        <v>8309</v>
      </c>
      <c r="Q2050">
        <f t="shared" si="39"/>
        <v>91.83</v>
      </c>
      <c r="R2050" s="12">
        <f>(((K2050/60)/60)/24)+DATE(1970,1,1)</f>
        <v>41387.651516203703</v>
      </c>
      <c r="S2050" s="12">
        <f>(((J2050/60)/60)/24)+DATE(1970,1,1)</f>
        <v>41417.651516203703</v>
      </c>
      <c r="T2050">
        <f>YEAR(R2050)</f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s="9">
        <f>ROUND((E2051/D2051)*100,0)</f>
        <v>120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8279</v>
      </c>
      <c r="P2051" t="s">
        <v>8309</v>
      </c>
      <c r="Q2051">
        <f t="shared" ref="Q2051:Q2114" si="40">IFERROR(ROUND(E2051/M2051,2),0)</f>
        <v>80.989999999999995</v>
      </c>
      <c r="R2051" s="12">
        <f>(((K2051/60)/60)/24)+DATE(1970,1,1)</f>
        <v>41575.527349537035</v>
      </c>
      <c r="S2051" s="12">
        <f>(((J2051/60)/60)/24)+DATE(1970,1,1)</f>
        <v>41610.957638888889</v>
      </c>
      <c r="T2051">
        <f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s="9">
        <f>ROUND((E2052/D2052)*100,0)</f>
        <v>473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8279</v>
      </c>
      <c r="P2052" t="s">
        <v>8309</v>
      </c>
      <c r="Q2052">
        <f t="shared" si="40"/>
        <v>278.39</v>
      </c>
      <c r="R2052" s="12">
        <f>(((K2052/60)/60)/24)+DATE(1970,1,1)</f>
        <v>42115.071504629625</v>
      </c>
      <c r="S2052" s="12">
        <f>(((J2052/60)/60)/24)+DATE(1970,1,1)</f>
        <v>42155.071504629625</v>
      </c>
      <c r="T2052">
        <f>YEAR(R2052)</f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s="9">
        <f>ROUND((E2053/D2053)*100,0)</f>
        <v>130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8279</v>
      </c>
      <c r="P2053" t="s">
        <v>8309</v>
      </c>
      <c r="Q2053">
        <f t="shared" si="40"/>
        <v>43.1</v>
      </c>
      <c r="R2053" s="12">
        <f>(((K2053/60)/60)/24)+DATE(1970,1,1)</f>
        <v>41604.022418981483</v>
      </c>
      <c r="S2053" s="12">
        <f>(((J2053/60)/60)/24)+DATE(1970,1,1)</f>
        <v>41634.022418981483</v>
      </c>
      <c r="T2053">
        <f>YEAR(R2053)</f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s="9">
        <f>ROUND((E2054/D2054)*100,0)</f>
        <v>353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8279</v>
      </c>
      <c r="P2054" t="s">
        <v>8309</v>
      </c>
      <c r="Q2054">
        <f t="shared" si="40"/>
        <v>326.29000000000002</v>
      </c>
      <c r="R2054" s="12">
        <f>(((K2054/60)/60)/24)+DATE(1970,1,1)</f>
        <v>42375.08394675926</v>
      </c>
      <c r="S2054" s="12">
        <f>(((J2054/60)/60)/24)+DATE(1970,1,1)</f>
        <v>42420.08394675926</v>
      </c>
      <c r="T2054">
        <f>YEAR(R2054)</f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s="9">
        <f>ROUND((E2055/D2055)*100,0)</f>
        <v>101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8279</v>
      </c>
      <c r="P2055" t="s">
        <v>8309</v>
      </c>
      <c r="Q2055">
        <f t="shared" si="40"/>
        <v>41.74</v>
      </c>
      <c r="R2055" s="12">
        <f>(((K2055/60)/60)/24)+DATE(1970,1,1)</f>
        <v>42303.617488425924</v>
      </c>
      <c r="S2055" s="12">
        <f>(((J2055/60)/60)/24)+DATE(1970,1,1)</f>
        <v>42333.659155092595</v>
      </c>
      <c r="T2055">
        <f>YEAR(R2055)</f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s="9">
        <f>ROUND((E2056/D2056)*100,0)</f>
        <v>114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8279</v>
      </c>
      <c r="P2056" t="s">
        <v>8309</v>
      </c>
      <c r="Q2056">
        <f t="shared" si="40"/>
        <v>64.02</v>
      </c>
      <c r="R2056" s="12">
        <f>(((K2056/60)/60)/24)+DATE(1970,1,1)</f>
        <v>41731.520949074074</v>
      </c>
      <c r="S2056" s="12">
        <f>(((J2056/60)/60)/24)+DATE(1970,1,1)</f>
        <v>41761.520949074074</v>
      </c>
      <c r="T2056">
        <f>YEAR(R2056)</f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s="9">
        <f>ROUND((E2057/D2057)*100,0)</f>
        <v>167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8279</v>
      </c>
      <c r="P2057" t="s">
        <v>8309</v>
      </c>
      <c r="Q2057">
        <f t="shared" si="40"/>
        <v>99.46</v>
      </c>
      <c r="R2057" s="12">
        <f>(((K2057/60)/60)/24)+DATE(1970,1,1)</f>
        <v>41946.674108796295</v>
      </c>
      <c r="S2057" s="12">
        <f>(((J2057/60)/60)/24)+DATE(1970,1,1)</f>
        <v>41976.166666666672</v>
      </c>
      <c r="T2057">
        <f>YEAR(R2057)</f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s="9">
        <f>ROUND((E2058/D2058)*100,0)</f>
        <v>153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8279</v>
      </c>
      <c r="P2058" t="s">
        <v>8309</v>
      </c>
      <c r="Q2058">
        <f t="shared" si="40"/>
        <v>138.49</v>
      </c>
      <c r="R2058" s="12">
        <f>(((K2058/60)/60)/24)+DATE(1970,1,1)</f>
        <v>41351.76090277778</v>
      </c>
      <c r="S2058" s="12">
        <f>(((J2058/60)/60)/24)+DATE(1970,1,1)</f>
        <v>41381.76090277778</v>
      </c>
      <c r="T2058">
        <f>YEAR(R2058)</f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s="9">
        <f>ROUND((E2059/D2059)*100,0)</f>
        <v>202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8279</v>
      </c>
      <c r="P2059" t="s">
        <v>8309</v>
      </c>
      <c r="Q2059">
        <f t="shared" si="40"/>
        <v>45.55</v>
      </c>
      <c r="R2059" s="12">
        <f>(((K2059/60)/60)/24)+DATE(1970,1,1)</f>
        <v>42396.494583333333</v>
      </c>
      <c r="S2059" s="12">
        <f>(((J2059/60)/60)/24)+DATE(1970,1,1)</f>
        <v>42426.494583333333</v>
      </c>
      <c r="T2059">
        <f>YEAR(R2059)</f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s="9">
        <f>ROUND((E2060/D2060)*100,0)</f>
        <v>168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8279</v>
      </c>
      <c r="P2060" t="s">
        <v>8309</v>
      </c>
      <c r="Q2060">
        <f t="shared" si="40"/>
        <v>10.51</v>
      </c>
      <c r="R2060" s="12">
        <f>(((K2060/60)/60)/24)+DATE(1970,1,1)</f>
        <v>42026.370717592596</v>
      </c>
      <c r="S2060" s="12">
        <f>(((J2060/60)/60)/24)+DATE(1970,1,1)</f>
        <v>42065.833333333328</v>
      </c>
      <c r="T2060">
        <f>YEAR(R2060)</f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s="9">
        <f>ROUND((E2061/D2061)*100,0)</f>
        <v>143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8279</v>
      </c>
      <c r="P2061" t="s">
        <v>8309</v>
      </c>
      <c r="Q2061">
        <f t="shared" si="40"/>
        <v>114.77</v>
      </c>
      <c r="R2061" s="12">
        <f>(((K2061/60)/60)/24)+DATE(1970,1,1)</f>
        <v>42361.602476851855</v>
      </c>
      <c r="S2061" s="12">
        <f>(((J2061/60)/60)/24)+DATE(1970,1,1)</f>
        <v>42400.915972222225</v>
      </c>
      <c r="T2061">
        <f>YEAR(R2061)</f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s="9">
        <f>ROUND((E2062/D2062)*100,0)</f>
        <v>196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8279</v>
      </c>
      <c r="P2062" t="s">
        <v>8309</v>
      </c>
      <c r="Q2062">
        <f t="shared" si="40"/>
        <v>36</v>
      </c>
      <c r="R2062" s="12">
        <f>(((K2062/60)/60)/24)+DATE(1970,1,1)</f>
        <v>41783.642939814818</v>
      </c>
      <c r="S2062" s="12">
        <f>(((J2062/60)/60)/24)+DATE(1970,1,1)</f>
        <v>41843.642939814818</v>
      </c>
      <c r="T2062">
        <f>YEAR(R2062)</f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s="9">
        <f>ROUND((E2063/D2063)*100,0)</f>
        <v>108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8279</v>
      </c>
      <c r="P2063" t="s">
        <v>8309</v>
      </c>
      <c r="Q2063">
        <f t="shared" si="40"/>
        <v>154.16999999999999</v>
      </c>
      <c r="R2063" s="12">
        <f>(((K2063/60)/60)/24)+DATE(1970,1,1)</f>
        <v>42705.764513888891</v>
      </c>
      <c r="S2063" s="12">
        <f>(((J2063/60)/60)/24)+DATE(1970,1,1)</f>
        <v>42735.764513888891</v>
      </c>
      <c r="T2063">
        <f>YEAR(R2063)</f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s="9">
        <f>ROUND((E2064/D2064)*100,0)</f>
        <v>115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8279</v>
      </c>
      <c r="P2064" t="s">
        <v>8309</v>
      </c>
      <c r="Q2064">
        <f t="shared" si="40"/>
        <v>566.39</v>
      </c>
      <c r="R2064" s="12">
        <f>(((K2064/60)/60)/24)+DATE(1970,1,1)</f>
        <v>42423.3830787037</v>
      </c>
      <c r="S2064" s="12">
        <f>(((J2064/60)/60)/24)+DATE(1970,1,1)</f>
        <v>42453.341412037036</v>
      </c>
      <c r="T2064">
        <f>YEAR(R2064)</f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s="9">
        <f>ROUND((E2065/D2065)*100,0)</f>
        <v>148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8279</v>
      </c>
      <c r="P2065" t="s">
        <v>8309</v>
      </c>
      <c r="Q2065">
        <f t="shared" si="40"/>
        <v>120.86</v>
      </c>
      <c r="R2065" s="12">
        <f>(((K2065/60)/60)/24)+DATE(1970,1,1)</f>
        <v>42472.73265046296</v>
      </c>
      <c r="S2065" s="12">
        <f>(((J2065/60)/60)/24)+DATE(1970,1,1)</f>
        <v>42505.73265046296</v>
      </c>
      <c r="T2065">
        <f>YEAR(R2065)</f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s="9">
        <f>ROUND((E2066/D2066)*100,0)</f>
        <v>191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8279</v>
      </c>
      <c r="P2066" t="s">
        <v>8309</v>
      </c>
      <c r="Q2066">
        <f t="shared" si="40"/>
        <v>86.16</v>
      </c>
      <c r="R2066" s="12">
        <f>(((K2066/60)/60)/24)+DATE(1970,1,1)</f>
        <v>41389.364849537036</v>
      </c>
      <c r="S2066" s="12">
        <f>(((J2066/60)/60)/24)+DATE(1970,1,1)</f>
        <v>41425.5</v>
      </c>
      <c r="T2066">
        <f>YEAR(R2066)</f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s="9">
        <f>ROUND((E2067/D2067)*100,0)</f>
        <v>199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8279</v>
      </c>
      <c r="P2067" t="s">
        <v>8309</v>
      </c>
      <c r="Q2067">
        <f t="shared" si="40"/>
        <v>51.21</v>
      </c>
      <c r="R2067" s="12">
        <f>(((K2067/60)/60)/24)+DATE(1970,1,1)</f>
        <v>41603.333668981482</v>
      </c>
      <c r="S2067" s="12">
        <f>(((J2067/60)/60)/24)+DATE(1970,1,1)</f>
        <v>41633.333668981482</v>
      </c>
      <c r="T2067">
        <f>YEAR(R2067)</f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s="9">
        <f>ROUND((E2068/D2068)*100,0)</f>
        <v>219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8279</v>
      </c>
      <c r="P2068" t="s">
        <v>8309</v>
      </c>
      <c r="Q2068">
        <f t="shared" si="40"/>
        <v>67.260000000000005</v>
      </c>
      <c r="R2068" s="12">
        <f>(((K2068/60)/60)/24)+DATE(1970,1,1)</f>
        <v>41844.771793981483</v>
      </c>
      <c r="S2068" s="12">
        <f>(((J2068/60)/60)/24)+DATE(1970,1,1)</f>
        <v>41874.771793981483</v>
      </c>
      <c r="T2068">
        <f>YEAR(R2068)</f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s="9">
        <f>ROUND((E2069/D2069)*100,0)</f>
        <v>127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8279</v>
      </c>
      <c r="P2069" t="s">
        <v>8309</v>
      </c>
      <c r="Q2069">
        <f t="shared" si="40"/>
        <v>62.8</v>
      </c>
      <c r="R2069" s="12">
        <f>(((K2069/60)/60)/24)+DATE(1970,1,1)</f>
        <v>42115.853888888887</v>
      </c>
      <c r="S2069" s="12">
        <f>(((J2069/60)/60)/24)+DATE(1970,1,1)</f>
        <v>42148.853888888887</v>
      </c>
      <c r="T2069">
        <f>YEAR(R2069)</f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s="9">
        <f>ROUND((E2070/D2070)*100,0)</f>
        <v>105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8279</v>
      </c>
      <c r="P2070" t="s">
        <v>8309</v>
      </c>
      <c r="Q2070">
        <f t="shared" si="40"/>
        <v>346.13</v>
      </c>
      <c r="R2070" s="12">
        <f>(((K2070/60)/60)/24)+DATE(1970,1,1)</f>
        <v>42633.841608796298</v>
      </c>
      <c r="S2070" s="12">
        <f>(((J2070/60)/60)/24)+DATE(1970,1,1)</f>
        <v>42663.841608796298</v>
      </c>
      <c r="T2070">
        <f>YEAR(R2070)</f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s="9">
        <f>ROUND((E2071/D2071)*100,0)</f>
        <v>128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8279</v>
      </c>
      <c r="P2071" t="s">
        <v>8309</v>
      </c>
      <c r="Q2071">
        <f t="shared" si="40"/>
        <v>244.12</v>
      </c>
      <c r="R2071" s="12">
        <f>(((K2071/60)/60)/24)+DATE(1970,1,1)</f>
        <v>42340.972118055557</v>
      </c>
      <c r="S2071" s="12">
        <f>(((J2071/60)/60)/24)+DATE(1970,1,1)</f>
        <v>42371.972118055557</v>
      </c>
      <c r="T2071">
        <f>YEAR(R2071)</f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s="9">
        <f>ROUND((E2072/D2072)*100,0)</f>
        <v>317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8279</v>
      </c>
      <c r="P2072" t="s">
        <v>8309</v>
      </c>
      <c r="Q2072">
        <f t="shared" si="40"/>
        <v>259.25</v>
      </c>
      <c r="R2072" s="12">
        <f>(((K2072/60)/60)/24)+DATE(1970,1,1)</f>
        <v>42519.6565162037</v>
      </c>
      <c r="S2072" s="12">
        <f>(((J2072/60)/60)/24)+DATE(1970,1,1)</f>
        <v>42549.6565162037</v>
      </c>
      <c r="T2072">
        <f>YEAR(R2072)</f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s="9">
        <f>ROUND((E2073/D2073)*100,0)</f>
        <v>281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8279</v>
      </c>
      <c r="P2073" t="s">
        <v>8309</v>
      </c>
      <c r="Q2073">
        <f t="shared" si="40"/>
        <v>201.96</v>
      </c>
      <c r="R2073" s="12">
        <f>(((K2073/60)/60)/24)+DATE(1970,1,1)</f>
        <v>42600.278749999998</v>
      </c>
      <c r="S2073" s="12">
        <f>(((J2073/60)/60)/24)+DATE(1970,1,1)</f>
        <v>42645.278749999998</v>
      </c>
      <c r="T2073">
        <f>YEAR(R2073)</f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s="9">
        <f>ROUND((E2074/D2074)*100,0)</f>
        <v>111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8279</v>
      </c>
      <c r="P2074" t="s">
        <v>8309</v>
      </c>
      <c r="Q2074">
        <f t="shared" si="40"/>
        <v>226.21</v>
      </c>
      <c r="R2074" s="12">
        <f>(((K2074/60)/60)/24)+DATE(1970,1,1)</f>
        <v>42467.581388888888</v>
      </c>
      <c r="S2074" s="12">
        <f>(((J2074/60)/60)/24)+DATE(1970,1,1)</f>
        <v>42497.581388888888</v>
      </c>
      <c r="T2074">
        <f>YEAR(R2074)</f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s="9">
        <f>ROUND((E2075/D2075)*100,0)</f>
        <v>153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8279</v>
      </c>
      <c r="P2075" t="s">
        <v>8309</v>
      </c>
      <c r="Q2075">
        <f t="shared" si="40"/>
        <v>324.69</v>
      </c>
      <c r="R2075" s="12">
        <f>(((K2075/60)/60)/24)+DATE(1970,1,1)</f>
        <v>42087.668032407411</v>
      </c>
      <c r="S2075" s="12">
        <f>(((J2075/60)/60)/24)+DATE(1970,1,1)</f>
        <v>42132.668032407411</v>
      </c>
      <c r="T2075">
        <f>YEAR(R2075)</f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s="9">
        <f>ROUND((E2076/D2076)*100,0)</f>
        <v>103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8279</v>
      </c>
      <c r="P2076" t="s">
        <v>8309</v>
      </c>
      <c r="Q2076">
        <f t="shared" si="40"/>
        <v>205</v>
      </c>
      <c r="R2076" s="12">
        <f>(((K2076/60)/60)/24)+DATE(1970,1,1)</f>
        <v>42466.826180555552</v>
      </c>
      <c r="S2076" s="12">
        <f>(((J2076/60)/60)/24)+DATE(1970,1,1)</f>
        <v>42496.826180555552</v>
      </c>
      <c r="T2076">
        <f>YEAR(R2076)</f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s="9">
        <f>ROUND((E2077/D2077)*100,0)</f>
        <v>1678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8279</v>
      </c>
      <c r="P2077" t="s">
        <v>8309</v>
      </c>
      <c r="Q2077">
        <f t="shared" si="40"/>
        <v>20.47</v>
      </c>
      <c r="R2077" s="12">
        <f>(((K2077/60)/60)/24)+DATE(1970,1,1)</f>
        <v>41450.681574074071</v>
      </c>
      <c r="S2077" s="12">
        <f>(((J2077/60)/60)/24)+DATE(1970,1,1)</f>
        <v>41480.681574074071</v>
      </c>
      <c r="T2077">
        <f>YEAR(R2077)</f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s="9">
        <f>ROUND((E2078/D2078)*100,0)</f>
        <v>543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8279</v>
      </c>
      <c r="P2078" t="s">
        <v>8309</v>
      </c>
      <c r="Q2078">
        <f t="shared" si="40"/>
        <v>116.35</v>
      </c>
      <c r="R2078" s="12">
        <f>(((K2078/60)/60)/24)+DATE(1970,1,1)</f>
        <v>41803.880659722221</v>
      </c>
      <c r="S2078" s="12">
        <f>(((J2078/60)/60)/24)+DATE(1970,1,1)</f>
        <v>41843.880659722221</v>
      </c>
      <c r="T2078">
        <f>YEAR(R2078)</f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s="9">
        <f>ROUND((E2079/D2079)*100,0)</f>
        <v>116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8279</v>
      </c>
      <c r="P2079" t="s">
        <v>8309</v>
      </c>
      <c r="Q2079">
        <f t="shared" si="40"/>
        <v>307.2</v>
      </c>
      <c r="R2079" s="12">
        <f>(((K2079/60)/60)/24)+DATE(1970,1,1)</f>
        <v>42103.042546296296</v>
      </c>
      <c r="S2079" s="12">
        <f>(((J2079/60)/60)/24)+DATE(1970,1,1)</f>
        <v>42160.875</v>
      </c>
      <c r="T2079">
        <f>YEAR(R2079)</f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s="9">
        <f>ROUND((E2080/D2080)*100,0)</f>
        <v>131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8279</v>
      </c>
      <c r="P2080" t="s">
        <v>8309</v>
      </c>
      <c r="Q2080">
        <f t="shared" si="40"/>
        <v>546.69000000000005</v>
      </c>
      <c r="R2080" s="12">
        <f>(((K2080/60)/60)/24)+DATE(1970,1,1)</f>
        <v>42692.771493055552</v>
      </c>
      <c r="S2080" s="12">
        <f>(((J2080/60)/60)/24)+DATE(1970,1,1)</f>
        <v>42722.771493055552</v>
      </c>
      <c r="T2080">
        <f>YEAR(R2080)</f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s="9">
        <f>ROUND((E2081/D2081)*100,0)</f>
        <v>288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8279</v>
      </c>
      <c r="P2081" t="s">
        <v>8309</v>
      </c>
      <c r="Q2081">
        <f t="shared" si="40"/>
        <v>47.47</v>
      </c>
      <c r="R2081" s="12">
        <f>(((K2081/60)/60)/24)+DATE(1970,1,1)</f>
        <v>42150.71056712963</v>
      </c>
      <c r="S2081" s="12">
        <f>(((J2081/60)/60)/24)+DATE(1970,1,1)</f>
        <v>42180.791666666672</v>
      </c>
      <c r="T2081">
        <f>YEAR(R2081)</f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s="9">
        <f>ROUND((E2082/D2082)*100,0)</f>
        <v>508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8279</v>
      </c>
      <c r="P2082" t="s">
        <v>8309</v>
      </c>
      <c r="Q2082">
        <f t="shared" si="40"/>
        <v>101.56</v>
      </c>
      <c r="R2082" s="12">
        <f>(((K2082/60)/60)/24)+DATE(1970,1,1)</f>
        <v>42289.957175925927</v>
      </c>
      <c r="S2082" s="12">
        <f>(((J2082/60)/60)/24)+DATE(1970,1,1)</f>
        <v>42319.998842592591</v>
      </c>
      <c r="T2082">
        <f>YEAR(R2082)</f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s="9">
        <f>ROUND((E2083/D2083)*100,0)</f>
        <v>115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8285</v>
      </c>
      <c r="P2083" t="s">
        <v>8289</v>
      </c>
      <c r="Q2083">
        <f t="shared" si="40"/>
        <v>72.91</v>
      </c>
      <c r="R2083" s="12">
        <f>(((K2083/60)/60)/24)+DATE(1970,1,1)</f>
        <v>41004.156886574077</v>
      </c>
      <c r="S2083" s="12">
        <f>(((J2083/60)/60)/24)+DATE(1970,1,1)</f>
        <v>41045.207638888889</v>
      </c>
      <c r="T2083">
        <f>YEAR(R2083)</f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s="9">
        <f>ROUND((E2084/D2084)*100,0)</f>
        <v>111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8285</v>
      </c>
      <c r="P2084" t="s">
        <v>8289</v>
      </c>
      <c r="Q2084">
        <f t="shared" si="40"/>
        <v>43.71</v>
      </c>
      <c r="R2084" s="12">
        <f>(((K2084/60)/60)/24)+DATE(1970,1,1)</f>
        <v>40811.120324074072</v>
      </c>
      <c r="S2084" s="12">
        <f>(((J2084/60)/60)/24)+DATE(1970,1,1)</f>
        <v>40871.161990740737</v>
      </c>
      <c r="T2084">
        <f>YEAR(R2084)</f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s="9">
        <f>ROUND((E2085/D2085)*100,0)</f>
        <v>113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8285</v>
      </c>
      <c r="P2085" t="s">
        <v>8289</v>
      </c>
      <c r="Q2085">
        <f t="shared" si="40"/>
        <v>34</v>
      </c>
      <c r="R2085" s="12">
        <f>(((K2085/60)/60)/24)+DATE(1970,1,1)</f>
        <v>41034.72216435185</v>
      </c>
      <c r="S2085" s="12">
        <f>(((J2085/60)/60)/24)+DATE(1970,1,1)</f>
        <v>41064.72216435185</v>
      </c>
      <c r="T2085">
        <f>YEAR(R2085)</f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s="9">
        <f>ROUND((E2086/D2086)*100,0)</f>
        <v>108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8285</v>
      </c>
      <c r="P2086" t="s">
        <v>8289</v>
      </c>
      <c r="Q2086">
        <f t="shared" si="40"/>
        <v>70.650000000000006</v>
      </c>
      <c r="R2086" s="12">
        <f>(((K2086/60)/60)/24)+DATE(1970,1,1)</f>
        <v>41731.833124999997</v>
      </c>
      <c r="S2086" s="12">
        <f>(((J2086/60)/60)/24)+DATE(1970,1,1)</f>
        <v>41763.290972222225</v>
      </c>
      <c r="T2086">
        <f>YEAR(R2086)</f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s="9">
        <f>ROUND((E2087/D2087)*100,0)</f>
        <v>124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8285</v>
      </c>
      <c r="P2087" t="s">
        <v>8289</v>
      </c>
      <c r="Q2087">
        <f t="shared" si="40"/>
        <v>89.3</v>
      </c>
      <c r="R2087" s="12">
        <f>(((K2087/60)/60)/24)+DATE(1970,1,1)</f>
        <v>41075.835497685184</v>
      </c>
      <c r="S2087" s="12">
        <f>(((J2087/60)/60)/24)+DATE(1970,1,1)</f>
        <v>41105.835497685184</v>
      </c>
      <c r="T2087">
        <f>YEAR(R2087)</f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s="9">
        <f>ROUND((E2088/D2088)*100,0)</f>
        <v>101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8285</v>
      </c>
      <c r="P2088" t="s">
        <v>8289</v>
      </c>
      <c r="Q2088">
        <f t="shared" si="40"/>
        <v>115.09</v>
      </c>
      <c r="R2088" s="12">
        <f>(((K2088/60)/60)/24)+DATE(1970,1,1)</f>
        <v>40860.67050925926</v>
      </c>
      <c r="S2088" s="12">
        <f>(((J2088/60)/60)/24)+DATE(1970,1,1)</f>
        <v>40891.207638888889</v>
      </c>
      <c r="T2088">
        <f>YEAR(R2088)</f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s="9">
        <f>ROUND((E2089/D2089)*100,0)</f>
        <v>104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8285</v>
      </c>
      <c r="P2089" t="s">
        <v>8289</v>
      </c>
      <c r="Q2089">
        <f t="shared" si="40"/>
        <v>62.12</v>
      </c>
      <c r="R2089" s="12">
        <f>(((K2089/60)/60)/24)+DATE(1970,1,1)</f>
        <v>40764.204375000001</v>
      </c>
      <c r="S2089" s="12">
        <f>(((J2089/60)/60)/24)+DATE(1970,1,1)</f>
        <v>40794.204375000001</v>
      </c>
      <c r="T2089">
        <f>YEAR(R2089)</f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s="9">
        <f>ROUND((E2090/D2090)*100,0)</f>
        <v>116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8285</v>
      </c>
      <c r="P2090" t="s">
        <v>8289</v>
      </c>
      <c r="Q2090">
        <f t="shared" si="40"/>
        <v>46.2</v>
      </c>
      <c r="R2090" s="12">
        <f>(((K2090/60)/60)/24)+DATE(1970,1,1)</f>
        <v>40395.714722222219</v>
      </c>
      <c r="S2090" s="12">
        <f>(((J2090/60)/60)/24)+DATE(1970,1,1)</f>
        <v>40432.165972222225</v>
      </c>
      <c r="T2090">
        <f>YEAR(R2090)</f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s="9">
        <f>ROUND((E2091/D2091)*100,0)</f>
        <v>120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8285</v>
      </c>
      <c r="P2091" t="s">
        <v>8289</v>
      </c>
      <c r="Q2091">
        <f t="shared" si="40"/>
        <v>48.55</v>
      </c>
      <c r="R2091" s="12">
        <f>(((K2091/60)/60)/24)+DATE(1970,1,1)</f>
        <v>41453.076319444444</v>
      </c>
      <c r="S2091" s="12">
        <f>(((J2091/60)/60)/24)+DATE(1970,1,1)</f>
        <v>41488.076319444444</v>
      </c>
      <c r="T2091">
        <f>YEAR(R2091)</f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s="9">
        <f>ROUND((E2092/D2092)*100,0)</f>
        <v>115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8285</v>
      </c>
      <c r="P2092" t="s">
        <v>8289</v>
      </c>
      <c r="Q2092">
        <f t="shared" si="40"/>
        <v>57.52</v>
      </c>
      <c r="R2092" s="12">
        <f>(((K2092/60)/60)/24)+DATE(1970,1,1)</f>
        <v>41299.381423611114</v>
      </c>
      <c r="S2092" s="12">
        <f>(((J2092/60)/60)/24)+DATE(1970,1,1)</f>
        <v>41329.381423611114</v>
      </c>
      <c r="T2092">
        <f>YEAR(R2092)</f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s="9">
        <f>ROUND((E2093/D2093)*100,0)</f>
        <v>120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8285</v>
      </c>
      <c r="P2093" t="s">
        <v>8289</v>
      </c>
      <c r="Q2093">
        <f t="shared" si="40"/>
        <v>88.15</v>
      </c>
      <c r="R2093" s="12">
        <f>(((K2093/60)/60)/24)+DATE(1970,1,1)</f>
        <v>40555.322662037033</v>
      </c>
      <c r="S2093" s="12">
        <f>(((J2093/60)/60)/24)+DATE(1970,1,1)</f>
        <v>40603.833333333336</v>
      </c>
      <c r="T2093">
        <f>YEAR(R2093)</f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s="9">
        <f>ROUND((E2094/D2094)*100,0)</f>
        <v>101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8285</v>
      </c>
      <c r="P2094" t="s">
        <v>8289</v>
      </c>
      <c r="Q2094">
        <f t="shared" si="40"/>
        <v>110.49</v>
      </c>
      <c r="R2094" s="12">
        <f>(((K2094/60)/60)/24)+DATE(1970,1,1)</f>
        <v>40763.707546296297</v>
      </c>
      <c r="S2094" s="12">
        <f>(((J2094/60)/60)/24)+DATE(1970,1,1)</f>
        <v>40823.707546296297</v>
      </c>
      <c r="T2094">
        <f>YEAR(R2094)</f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s="9">
        <f>ROUND((E2095/D2095)*100,0)</f>
        <v>102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8285</v>
      </c>
      <c r="P2095" t="s">
        <v>8289</v>
      </c>
      <c r="Q2095">
        <f t="shared" si="40"/>
        <v>66.83</v>
      </c>
      <c r="R2095" s="12">
        <f>(((K2095/60)/60)/24)+DATE(1970,1,1)</f>
        <v>41205.854537037041</v>
      </c>
      <c r="S2095" s="12">
        <f>(((J2095/60)/60)/24)+DATE(1970,1,1)</f>
        <v>41265.896203703705</v>
      </c>
      <c r="T2095">
        <f>YEAR(R2095)</f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s="9">
        <f>ROUND((E2096/D2096)*100,0)</f>
        <v>121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8285</v>
      </c>
      <c r="P2096" t="s">
        <v>8289</v>
      </c>
      <c r="Q2096">
        <f t="shared" si="40"/>
        <v>58.6</v>
      </c>
      <c r="R2096" s="12">
        <f>(((K2096/60)/60)/24)+DATE(1970,1,1)</f>
        <v>40939.02002314815</v>
      </c>
      <c r="S2096" s="12">
        <f>(((J2096/60)/60)/24)+DATE(1970,1,1)</f>
        <v>40973.125</v>
      </c>
      <c r="T2096">
        <f>YEAR(R2096)</f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s="9">
        <f>ROUND((E2097/D2097)*100,0)</f>
        <v>100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8285</v>
      </c>
      <c r="P2097" t="s">
        <v>8289</v>
      </c>
      <c r="Q2097">
        <f t="shared" si="40"/>
        <v>113.64</v>
      </c>
      <c r="R2097" s="12">
        <f>(((K2097/60)/60)/24)+DATE(1970,1,1)</f>
        <v>40758.733483796292</v>
      </c>
      <c r="S2097" s="12">
        <f>(((J2097/60)/60)/24)+DATE(1970,1,1)</f>
        <v>40818.733483796292</v>
      </c>
      <c r="T2097">
        <f>YEAR(R2097)</f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s="9">
        <f>ROUND((E2098/D2098)*100,0)</f>
        <v>102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8285</v>
      </c>
      <c r="P2098" t="s">
        <v>8289</v>
      </c>
      <c r="Q2098">
        <f t="shared" si="40"/>
        <v>43.57</v>
      </c>
      <c r="R2098" s="12">
        <f>(((K2098/60)/60)/24)+DATE(1970,1,1)</f>
        <v>41192.758506944447</v>
      </c>
      <c r="S2098" s="12">
        <f>(((J2098/60)/60)/24)+DATE(1970,1,1)</f>
        <v>41208.165972222225</v>
      </c>
      <c r="T2098">
        <f>YEAR(R2098)</f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s="9">
        <f>ROUND((E2099/D2099)*100,0)</f>
        <v>100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8285</v>
      </c>
      <c r="P2099" t="s">
        <v>8289</v>
      </c>
      <c r="Q2099">
        <f t="shared" si="40"/>
        <v>78.95</v>
      </c>
      <c r="R2099" s="12">
        <f>(((K2099/60)/60)/24)+DATE(1970,1,1)</f>
        <v>40818.58489583333</v>
      </c>
      <c r="S2099" s="12">
        <f>(((J2099/60)/60)/24)+DATE(1970,1,1)</f>
        <v>40878.626562500001</v>
      </c>
      <c r="T2099">
        <f>YEAR(R2099)</f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s="9">
        <f>ROUND((E2100/D2100)*100,0)</f>
        <v>100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8285</v>
      </c>
      <c r="P2100" t="s">
        <v>8289</v>
      </c>
      <c r="Q2100">
        <f t="shared" si="40"/>
        <v>188.13</v>
      </c>
      <c r="R2100" s="12">
        <f>(((K2100/60)/60)/24)+DATE(1970,1,1)</f>
        <v>40946.11383101852</v>
      </c>
      <c r="S2100" s="12">
        <f>(((J2100/60)/60)/24)+DATE(1970,1,1)</f>
        <v>40976.11383101852</v>
      </c>
      <c r="T2100">
        <f>YEAR(R2100)</f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s="9">
        <f>ROUND((E2101/D2101)*100,0)</f>
        <v>132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8285</v>
      </c>
      <c r="P2101" t="s">
        <v>8289</v>
      </c>
      <c r="Q2101">
        <f t="shared" si="40"/>
        <v>63.03</v>
      </c>
      <c r="R2101" s="12">
        <f>(((K2101/60)/60)/24)+DATE(1970,1,1)</f>
        <v>42173.746342592596</v>
      </c>
      <c r="S2101" s="12">
        <f>(((J2101/60)/60)/24)+DATE(1970,1,1)</f>
        <v>42187.152777777781</v>
      </c>
      <c r="T2101">
        <f>YEAR(R2101)</f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s="9">
        <f>ROUND((E2102/D2102)*100,0)</f>
        <v>137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8285</v>
      </c>
      <c r="P2102" t="s">
        <v>8289</v>
      </c>
      <c r="Q2102">
        <f t="shared" si="40"/>
        <v>30.37</v>
      </c>
      <c r="R2102" s="12">
        <f>(((K2102/60)/60)/24)+DATE(1970,1,1)</f>
        <v>41074.834965277776</v>
      </c>
      <c r="S2102" s="12">
        <f>(((J2102/60)/60)/24)+DATE(1970,1,1)</f>
        <v>41090.165972222225</v>
      </c>
      <c r="T2102">
        <f>YEAR(R2102)</f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s="9">
        <f>ROUND((E2103/D2103)*100,0)</f>
        <v>113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8285</v>
      </c>
      <c r="P2103" t="s">
        <v>8289</v>
      </c>
      <c r="Q2103">
        <f t="shared" si="40"/>
        <v>51.48</v>
      </c>
      <c r="R2103" s="12">
        <f>(((K2103/60)/60)/24)+DATE(1970,1,1)</f>
        <v>40892.149467592593</v>
      </c>
      <c r="S2103" s="12">
        <f>(((J2103/60)/60)/24)+DATE(1970,1,1)</f>
        <v>40952.149467592593</v>
      </c>
      <c r="T2103">
        <f>YEAR(R2103)</f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s="9">
        <f>ROUND((E2104/D2104)*100,0)</f>
        <v>136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8285</v>
      </c>
      <c r="P2104" t="s">
        <v>8289</v>
      </c>
      <c r="Q2104">
        <f t="shared" si="40"/>
        <v>35.79</v>
      </c>
      <c r="R2104" s="12">
        <f>(((K2104/60)/60)/24)+DATE(1970,1,1)</f>
        <v>40638.868611111109</v>
      </c>
      <c r="S2104" s="12">
        <f>(((J2104/60)/60)/24)+DATE(1970,1,1)</f>
        <v>40668.868611111109</v>
      </c>
      <c r="T2104">
        <f>YEAR(R2104)</f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s="9">
        <f>ROUND((E2105/D2105)*100,0)</f>
        <v>146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8285</v>
      </c>
      <c r="P2105" t="s">
        <v>8289</v>
      </c>
      <c r="Q2105">
        <f t="shared" si="40"/>
        <v>98.82</v>
      </c>
      <c r="R2105" s="12">
        <f>(((K2105/60)/60)/24)+DATE(1970,1,1)</f>
        <v>41192.754942129628</v>
      </c>
      <c r="S2105" s="12">
        <f>(((J2105/60)/60)/24)+DATE(1970,1,1)</f>
        <v>41222.7966087963</v>
      </c>
      <c r="T2105">
        <f>YEAR(R2105)</f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s="9">
        <f>ROUND((E2106/D2106)*100,0)</f>
        <v>130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8285</v>
      </c>
      <c r="P2106" t="s">
        <v>8289</v>
      </c>
      <c r="Q2106">
        <f t="shared" si="40"/>
        <v>28</v>
      </c>
      <c r="R2106" s="12">
        <f>(((K2106/60)/60)/24)+DATE(1970,1,1)</f>
        <v>41394.074467592596</v>
      </c>
      <c r="S2106" s="12">
        <f>(((J2106/60)/60)/24)+DATE(1970,1,1)</f>
        <v>41425</v>
      </c>
      <c r="T2106">
        <f>YEAR(R2106)</f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s="9">
        <f>ROUND((E2107/D2107)*100,0)</f>
        <v>254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8285</v>
      </c>
      <c r="P2107" t="s">
        <v>8289</v>
      </c>
      <c r="Q2107">
        <f t="shared" si="40"/>
        <v>51.31</v>
      </c>
      <c r="R2107" s="12">
        <f>(((K2107/60)/60)/24)+DATE(1970,1,1)</f>
        <v>41951.788807870369</v>
      </c>
      <c r="S2107" s="12">
        <f>(((J2107/60)/60)/24)+DATE(1970,1,1)</f>
        <v>41964.166666666672</v>
      </c>
      <c r="T2107">
        <f>YEAR(R2107)</f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s="9">
        <f>ROUND((E2108/D2108)*100,0)</f>
        <v>107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8285</v>
      </c>
      <c r="P2108" t="s">
        <v>8289</v>
      </c>
      <c r="Q2108">
        <f t="shared" si="40"/>
        <v>53.52</v>
      </c>
      <c r="R2108" s="12">
        <f>(((K2108/60)/60)/24)+DATE(1970,1,1)</f>
        <v>41270.21497685185</v>
      </c>
      <c r="S2108" s="12">
        <f>(((J2108/60)/60)/24)+DATE(1970,1,1)</f>
        <v>41300.21497685185</v>
      </c>
      <c r="T2108">
        <f>YEAR(R2108)</f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s="9">
        <f>ROUND((E2109/D2109)*100,0)</f>
        <v>108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8285</v>
      </c>
      <c r="P2109" t="s">
        <v>8289</v>
      </c>
      <c r="Q2109">
        <f t="shared" si="40"/>
        <v>37.15</v>
      </c>
      <c r="R2109" s="12">
        <f>(((K2109/60)/60)/24)+DATE(1970,1,1)</f>
        <v>41934.71056712963</v>
      </c>
      <c r="S2109" s="12">
        <f>(((J2109/60)/60)/24)+DATE(1970,1,1)</f>
        <v>41955.752233796295</v>
      </c>
      <c r="T2109">
        <f>YEAR(R2109)</f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s="9">
        <f>ROUND((E2110/D2110)*100,0)</f>
        <v>107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8285</v>
      </c>
      <c r="P2110" t="s">
        <v>8289</v>
      </c>
      <c r="Q2110">
        <f t="shared" si="40"/>
        <v>89.9</v>
      </c>
      <c r="R2110" s="12">
        <f>(((K2110/60)/60)/24)+DATE(1970,1,1)</f>
        <v>41135.175694444442</v>
      </c>
      <c r="S2110" s="12">
        <f>(((J2110/60)/60)/24)+DATE(1970,1,1)</f>
        <v>41162.163194444445</v>
      </c>
      <c r="T2110">
        <f>YEAR(R2110)</f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s="9">
        <f>ROUND((E2111/D2111)*100,0)</f>
        <v>107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8285</v>
      </c>
      <c r="P2111" t="s">
        <v>8289</v>
      </c>
      <c r="Q2111">
        <f t="shared" si="40"/>
        <v>106.53</v>
      </c>
      <c r="R2111" s="12">
        <f>(((K2111/60)/60)/24)+DATE(1970,1,1)</f>
        <v>42160.708530092597</v>
      </c>
      <c r="S2111" s="12">
        <f>(((J2111/60)/60)/24)+DATE(1970,1,1)</f>
        <v>42190.708530092597</v>
      </c>
      <c r="T2111">
        <f>YEAR(R2111)</f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s="9">
        <f>ROUND((E2112/D2112)*100,0)</f>
        <v>100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8285</v>
      </c>
      <c r="P2112" t="s">
        <v>8289</v>
      </c>
      <c r="Q2112">
        <f t="shared" si="40"/>
        <v>52.82</v>
      </c>
      <c r="R2112" s="12">
        <f>(((K2112/60)/60)/24)+DATE(1970,1,1)</f>
        <v>41759.670937499999</v>
      </c>
      <c r="S2112" s="12">
        <f>(((J2112/60)/60)/24)+DATE(1970,1,1)</f>
        <v>41787.207638888889</v>
      </c>
      <c r="T2112">
        <f>YEAR(R2112)</f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s="9">
        <f>ROUND((E2113/D2113)*100,0)</f>
        <v>107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8285</v>
      </c>
      <c r="P2113" t="s">
        <v>8289</v>
      </c>
      <c r="Q2113">
        <f t="shared" si="40"/>
        <v>54.62</v>
      </c>
      <c r="R2113" s="12">
        <f>(((K2113/60)/60)/24)+DATE(1970,1,1)</f>
        <v>40703.197048611109</v>
      </c>
      <c r="S2113" s="12">
        <f>(((J2113/60)/60)/24)+DATE(1970,1,1)</f>
        <v>40770.041666666664</v>
      </c>
      <c r="T2113">
        <f>YEAR(R2113)</f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s="9">
        <f>ROUND((E2114/D2114)*100,0)</f>
        <v>100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8285</v>
      </c>
      <c r="P2114" t="s">
        <v>8289</v>
      </c>
      <c r="Q2114">
        <f t="shared" si="40"/>
        <v>27.27</v>
      </c>
      <c r="R2114" s="12">
        <f>(((K2114/60)/60)/24)+DATE(1970,1,1)</f>
        <v>41365.928159722222</v>
      </c>
      <c r="S2114" s="12">
        <f>(((J2114/60)/60)/24)+DATE(1970,1,1)</f>
        <v>41379.928159722222</v>
      </c>
      <c r="T2114">
        <f>YEAR(R2114)</f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s="9">
        <f>ROUND((E2115/D2115)*100,0)</f>
        <v>105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8285</v>
      </c>
      <c r="P2115" t="s">
        <v>8289</v>
      </c>
      <c r="Q2115">
        <f t="shared" ref="Q2115:Q2178" si="41">IFERROR(ROUND(E2115/M2115,2),0)</f>
        <v>68.599999999999994</v>
      </c>
      <c r="R2115" s="12">
        <f>(((K2115/60)/60)/24)+DATE(1970,1,1)</f>
        <v>41870.86546296296</v>
      </c>
      <c r="S2115" s="12">
        <f>(((J2115/60)/60)/24)+DATE(1970,1,1)</f>
        <v>41905.86546296296</v>
      </c>
      <c r="T2115">
        <f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s="9">
        <f>ROUND((E2116/D2116)*100,0)</f>
        <v>105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8285</v>
      </c>
      <c r="P2116" t="s">
        <v>8289</v>
      </c>
      <c r="Q2116">
        <f t="shared" si="41"/>
        <v>35.61</v>
      </c>
      <c r="R2116" s="12">
        <f>(((K2116/60)/60)/24)+DATE(1970,1,1)</f>
        <v>40458.815625000003</v>
      </c>
      <c r="S2116" s="12">
        <f>(((J2116/60)/60)/24)+DATE(1970,1,1)</f>
        <v>40521.207638888889</v>
      </c>
      <c r="T2116">
        <f>YEAR(R2116)</f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s="9">
        <f>ROUND((E2117/D2117)*100,0)</f>
        <v>226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8285</v>
      </c>
      <c r="P2117" t="s">
        <v>8289</v>
      </c>
      <c r="Q2117">
        <f t="shared" si="41"/>
        <v>94.03</v>
      </c>
      <c r="R2117" s="12">
        <f>(((K2117/60)/60)/24)+DATE(1970,1,1)</f>
        <v>40564.081030092595</v>
      </c>
      <c r="S2117" s="12">
        <f>(((J2117/60)/60)/24)+DATE(1970,1,1)</f>
        <v>40594.081030092595</v>
      </c>
      <c r="T2117">
        <f>YEAR(R2117)</f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s="9">
        <f>ROUND((E2118/D2118)*100,0)</f>
        <v>101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8285</v>
      </c>
      <c r="P2118" t="s">
        <v>8289</v>
      </c>
      <c r="Q2118">
        <f t="shared" si="41"/>
        <v>526.46</v>
      </c>
      <c r="R2118" s="12">
        <f>(((K2118/60)/60)/24)+DATE(1970,1,1)</f>
        <v>41136.777812500004</v>
      </c>
      <c r="S2118" s="12">
        <f>(((J2118/60)/60)/24)+DATE(1970,1,1)</f>
        <v>41184.777812500004</v>
      </c>
      <c r="T2118">
        <f>YEAR(R2118)</f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s="9">
        <f>ROUND((E2119/D2119)*100,0)</f>
        <v>148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8285</v>
      </c>
      <c r="P2119" t="s">
        <v>8289</v>
      </c>
      <c r="Q2119">
        <f t="shared" si="41"/>
        <v>50.66</v>
      </c>
      <c r="R2119" s="12">
        <f>(((K2119/60)/60)/24)+DATE(1970,1,1)</f>
        <v>42290.059594907405</v>
      </c>
      <c r="S2119" s="12">
        <f>(((J2119/60)/60)/24)+DATE(1970,1,1)</f>
        <v>42304.207638888889</v>
      </c>
      <c r="T2119">
        <f>YEAR(R2119)</f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s="9">
        <f>ROUND((E2120/D2120)*100,0)</f>
        <v>135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8285</v>
      </c>
      <c r="P2120" t="s">
        <v>8289</v>
      </c>
      <c r="Q2120">
        <f t="shared" si="41"/>
        <v>79.180000000000007</v>
      </c>
      <c r="R2120" s="12">
        <f>(((K2120/60)/60)/24)+DATE(1970,1,1)</f>
        <v>40718.839537037034</v>
      </c>
      <c r="S2120" s="12">
        <f>(((J2120/60)/60)/24)+DATE(1970,1,1)</f>
        <v>40748.839537037034</v>
      </c>
      <c r="T2120">
        <f>YEAR(R2120)</f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s="9">
        <f>ROUND((E2121/D2121)*100,0)</f>
        <v>101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8285</v>
      </c>
      <c r="P2121" t="s">
        <v>8289</v>
      </c>
      <c r="Q2121">
        <f t="shared" si="41"/>
        <v>91.59</v>
      </c>
      <c r="R2121" s="12">
        <f>(((K2121/60)/60)/24)+DATE(1970,1,1)</f>
        <v>41107.130150462966</v>
      </c>
      <c r="S2121" s="12">
        <f>(((J2121/60)/60)/24)+DATE(1970,1,1)</f>
        <v>41137.130150462966</v>
      </c>
      <c r="T2121">
        <f>YEAR(R2121)</f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s="9">
        <f>ROUND((E2122/D2122)*100,0)</f>
        <v>101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8285</v>
      </c>
      <c r="P2122" t="s">
        <v>8289</v>
      </c>
      <c r="Q2122">
        <f t="shared" si="41"/>
        <v>116.96</v>
      </c>
      <c r="R2122" s="12">
        <f>(((K2122/60)/60)/24)+DATE(1970,1,1)</f>
        <v>41591.964537037034</v>
      </c>
      <c r="S2122" s="12">
        <f>(((J2122/60)/60)/24)+DATE(1970,1,1)</f>
        <v>41640.964537037034</v>
      </c>
      <c r="T2122">
        <f>YEAR(R2122)</f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s="9">
        <f>ROUND((E2123/D2123)*100,0)</f>
        <v>1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8293</v>
      </c>
      <c r="P2123" t="s">
        <v>8294</v>
      </c>
      <c r="Q2123">
        <f t="shared" si="41"/>
        <v>28.4</v>
      </c>
      <c r="R2123" s="12">
        <f>(((K2123/60)/60)/24)+DATE(1970,1,1)</f>
        <v>42716.7424537037</v>
      </c>
      <c r="S2123" s="12">
        <f>(((J2123/60)/60)/24)+DATE(1970,1,1)</f>
        <v>42746.7424537037</v>
      </c>
      <c r="T2123">
        <f>YEAR(R2123)</f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s="9">
        <f>ROUND((E2124/D2124)*100,0)</f>
        <v>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8293</v>
      </c>
      <c r="P2124" t="s">
        <v>8294</v>
      </c>
      <c r="Q2124">
        <f t="shared" si="41"/>
        <v>103.33</v>
      </c>
      <c r="R2124" s="12">
        <f>(((K2124/60)/60)/24)+DATE(1970,1,1)</f>
        <v>42712.300567129627</v>
      </c>
      <c r="S2124" s="12">
        <f>(((J2124/60)/60)/24)+DATE(1970,1,1)</f>
        <v>42742.300567129627</v>
      </c>
      <c r="T2124">
        <f>YEAR(R2124)</f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s="9">
        <f>ROUND((E2125/D2125)*100,0)</f>
        <v>10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8293</v>
      </c>
      <c r="P2125" t="s">
        <v>8294</v>
      </c>
      <c r="Q2125">
        <f t="shared" si="41"/>
        <v>10</v>
      </c>
      <c r="R2125" s="12">
        <f>(((K2125/60)/60)/24)+DATE(1970,1,1)</f>
        <v>40198.424849537041</v>
      </c>
      <c r="S2125" s="12">
        <f>(((J2125/60)/60)/24)+DATE(1970,1,1)</f>
        <v>40252.290972222225</v>
      </c>
      <c r="T2125">
        <f>YEAR(R2125)</f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s="9">
        <f>ROUND((E2126/D2126)*100,0)</f>
        <v>10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8293</v>
      </c>
      <c r="P2126" t="s">
        <v>8294</v>
      </c>
      <c r="Q2126">
        <f t="shared" si="41"/>
        <v>23</v>
      </c>
      <c r="R2126" s="12">
        <f>(((K2126/60)/60)/24)+DATE(1970,1,1)</f>
        <v>40464.028182870366</v>
      </c>
      <c r="S2126" s="12">
        <f>(((J2126/60)/60)/24)+DATE(1970,1,1)</f>
        <v>40512.208333333336</v>
      </c>
      <c r="T2126">
        <f>YEAR(R2126)</f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s="9">
        <f>ROUND((E2127/D2127)*100,0)</f>
        <v>1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8293</v>
      </c>
      <c r="P2127" t="s">
        <v>8294</v>
      </c>
      <c r="Q2127">
        <f t="shared" si="41"/>
        <v>31.56</v>
      </c>
      <c r="R2127" s="12">
        <f>(((K2127/60)/60)/24)+DATE(1970,1,1)</f>
        <v>42191.023530092592</v>
      </c>
      <c r="S2127" s="12">
        <f>(((J2127/60)/60)/24)+DATE(1970,1,1)</f>
        <v>42221.023530092592</v>
      </c>
      <c r="T2127">
        <f>YEAR(R2127)</f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s="9">
        <f>ROUND((E2128/D2128)*100,0)</f>
        <v>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8293</v>
      </c>
      <c r="P2128" t="s">
        <v>8294</v>
      </c>
      <c r="Q2128">
        <f t="shared" si="41"/>
        <v>5</v>
      </c>
      <c r="R2128" s="12">
        <f>(((K2128/60)/60)/24)+DATE(1970,1,1)</f>
        <v>41951.973229166666</v>
      </c>
      <c r="S2128" s="12">
        <f>(((J2128/60)/60)/24)+DATE(1970,1,1)</f>
        <v>41981.973229166666</v>
      </c>
      <c r="T2128">
        <f>YEAR(R2128)</f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s="9">
        <f>ROUND((E2129/D2129)*100,0)</f>
        <v>29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8293</v>
      </c>
      <c r="P2129" t="s">
        <v>8294</v>
      </c>
      <c r="Q2129">
        <f t="shared" si="41"/>
        <v>34.22</v>
      </c>
      <c r="R2129" s="12">
        <f>(((K2129/60)/60)/24)+DATE(1970,1,1)</f>
        <v>42045.50535879629</v>
      </c>
      <c r="S2129" s="12">
        <f>(((J2129/60)/60)/24)+DATE(1970,1,1)</f>
        <v>42075.463692129633</v>
      </c>
      <c r="T2129">
        <f>YEAR(R2129)</f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s="9">
        <f>ROUND((E2130/D2130)*100,0)</f>
        <v>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8293</v>
      </c>
      <c r="P2130" t="s">
        <v>8294</v>
      </c>
      <c r="Q2130">
        <f t="shared" si="41"/>
        <v>25</v>
      </c>
      <c r="R2130" s="12">
        <f>(((K2130/60)/60)/24)+DATE(1970,1,1)</f>
        <v>41843.772789351853</v>
      </c>
      <c r="S2130" s="12">
        <f>(((J2130/60)/60)/24)+DATE(1970,1,1)</f>
        <v>41903.772789351853</v>
      </c>
      <c r="T2130">
        <f>YEAR(R2130)</f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s="9">
        <f>ROUND((E2131/D2131)*100,0)</f>
        <v>12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8293</v>
      </c>
      <c r="P2131" t="s">
        <v>8294</v>
      </c>
      <c r="Q2131">
        <f t="shared" si="41"/>
        <v>19.670000000000002</v>
      </c>
      <c r="R2131" s="12">
        <f>(((K2131/60)/60)/24)+DATE(1970,1,1)</f>
        <v>42409.024305555555</v>
      </c>
      <c r="S2131" s="12">
        <f>(((J2131/60)/60)/24)+DATE(1970,1,1)</f>
        <v>42439.024305555555</v>
      </c>
      <c r="T2131">
        <f>YEAR(R2131)</f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s="9">
        <f>ROUND((E2132/D2132)*100,0)</f>
        <v>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8293</v>
      </c>
      <c r="P2132" t="s">
        <v>8294</v>
      </c>
      <c r="Q2132">
        <f t="shared" si="41"/>
        <v>21.25</v>
      </c>
      <c r="R2132" s="12">
        <f>(((K2132/60)/60)/24)+DATE(1970,1,1)</f>
        <v>41832.086377314816</v>
      </c>
      <c r="S2132" s="12">
        <f>(((J2132/60)/60)/24)+DATE(1970,1,1)</f>
        <v>41867.086377314816</v>
      </c>
      <c r="T2132">
        <f>YEAR(R2132)</f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s="9">
        <f>ROUND((E2133/D2133)*100,0)</f>
        <v>5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8293</v>
      </c>
      <c r="P2133" t="s">
        <v>8294</v>
      </c>
      <c r="Q2133">
        <f t="shared" si="41"/>
        <v>8.33</v>
      </c>
      <c r="R2133" s="12">
        <f>(((K2133/60)/60)/24)+DATE(1970,1,1)</f>
        <v>42167.207071759258</v>
      </c>
      <c r="S2133" s="12">
        <f>(((J2133/60)/60)/24)+DATE(1970,1,1)</f>
        <v>42197.207071759258</v>
      </c>
      <c r="T2133">
        <f>YEAR(R2133)</f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s="9">
        <f>ROUND((E2134/D2134)*100,0)</f>
        <v>2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8293</v>
      </c>
      <c r="P2134" t="s">
        <v>8294</v>
      </c>
      <c r="Q2134">
        <f t="shared" si="41"/>
        <v>21.34</v>
      </c>
      <c r="R2134" s="12">
        <f>(((K2134/60)/60)/24)+DATE(1970,1,1)</f>
        <v>41643.487175925926</v>
      </c>
      <c r="S2134" s="12">
        <f>(((J2134/60)/60)/24)+DATE(1970,1,1)</f>
        <v>41673.487175925926</v>
      </c>
      <c r="T2134">
        <f>YEAR(R2134)</f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s="9">
        <f>ROUND((E2135/D2135)*100,0)</f>
        <v>2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8293</v>
      </c>
      <c r="P2135" t="s">
        <v>8294</v>
      </c>
      <c r="Q2135">
        <f t="shared" si="41"/>
        <v>5.33</v>
      </c>
      <c r="R2135" s="12">
        <f>(((K2135/60)/60)/24)+DATE(1970,1,1)</f>
        <v>40619.097210648149</v>
      </c>
      <c r="S2135" s="12">
        <f>(((J2135/60)/60)/24)+DATE(1970,1,1)</f>
        <v>40657.290972222225</v>
      </c>
      <c r="T2135">
        <f>YEAR(R2135)</f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s="9">
        <f>ROUND((E2136/D2136)*100,0)</f>
        <v>2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8293</v>
      </c>
      <c r="P2136" t="s">
        <v>8294</v>
      </c>
      <c r="Q2136">
        <f t="shared" si="41"/>
        <v>34.67</v>
      </c>
      <c r="R2136" s="12">
        <f>(((K2136/60)/60)/24)+DATE(1970,1,1)</f>
        <v>41361.886469907404</v>
      </c>
      <c r="S2136" s="12">
        <f>(((J2136/60)/60)/24)+DATE(1970,1,1)</f>
        <v>41391.886469907404</v>
      </c>
      <c r="T2136">
        <f>YEAR(R2136)</f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s="9">
        <f>ROUND((E2137/D2137)*100,0)</f>
        <v>10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8293</v>
      </c>
      <c r="P2137" t="s">
        <v>8294</v>
      </c>
      <c r="Q2137">
        <f t="shared" si="41"/>
        <v>21.73</v>
      </c>
      <c r="R2137" s="12">
        <f>(((K2137/60)/60)/24)+DATE(1970,1,1)</f>
        <v>41156.963344907403</v>
      </c>
      <c r="S2137" s="12">
        <f>(((J2137/60)/60)/24)+DATE(1970,1,1)</f>
        <v>41186.963344907403</v>
      </c>
      <c r="T2137">
        <f>YEAR(R2137)</f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s="9">
        <f>ROUND((E2138/D2138)*100,0)</f>
        <v>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8293</v>
      </c>
      <c r="P2138" t="s">
        <v>8294</v>
      </c>
      <c r="Q2138">
        <f t="shared" si="41"/>
        <v>11.92</v>
      </c>
      <c r="R2138" s="12">
        <f>(((K2138/60)/60)/24)+DATE(1970,1,1)</f>
        <v>41536.509097222224</v>
      </c>
      <c r="S2138" s="12">
        <f>(((J2138/60)/60)/24)+DATE(1970,1,1)</f>
        <v>41566.509097222224</v>
      </c>
      <c r="T2138">
        <f>YEAR(R2138)</f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s="9">
        <f>ROUND((E2139/D2139)*100,0)</f>
        <v>28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8293</v>
      </c>
      <c r="P2139" t="s">
        <v>8294</v>
      </c>
      <c r="Q2139">
        <f t="shared" si="41"/>
        <v>26.6</v>
      </c>
      <c r="R2139" s="12">
        <f>(((K2139/60)/60)/24)+DATE(1970,1,1)</f>
        <v>41948.771168981482</v>
      </c>
      <c r="S2139" s="12">
        <f>(((J2139/60)/60)/24)+DATE(1970,1,1)</f>
        <v>41978.771168981482</v>
      </c>
      <c r="T2139">
        <f>YEAR(R2139)</f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s="9">
        <f>ROUND((E2140/D2140)*100,0)</f>
        <v>13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8293</v>
      </c>
      <c r="P2140" t="s">
        <v>8294</v>
      </c>
      <c r="Q2140">
        <f t="shared" si="41"/>
        <v>10.67</v>
      </c>
      <c r="R2140" s="12">
        <f>(((K2140/60)/60)/24)+DATE(1970,1,1)</f>
        <v>41557.013182870374</v>
      </c>
      <c r="S2140" s="12">
        <f>(((J2140/60)/60)/24)+DATE(1970,1,1)</f>
        <v>41587.054849537039</v>
      </c>
      <c r="T2140">
        <f>YEAR(R2140)</f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s="9">
        <f>ROUND((E2141/D2141)*100,0)</f>
        <v>5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8293</v>
      </c>
      <c r="P2141" t="s">
        <v>8294</v>
      </c>
      <c r="Q2141">
        <f t="shared" si="41"/>
        <v>29.04</v>
      </c>
      <c r="R2141" s="12">
        <f>(((K2141/60)/60)/24)+DATE(1970,1,1)</f>
        <v>42647.750092592592</v>
      </c>
      <c r="S2141" s="12">
        <f>(((J2141/60)/60)/24)+DATE(1970,1,1)</f>
        <v>42677.750092592592</v>
      </c>
      <c r="T2141">
        <f>YEAR(R2141)</f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s="9">
        <f>ROUND((E2142/D2142)*100,0)</f>
        <v>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8293</v>
      </c>
      <c r="P2142" t="s">
        <v>8294</v>
      </c>
      <c r="Q2142">
        <f t="shared" si="41"/>
        <v>50.91</v>
      </c>
      <c r="R2142" s="12">
        <f>(((K2142/60)/60)/24)+DATE(1970,1,1)</f>
        <v>41255.833611111113</v>
      </c>
      <c r="S2142" s="12">
        <f>(((J2142/60)/60)/24)+DATE(1970,1,1)</f>
        <v>41285.833611111113</v>
      </c>
      <c r="T2142">
        <f>YEAR(R2142)</f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s="9">
        <f>ROUND((E2143/D2143)*100,0)</f>
        <v>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8293</v>
      </c>
      <c r="P2143" t="s">
        <v>8294</v>
      </c>
      <c r="Q2143">
        <f t="shared" si="41"/>
        <v>0</v>
      </c>
      <c r="R2143" s="12">
        <f>(((K2143/60)/60)/24)+DATE(1970,1,1)</f>
        <v>41927.235636574071</v>
      </c>
      <c r="S2143" s="12">
        <f>(((J2143/60)/60)/24)+DATE(1970,1,1)</f>
        <v>41957.277303240742</v>
      </c>
      <c r="T2143">
        <f>YEAR(R2143)</f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s="9">
        <f>ROUND((E2144/D2144)*100,0)</f>
        <v>6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8293</v>
      </c>
      <c r="P2144" t="s">
        <v>8294</v>
      </c>
      <c r="Q2144">
        <f t="shared" si="41"/>
        <v>50.08</v>
      </c>
      <c r="R2144" s="12">
        <f>(((K2144/60)/60)/24)+DATE(1970,1,1)</f>
        <v>42340.701504629629</v>
      </c>
      <c r="S2144" s="12">
        <f>(((J2144/60)/60)/24)+DATE(1970,1,1)</f>
        <v>42368.701504629629</v>
      </c>
      <c r="T2144">
        <f>YEAR(R2144)</f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s="9">
        <f>ROUND((E2145/D2145)*100,0)</f>
        <v>11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8293</v>
      </c>
      <c r="P2145" t="s">
        <v>8294</v>
      </c>
      <c r="Q2145">
        <f t="shared" si="41"/>
        <v>45</v>
      </c>
      <c r="R2145" s="12">
        <f>(((K2145/60)/60)/24)+DATE(1970,1,1)</f>
        <v>40332.886712962965</v>
      </c>
      <c r="S2145" s="12">
        <f>(((J2145/60)/60)/24)+DATE(1970,1,1)</f>
        <v>40380.791666666664</v>
      </c>
      <c r="T2145">
        <f>YEAR(R2145)</f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s="9">
        <f>ROUND((E2146/D2146)*100,0)</f>
        <v>2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8293</v>
      </c>
      <c r="P2146" t="s">
        <v>8294</v>
      </c>
      <c r="Q2146">
        <f t="shared" si="41"/>
        <v>25.29</v>
      </c>
      <c r="R2146" s="12">
        <f>(((K2146/60)/60)/24)+DATE(1970,1,1)</f>
        <v>41499.546759259261</v>
      </c>
      <c r="S2146" s="12">
        <f>(((J2146/60)/60)/24)+DATE(1970,1,1)</f>
        <v>41531.546759259261</v>
      </c>
      <c r="T2146">
        <f>YEAR(R2146)</f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s="9">
        <f>ROUND((E2147/D2147)*100,0)</f>
        <v>30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8293</v>
      </c>
      <c r="P2147" t="s">
        <v>8294</v>
      </c>
      <c r="Q2147">
        <f t="shared" si="41"/>
        <v>51.29</v>
      </c>
      <c r="R2147" s="12">
        <f>(((K2147/60)/60)/24)+DATE(1970,1,1)</f>
        <v>41575.237430555557</v>
      </c>
      <c r="S2147" s="12">
        <f>(((J2147/60)/60)/24)+DATE(1970,1,1)</f>
        <v>41605.279097222221</v>
      </c>
      <c r="T2147">
        <f>YEAR(R2147)</f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s="9">
        <f>ROUND((E2148/D2148)*100,0)</f>
        <v>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8293</v>
      </c>
      <c r="P2148" t="s">
        <v>8294</v>
      </c>
      <c r="Q2148">
        <f t="shared" si="41"/>
        <v>1</v>
      </c>
      <c r="R2148" s="12">
        <f>(((K2148/60)/60)/24)+DATE(1970,1,1)</f>
        <v>42397.679513888885</v>
      </c>
      <c r="S2148" s="12">
        <f>(((J2148/60)/60)/24)+DATE(1970,1,1)</f>
        <v>42411.679513888885</v>
      </c>
      <c r="T2148">
        <f>YEAR(R2148)</f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s="9">
        <f>ROUND((E2149/D2149)*100,0)</f>
        <v>1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8293</v>
      </c>
      <c r="P2149" t="s">
        <v>8294</v>
      </c>
      <c r="Q2149">
        <f t="shared" si="41"/>
        <v>49.38</v>
      </c>
      <c r="R2149" s="12">
        <f>(((K2149/60)/60)/24)+DATE(1970,1,1)</f>
        <v>41927.295694444445</v>
      </c>
      <c r="S2149" s="12">
        <f>(((J2149/60)/60)/24)+DATE(1970,1,1)</f>
        <v>41959.337361111116</v>
      </c>
      <c r="T2149">
        <f>YEAR(R2149)</f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s="9">
        <f>ROUND((E2150/D2150)*100,0)</f>
        <v>2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8293</v>
      </c>
      <c r="P2150" t="s">
        <v>8294</v>
      </c>
      <c r="Q2150">
        <f t="shared" si="41"/>
        <v>1</v>
      </c>
      <c r="R2150" s="12">
        <f>(((K2150/60)/60)/24)+DATE(1970,1,1)</f>
        <v>42066.733587962968</v>
      </c>
      <c r="S2150" s="12">
        <f>(((J2150/60)/60)/24)+DATE(1970,1,1)</f>
        <v>42096.691921296297</v>
      </c>
      <c r="T2150">
        <f>YEAR(R2150)</f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s="9">
        <f>ROUND((E2151/D2151)*100,0)</f>
        <v>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8293</v>
      </c>
      <c r="P2151" t="s">
        <v>8294</v>
      </c>
      <c r="Q2151">
        <f t="shared" si="41"/>
        <v>0</v>
      </c>
      <c r="R2151" s="12">
        <f>(((K2151/60)/60)/24)+DATE(1970,1,1)</f>
        <v>40355.024953703702</v>
      </c>
      <c r="S2151" s="12">
        <f>(((J2151/60)/60)/24)+DATE(1970,1,1)</f>
        <v>40390</v>
      </c>
      <c r="T2151">
        <f>YEAR(R2151)</f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s="9">
        <f>ROUND((E2152/D2152)*100,0)</f>
        <v>1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8293</v>
      </c>
      <c r="P2152" t="s">
        <v>8294</v>
      </c>
      <c r="Q2152">
        <f t="shared" si="41"/>
        <v>101.25</v>
      </c>
      <c r="R2152" s="12">
        <f>(((K2152/60)/60)/24)+DATE(1970,1,1)</f>
        <v>42534.284710648149</v>
      </c>
      <c r="S2152" s="12">
        <f>(((J2152/60)/60)/24)+DATE(1970,1,1)</f>
        <v>42564.284710648149</v>
      </c>
      <c r="T2152">
        <f>YEAR(R2152)</f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s="9">
        <f>ROUND((E2153/D2153)*100,0)</f>
        <v>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8293</v>
      </c>
      <c r="P2153" t="s">
        <v>8294</v>
      </c>
      <c r="Q2153">
        <f t="shared" si="41"/>
        <v>19.670000000000002</v>
      </c>
      <c r="R2153" s="12">
        <f>(((K2153/60)/60)/24)+DATE(1970,1,1)</f>
        <v>42520.847384259265</v>
      </c>
      <c r="S2153" s="12">
        <f>(((J2153/60)/60)/24)+DATE(1970,1,1)</f>
        <v>42550.847384259265</v>
      </c>
      <c r="T2153">
        <f>YEAR(R2153)</f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s="9">
        <f>ROUND((E2154/D2154)*100,0)</f>
        <v>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8293</v>
      </c>
      <c r="P2154" t="s">
        <v>8294</v>
      </c>
      <c r="Q2154">
        <f t="shared" si="41"/>
        <v>12.5</v>
      </c>
      <c r="R2154" s="12">
        <f>(((K2154/60)/60)/24)+DATE(1970,1,1)</f>
        <v>41683.832280092596</v>
      </c>
      <c r="S2154" s="12">
        <f>(((J2154/60)/60)/24)+DATE(1970,1,1)</f>
        <v>41713.790613425925</v>
      </c>
      <c r="T2154">
        <f>YEAR(R2154)</f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s="9">
        <f>ROUND((E2155/D2155)*100,0)</f>
        <v>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8293</v>
      </c>
      <c r="P2155" t="s">
        <v>8294</v>
      </c>
      <c r="Q2155">
        <f t="shared" si="41"/>
        <v>8.5</v>
      </c>
      <c r="R2155" s="12">
        <f>(((K2155/60)/60)/24)+DATE(1970,1,1)</f>
        <v>41974.911087962959</v>
      </c>
      <c r="S2155" s="12">
        <f>(((J2155/60)/60)/24)+DATE(1970,1,1)</f>
        <v>42014.332638888889</v>
      </c>
      <c r="T2155">
        <f>YEAR(R2155)</f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s="9">
        <f>ROUND((E2156/D2156)*100,0)</f>
        <v>1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8293</v>
      </c>
      <c r="P2156" t="s">
        <v>8294</v>
      </c>
      <c r="Q2156">
        <f t="shared" si="41"/>
        <v>1</v>
      </c>
      <c r="R2156" s="12">
        <f>(((K2156/60)/60)/24)+DATE(1970,1,1)</f>
        <v>41647.632256944446</v>
      </c>
      <c r="S2156" s="12">
        <f>(((J2156/60)/60)/24)+DATE(1970,1,1)</f>
        <v>41667.632256944446</v>
      </c>
      <c r="T2156">
        <f>YEAR(R2156)</f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s="9">
        <f>ROUND((E2157/D2157)*100,0)</f>
        <v>2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8293</v>
      </c>
      <c r="P2157" t="s">
        <v>8294</v>
      </c>
      <c r="Q2157">
        <f t="shared" si="41"/>
        <v>23</v>
      </c>
      <c r="R2157" s="12">
        <f>(((K2157/60)/60)/24)+DATE(1970,1,1)</f>
        <v>42430.747511574074</v>
      </c>
      <c r="S2157" s="12">
        <f>(((J2157/60)/60)/24)+DATE(1970,1,1)</f>
        <v>42460.70584490741</v>
      </c>
      <c r="T2157">
        <f>YEAR(R2157)</f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s="9">
        <f>ROUND((E2158/D2158)*100,0)</f>
        <v>3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8293</v>
      </c>
      <c r="P2158" t="s">
        <v>8294</v>
      </c>
      <c r="Q2158">
        <f t="shared" si="41"/>
        <v>17.989999999999998</v>
      </c>
      <c r="R2158" s="12">
        <f>(((K2158/60)/60)/24)+DATE(1970,1,1)</f>
        <v>41488.85423611111</v>
      </c>
      <c r="S2158" s="12">
        <f>(((J2158/60)/60)/24)+DATE(1970,1,1)</f>
        <v>41533.85423611111</v>
      </c>
      <c r="T2158">
        <f>YEAR(R2158)</f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s="9">
        <f>ROUND((E2159/D2159)*100,0)</f>
        <v>28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8293</v>
      </c>
      <c r="P2159" t="s">
        <v>8294</v>
      </c>
      <c r="Q2159">
        <f t="shared" si="41"/>
        <v>370.95</v>
      </c>
      <c r="R2159" s="12">
        <f>(((K2159/60)/60)/24)+DATE(1970,1,1)</f>
        <v>42694.98128472222</v>
      </c>
      <c r="S2159" s="12">
        <f>(((J2159/60)/60)/24)+DATE(1970,1,1)</f>
        <v>42727.332638888889</v>
      </c>
      <c r="T2159">
        <f>YEAR(R2159)</f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s="9">
        <f>ROUND((E2160/D2160)*100,0)</f>
        <v>7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8293</v>
      </c>
      <c r="P2160" t="s">
        <v>8294</v>
      </c>
      <c r="Q2160">
        <f t="shared" si="41"/>
        <v>63.57</v>
      </c>
      <c r="R2160" s="12">
        <f>(((K2160/60)/60)/24)+DATE(1970,1,1)</f>
        <v>41264.853865740741</v>
      </c>
      <c r="S2160" s="12">
        <f>(((J2160/60)/60)/24)+DATE(1970,1,1)</f>
        <v>41309.853865740741</v>
      </c>
      <c r="T2160">
        <f>YEAR(R2160)</f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s="9">
        <f>ROUND((E2161/D2161)*100,0)</f>
        <v>1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8293</v>
      </c>
      <c r="P2161" t="s">
        <v>8294</v>
      </c>
      <c r="Q2161">
        <f t="shared" si="41"/>
        <v>13</v>
      </c>
      <c r="R2161" s="12">
        <f>(((K2161/60)/60)/24)+DATE(1970,1,1)</f>
        <v>40710.731180555551</v>
      </c>
      <c r="S2161" s="12">
        <f>(((J2161/60)/60)/24)+DATE(1970,1,1)</f>
        <v>40740.731180555551</v>
      </c>
      <c r="T2161">
        <f>YEAR(R2161)</f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s="9">
        <f>ROUND((E2162/D2162)*100,0)</f>
        <v>1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8293</v>
      </c>
      <c r="P2162" t="s">
        <v>8294</v>
      </c>
      <c r="Q2162">
        <f t="shared" si="41"/>
        <v>5.31</v>
      </c>
      <c r="R2162" s="12">
        <f>(((K2162/60)/60)/24)+DATE(1970,1,1)</f>
        <v>41018.711863425924</v>
      </c>
      <c r="S2162" s="12">
        <f>(((J2162/60)/60)/24)+DATE(1970,1,1)</f>
        <v>41048.711863425924</v>
      </c>
      <c r="T2162">
        <f>YEAR(R2162)</f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s="9">
        <f>ROUND((E2163/D2163)*100,0)</f>
        <v>116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8285</v>
      </c>
      <c r="P2163" t="s">
        <v>8286</v>
      </c>
      <c r="Q2163">
        <f t="shared" si="41"/>
        <v>35.619999999999997</v>
      </c>
      <c r="R2163" s="12">
        <f>(((K2163/60)/60)/24)+DATE(1970,1,1)</f>
        <v>42240.852534722217</v>
      </c>
      <c r="S2163" s="12">
        <f>(((J2163/60)/60)/24)+DATE(1970,1,1)</f>
        <v>42270.852534722217</v>
      </c>
      <c r="T2163">
        <f>YEAR(R2163)</f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s="9">
        <f>ROUND((E2164/D2164)*100,0)</f>
        <v>112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8285</v>
      </c>
      <c r="P2164" t="s">
        <v>8286</v>
      </c>
      <c r="Q2164">
        <f t="shared" si="41"/>
        <v>87.1</v>
      </c>
      <c r="R2164" s="12">
        <f>(((K2164/60)/60)/24)+DATE(1970,1,1)</f>
        <v>41813.766099537039</v>
      </c>
      <c r="S2164" s="12">
        <f>(((J2164/60)/60)/24)+DATE(1970,1,1)</f>
        <v>41844.766099537039</v>
      </c>
      <c r="T2164">
        <f>YEAR(R2164)</f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s="9">
        <f>ROUND((E2165/D2165)*100,0)</f>
        <v>132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8285</v>
      </c>
      <c r="P2165" t="s">
        <v>8286</v>
      </c>
      <c r="Q2165">
        <f t="shared" si="41"/>
        <v>75.11</v>
      </c>
      <c r="R2165" s="12">
        <f>(((K2165/60)/60)/24)+DATE(1970,1,1)</f>
        <v>42111.899537037039</v>
      </c>
      <c r="S2165" s="12">
        <f>(((J2165/60)/60)/24)+DATE(1970,1,1)</f>
        <v>42163.159722222219</v>
      </c>
      <c r="T2165">
        <f>YEAR(R2165)</f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s="9">
        <f>ROUND((E2166/D2166)*100,0)</f>
        <v>103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8285</v>
      </c>
      <c r="P2166" t="s">
        <v>8286</v>
      </c>
      <c r="Q2166">
        <f t="shared" si="41"/>
        <v>68.010000000000005</v>
      </c>
      <c r="R2166" s="12">
        <f>(((K2166/60)/60)/24)+DATE(1970,1,1)</f>
        <v>42515.71775462963</v>
      </c>
      <c r="S2166" s="12">
        <f>(((J2166/60)/60)/24)+DATE(1970,1,1)</f>
        <v>42546.165972222225</v>
      </c>
      <c r="T2166">
        <f>YEAR(R2166)</f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s="9">
        <f>ROUND((E2167/D2167)*100,0)</f>
        <v>139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8285</v>
      </c>
      <c r="P2167" t="s">
        <v>8286</v>
      </c>
      <c r="Q2167">
        <f t="shared" si="41"/>
        <v>29.62</v>
      </c>
      <c r="R2167" s="12">
        <f>(((K2167/60)/60)/24)+DATE(1970,1,1)</f>
        <v>42438.667071759264</v>
      </c>
      <c r="S2167" s="12">
        <f>(((J2167/60)/60)/24)+DATE(1970,1,1)</f>
        <v>42468.625405092593</v>
      </c>
      <c r="T2167">
        <f>YEAR(R2167)</f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s="9">
        <f>ROUND((E2168/D2168)*100,0)</f>
        <v>147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8285</v>
      </c>
      <c r="P2168" t="s">
        <v>8286</v>
      </c>
      <c r="Q2168">
        <f t="shared" si="41"/>
        <v>91.63</v>
      </c>
      <c r="R2168" s="12">
        <f>(((K2168/60)/60)/24)+DATE(1970,1,1)</f>
        <v>41933.838171296295</v>
      </c>
      <c r="S2168" s="12">
        <f>(((J2168/60)/60)/24)+DATE(1970,1,1)</f>
        <v>41978.879837962959</v>
      </c>
      <c r="T2168">
        <f>YEAR(R2168)</f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s="9">
        <f>ROUND((E2169/D2169)*100,0)</f>
        <v>120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8285</v>
      </c>
      <c r="P2169" t="s">
        <v>8286</v>
      </c>
      <c r="Q2169">
        <f t="shared" si="41"/>
        <v>22.5</v>
      </c>
      <c r="R2169" s="12">
        <f>(((K2169/60)/60)/24)+DATE(1970,1,1)</f>
        <v>41153.066400462965</v>
      </c>
      <c r="S2169" s="12">
        <f>(((J2169/60)/60)/24)+DATE(1970,1,1)</f>
        <v>41167.066400462965</v>
      </c>
      <c r="T2169">
        <f>YEAR(R2169)</f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s="9">
        <f>ROUND((E2170/D2170)*100,0)</f>
        <v>122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8285</v>
      </c>
      <c r="P2170" t="s">
        <v>8286</v>
      </c>
      <c r="Q2170">
        <f t="shared" si="41"/>
        <v>64.37</v>
      </c>
      <c r="R2170" s="12">
        <f>(((K2170/60)/60)/24)+DATE(1970,1,1)</f>
        <v>42745.600243055553</v>
      </c>
      <c r="S2170" s="12">
        <f>(((J2170/60)/60)/24)+DATE(1970,1,1)</f>
        <v>42776.208333333328</v>
      </c>
      <c r="T2170">
        <f>YEAR(R2170)</f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s="9">
        <f>ROUND((E2171/D2171)*100,0)</f>
        <v>100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8285</v>
      </c>
      <c r="P2171" t="s">
        <v>8286</v>
      </c>
      <c r="Q2171">
        <f t="shared" si="41"/>
        <v>21.86</v>
      </c>
      <c r="R2171" s="12">
        <f>(((K2171/60)/60)/24)+DATE(1970,1,1)</f>
        <v>42793.700821759259</v>
      </c>
      <c r="S2171" s="12">
        <f>(((J2171/60)/60)/24)+DATE(1970,1,1)</f>
        <v>42796.700821759259</v>
      </c>
      <c r="T2171">
        <f>YEAR(R2171)</f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s="9">
        <f>ROUND((E2172/D2172)*100,0)</f>
        <v>181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8285</v>
      </c>
      <c r="P2172" t="s">
        <v>8286</v>
      </c>
      <c r="Q2172">
        <f t="shared" si="41"/>
        <v>33.32</v>
      </c>
      <c r="R2172" s="12">
        <f>(((K2172/60)/60)/24)+DATE(1970,1,1)</f>
        <v>42198.750254629631</v>
      </c>
      <c r="S2172" s="12">
        <f>(((J2172/60)/60)/24)+DATE(1970,1,1)</f>
        <v>42238.750254629631</v>
      </c>
      <c r="T2172">
        <f>YEAR(R2172)</f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s="9">
        <f>ROUND((E2173/D2173)*100,0)</f>
        <v>106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8285</v>
      </c>
      <c r="P2173" t="s">
        <v>8286</v>
      </c>
      <c r="Q2173">
        <f t="shared" si="41"/>
        <v>90.28</v>
      </c>
      <c r="R2173" s="12">
        <f>(((K2173/60)/60)/24)+DATE(1970,1,1)</f>
        <v>42141.95711805555</v>
      </c>
      <c r="S2173" s="12">
        <f>(((J2173/60)/60)/24)+DATE(1970,1,1)</f>
        <v>42177.208333333328</v>
      </c>
      <c r="T2173">
        <f>YEAR(R2173)</f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s="9">
        <f>ROUND((E2174/D2174)*100,0)</f>
        <v>100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8285</v>
      </c>
      <c r="P2174" t="s">
        <v>8286</v>
      </c>
      <c r="Q2174">
        <f t="shared" si="41"/>
        <v>76.92</v>
      </c>
      <c r="R2174" s="12">
        <f>(((K2174/60)/60)/24)+DATE(1970,1,1)</f>
        <v>42082.580092592587</v>
      </c>
      <c r="S2174" s="12">
        <f>(((J2174/60)/60)/24)+DATE(1970,1,1)</f>
        <v>42112.580092592587</v>
      </c>
      <c r="T2174">
        <f>YEAR(R2174)</f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s="9">
        <f>ROUND((E2175/D2175)*100,0)</f>
        <v>127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8285</v>
      </c>
      <c r="P2175" t="s">
        <v>8286</v>
      </c>
      <c r="Q2175">
        <f t="shared" si="41"/>
        <v>59.23</v>
      </c>
      <c r="R2175" s="12">
        <f>(((K2175/60)/60)/24)+DATE(1970,1,1)</f>
        <v>41495.692627314813</v>
      </c>
      <c r="S2175" s="12">
        <f>(((J2175/60)/60)/24)+DATE(1970,1,1)</f>
        <v>41527.165972222225</v>
      </c>
      <c r="T2175">
        <f>YEAR(R2175)</f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s="9">
        <f>ROUND((E2176/D2176)*100,0)</f>
        <v>103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8285</v>
      </c>
      <c r="P2176" t="s">
        <v>8286</v>
      </c>
      <c r="Q2176">
        <f t="shared" si="41"/>
        <v>65.38</v>
      </c>
      <c r="R2176" s="12">
        <f>(((K2176/60)/60)/24)+DATE(1970,1,1)</f>
        <v>42465.542905092589</v>
      </c>
      <c r="S2176" s="12">
        <f>(((J2176/60)/60)/24)+DATE(1970,1,1)</f>
        <v>42495.542905092589</v>
      </c>
      <c r="T2176">
        <f>YEAR(R2176)</f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s="9">
        <f>ROUND((E2177/D2177)*100,0)</f>
        <v>250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8285</v>
      </c>
      <c r="P2177" t="s">
        <v>8286</v>
      </c>
      <c r="Q2177">
        <f t="shared" si="41"/>
        <v>67.31</v>
      </c>
      <c r="R2177" s="12">
        <f>(((K2177/60)/60)/24)+DATE(1970,1,1)</f>
        <v>42565.009097222224</v>
      </c>
      <c r="S2177" s="12">
        <f>(((J2177/60)/60)/24)+DATE(1970,1,1)</f>
        <v>42572.009097222224</v>
      </c>
      <c r="T2177">
        <f>YEAR(R2177)</f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s="9">
        <f>ROUND((E2178/D2178)*100,0)</f>
        <v>126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8285</v>
      </c>
      <c r="P2178" t="s">
        <v>8286</v>
      </c>
      <c r="Q2178">
        <f t="shared" si="41"/>
        <v>88.75</v>
      </c>
      <c r="R2178" s="12">
        <f>(((K2178/60)/60)/24)+DATE(1970,1,1)</f>
        <v>42096.633206018523</v>
      </c>
      <c r="S2178" s="12">
        <f>(((J2178/60)/60)/24)+DATE(1970,1,1)</f>
        <v>42126.633206018523</v>
      </c>
      <c r="T2178">
        <f>YEAR(R2178)</f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s="9">
        <f>ROUND((E2179/D2179)*100,0)</f>
        <v>100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8285</v>
      </c>
      <c r="P2179" t="s">
        <v>8286</v>
      </c>
      <c r="Q2179">
        <f t="shared" ref="Q2179:Q2242" si="42">IFERROR(ROUND(E2179/M2179,2),0)</f>
        <v>65.87</v>
      </c>
      <c r="R2179" s="12">
        <f>(((K2179/60)/60)/24)+DATE(1970,1,1)</f>
        <v>42502.250775462962</v>
      </c>
      <c r="S2179" s="12">
        <f>(((J2179/60)/60)/24)+DATE(1970,1,1)</f>
        <v>42527.250775462962</v>
      </c>
      <c r="T2179">
        <f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s="9">
        <f>ROUND((E2180/D2180)*100,0)</f>
        <v>139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8285</v>
      </c>
      <c r="P2180" t="s">
        <v>8286</v>
      </c>
      <c r="Q2180">
        <f t="shared" si="42"/>
        <v>40.35</v>
      </c>
      <c r="R2180" s="12">
        <f>(((K2180/60)/60)/24)+DATE(1970,1,1)</f>
        <v>42723.63653935185</v>
      </c>
      <c r="S2180" s="12">
        <f>(((J2180/60)/60)/24)+DATE(1970,1,1)</f>
        <v>42753.63653935185</v>
      </c>
      <c r="T2180">
        <f>YEAR(R2180)</f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s="9">
        <f>ROUND((E2181/D2181)*100,0)</f>
        <v>161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8285</v>
      </c>
      <c r="P2181" t="s">
        <v>8286</v>
      </c>
      <c r="Q2181">
        <f t="shared" si="42"/>
        <v>76.86</v>
      </c>
      <c r="R2181" s="12">
        <f>(((K2181/60)/60)/24)+DATE(1970,1,1)</f>
        <v>42075.171203703707</v>
      </c>
      <c r="S2181" s="12">
        <f>(((J2181/60)/60)/24)+DATE(1970,1,1)</f>
        <v>42105.171203703707</v>
      </c>
      <c r="T2181">
        <f>YEAR(R2181)</f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s="9">
        <f>ROUND((E2182/D2182)*100,0)</f>
        <v>107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8285</v>
      </c>
      <c r="P2182" t="s">
        <v>8286</v>
      </c>
      <c r="Q2182">
        <f t="shared" si="42"/>
        <v>68.709999999999994</v>
      </c>
      <c r="R2182" s="12">
        <f>(((K2182/60)/60)/24)+DATE(1970,1,1)</f>
        <v>42279.669768518521</v>
      </c>
      <c r="S2182" s="12">
        <f>(((J2182/60)/60)/24)+DATE(1970,1,1)</f>
        <v>42321.711435185185</v>
      </c>
      <c r="T2182">
        <f>YEAR(R2182)</f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s="9">
        <f>ROUND((E2183/D2183)*100,0)</f>
        <v>153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8293</v>
      </c>
      <c r="P2183" t="s">
        <v>8311</v>
      </c>
      <c r="Q2183">
        <f t="shared" si="42"/>
        <v>57.77</v>
      </c>
      <c r="R2183" s="12">
        <f>(((K2183/60)/60)/24)+DATE(1970,1,1)</f>
        <v>42773.005243055552</v>
      </c>
      <c r="S2183" s="12">
        <f>(((J2183/60)/60)/24)+DATE(1970,1,1)</f>
        <v>42787.005243055552</v>
      </c>
      <c r="T2183">
        <f>YEAR(R2183)</f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s="9">
        <f>ROUND((E2184/D2184)*100,0)</f>
        <v>524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8293</v>
      </c>
      <c r="P2184" t="s">
        <v>8311</v>
      </c>
      <c r="Q2184">
        <f t="shared" si="42"/>
        <v>44.17</v>
      </c>
      <c r="R2184" s="12">
        <f>(((K2184/60)/60)/24)+DATE(1970,1,1)</f>
        <v>41879.900752314818</v>
      </c>
      <c r="S2184" s="12">
        <f>(((J2184/60)/60)/24)+DATE(1970,1,1)</f>
        <v>41914.900752314818</v>
      </c>
      <c r="T2184">
        <f>YEAR(R2184)</f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s="9">
        <f>ROUND((E2185/D2185)*100,0)</f>
        <v>489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8293</v>
      </c>
      <c r="P2185" t="s">
        <v>8311</v>
      </c>
      <c r="Q2185">
        <f t="shared" si="42"/>
        <v>31.57</v>
      </c>
      <c r="R2185" s="12">
        <f>(((K2185/60)/60)/24)+DATE(1970,1,1)</f>
        <v>42745.365474537044</v>
      </c>
      <c r="S2185" s="12">
        <f>(((J2185/60)/60)/24)+DATE(1970,1,1)</f>
        <v>42775.208333333328</v>
      </c>
      <c r="T2185">
        <f>YEAR(R2185)</f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s="9">
        <f>ROUND((E2186/D2186)*100,0)</f>
        <v>285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8293</v>
      </c>
      <c r="P2186" t="s">
        <v>8311</v>
      </c>
      <c r="Q2186">
        <f t="shared" si="42"/>
        <v>107.05</v>
      </c>
      <c r="R2186" s="12">
        <f>(((K2186/60)/60)/24)+DATE(1970,1,1)</f>
        <v>42380.690289351856</v>
      </c>
      <c r="S2186" s="12">
        <f>(((J2186/60)/60)/24)+DATE(1970,1,1)</f>
        <v>42394.666666666672</v>
      </c>
      <c r="T2186">
        <f>YEAR(R2186)</f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s="9">
        <f>ROUND((E2187/D2187)*100,0)</f>
        <v>1857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8293</v>
      </c>
      <c r="P2187" t="s">
        <v>8311</v>
      </c>
      <c r="Q2187">
        <f t="shared" si="42"/>
        <v>149.03</v>
      </c>
      <c r="R2187" s="12">
        <f>(((K2187/60)/60)/24)+DATE(1970,1,1)</f>
        <v>41319.349988425929</v>
      </c>
      <c r="S2187" s="12">
        <f>(((J2187/60)/60)/24)+DATE(1970,1,1)</f>
        <v>41359.349988425929</v>
      </c>
      <c r="T2187">
        <f>YEAR(R2187)</f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s="9">
        <f>ROUND((E2188/D2188)*100,0)</f>
        <v>110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8293</v>
      </c>
      <c r="P2188" t="s">
        <v>8311</v>
      </c>
      <c r="Q2188">
        <f t="shared" si="42"/>
        <v>55.96</v>
      </c>
      <c r="R2188" s="12">
        <f>(((K2188/60)/60)/24)+DATE(1970,1,1)</f>
        <v>42583.615081018521</v>
      </c>
      <c r="S2188" s="12">
        <f>(((J2188/60)/60)/24)+DATE(1970,1,1)</f>
        <v>42620.083333333328</v>
      </c>
      <c r="T2188">
        <f>YEAR(R2188)</f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s="9">
        <f>ROUND((E2189/D2189)*100,0)</f>
        <v>1015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8293</v>
      </c>
      <c r="P2189" t="s">
        <v>8311</v>
      </c>
      <c r="Q2189">
        <f t="shared" si="42"/>
        <v>56.97</v>
      </c>
      <c r="R2189" s="12">
        <f>(((K2189/60)/60)/24)+DATE(1970,1,1)</f>
        <v>42068.209097222221</v>
      </c>
      <c r="S2189" s="12">
        <f>(((J2189/60)/60)/24)+DATE(1970,1,1)</f>
        <v>42097.165972222225</v>
      </c>
      <c r="T2189">
        <f>YEAR(R2189)</f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s="9">
        <f>ROUND((E2190/D2190)*100,0)</f>
        <v>412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8293</v>
      </c>
      <c r="P2190" t="s">
        <v>8311</v>
      </c>
      <c r="Q2190">
        <f t="shared" si="42"/>
        <v>44.06</v>
      </c>
      <c r="R2190" s="12">
        <f>(((K2190/60)/60)/24)+DATE(1970,1,1)</f>
        <v>42633.586122685185</v>
      </c>
      <c r="S2190" s="12">
        <f>(((J2190/60)/60)/24)+DATE(1970,1,1)</f>
        <v>42668.708333333328</v>
      </c>
      <c r="T2190">
        <f>YEAR(R2190)</f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s="9">
        <f>ROUND((E2191/D2191)*100,0)</f>
        <v>503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8293</v>
      </c>
      <c r="P2191" t="s">
        <v>8311</v>
      </c>
      <c r="Q2191">
        <f t="shared" si="42"/>
        <v>68.63</v>
      </c>
      <c r="R2191" s="12">
        <f>(((K2191/60)/60)/24)+DATE(1970,1,1)</f>
        <v>42467.788194444445</v>
      </c>
      <c r="S2191" s="12">
        <f>(((J2191/60)/60)/24)+DATE(1970,1,1)</f>
        <v>42481.916666666672</v>
      </c>
      <c r="T2191">
        <f>YEAR(R2191)</f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s="9">
        <f>ROUND((E2192/D2192)*100,0)</f>
        <v>185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8293</v>
      </c>
      <c r="P2192" t="s">
        <v>8311</v>
      </c>
      <c r="Q2192">
        <f t="shared" si="42"/>
        <v>65.319999999999993</v>
      </c>
      <c r="R2192" s="12">
        <f>(((K2192/60)/60)/24)+DATE(1970,1,1)</f>
        <v>42417.625046296293</v>
      </c>
      <c r="S2192" s="12">
        <f>(((J2192/60)/60)/24)+DATE(1970,1,1)</f>
        <v>42452.290972222225</v>
      </c>
      <c r="T2192">
        <f>YEAR(R2192)</f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s="9">
        <f>ROUND((E2193/D2193)*100,0)</f>
        <v>120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8293</v>
      </c>
      <c r="P2193" t="s">
        <v>8311</v>
      </c>
      <c r="Q2193">
        <f t="shared" si="42"/>
        <v>35.92</v>
      </c>
      <c r="R2193" s="12">
        <f>(((K2193/60)/60)/24)+DATE(1970,1,1)</f>
        <v>42768.833645833336</v>
      </c>
      <c r="S2193" s="12">
        <f>(((J2193/60)/60)/24)+DATE(1970,1,1)</f>
        <v>42780.833645833336</v>
      </c>
      <c r="T2193">
        <f>YEAR(R2193)</f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s="9">
        <f>ROUND((E2194/D2194)*100,0)</f>
        <v>1081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8293</v>
      </c>
      <c r="P2194" t="s">
        <v>8311</v>
      </c>
      <c r="Q2194">
        <f t="shared" si="42"/>
        <v>40.07</v>
      </c>
      <c r="R2194" s="12">
        <f>(((K2194/60)/60)/24)+DATE(1970,1,1)</f>
        <v>42691.8512037037</v>
      </c>
      <c r="S2194" s="12">
        <f>(((J2194/60)/60)/24)+DATE(1970,1,1)</f>
        <v>42719.958333333328</v>
      </c>
      <c r="T2194">
        <f>YEAR(R2194)</f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s="9">
        <f>ROUND((E2195/D2195)*100,0)</f>
        <v>452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8293</v>
      </c>
      <c r="P2195" t="s">
        <v>8311</v>
      </c>
      <c r="Q2195">
        <f t="shared" si="42"/>
        <v>75.650000000000006</v>
      </c>
      <c r="R2195" s="12">
        <f>(((K2195/60)/60)/24)+DATE(1970,1,1)</f>
        <v>42664.405925925923</v>
      </c>
      <c r="S2195" s="12">
        <f>(((J2195/60)/60)/24)+DATE(1970,1,1)</f>
        <v>42695.207638888889</v>
      </c>
      <c r="T2195">
        <f>YEAR(R2195)</f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s="9">
        <f>ROUND((E2196/D2196)*100,0)</f>
        <v>537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8293</v>
      </c>
      <c r="P2196" t="s">
        <v>8311</v>
      </c>
      <c r="Q2196">
        <f t="shared" si="42"/>
        <v>61.2</v>
      </c>
      <c r="R2196" s="12">
        <f>(((K2196/60)/60)/24)+DATE(1970,1,1)</f>
        <v>42425.757986111115</v>
      </c>
      <c r="S2196" s="12">
        <f>(((J2196/60)/60)/24)+DATE(1970,1,1)</f>
        <v>42455.716319444444</v>
      </c>
      <c r="T2196">
        <f>YEAR(R2196)</f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s="9">
        <f>ROUND((E2197/D2197)*100,0)</f>
        <v>120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8293</v>
      </c>
      <c r="P2197" t="s">
        <v>8311</v>
      </c>
      <c r="Q2197">
        <f t="shared" si="42"/>
        <v>48.13</v>
      </c>
      <c r="R2197" s="12">
        <f>(((K2197/60)/60)/24)+DATE(1970,1,1)</f>
        <v>42197.771990740745</v>
      </c>
      <c r="S2197" s="12">
        <f>(((J2197/60)/60)/24)+DATE(1970,1,1)</f>
        <v>42227.771990740745</v>
      </c>
      <c r="T2197">
        <f>YEAR(R2197)</f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s="9">
        <f>ROUND((E2198/D2198)*100,0)</f>
        <v>114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8293</v>
      </c>
      <c r="P2198" t="s">
        <v>8311</v>
      </c>
      <c r="Q2198">
        <f t="shared" si="42"/>
        <v>68.11</v>
      </c>
      <c r="R2198" s="12">
        <f>(((K2198/60)/60)/24)+DATE(1970,1,1)</f>
        <v>42675.487291666665</v>
      </c>
      <c r="S2198" s="12">
        <f>(((J2198/60)/60)/24)+DATE(1970,1,1)</f>
        <v>42706.291666666672</v>
      </c>
      <c r="T2198">
        <f>YEAR(R2198)</f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s="9">
        <f>ROUND((E2199/D2199)*100,0)</f>
        <v>951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8293</v>
      </c>
      <c r="P2199" t="s">
        <v>8311</v>
      </c>
      <c r="Q2199">
        <f t="shared" si="42"/>
        <v>65.89</v>
      </c>
      <c r="R2199" s="12">
        <f>(((K2199/60)/60)/24)+DATE(1970,1,1)</f>
        <v>42033.584016203706</v>
      </c>
      <c r="S2199" s="12">
        <f>(((J2199/60)/60)/24)+DATE(1970,1,1)</f>
        <v>42063.584016203706</v>
      </c>
      <c r="T2199">
        <f>YEAR(R2199)</f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s="9">
        <f>ROUND((E2200/D2200)*100,0)</f>
        <v>133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8293</v>
      </c>
      <c r="P2200" t="s">
        <v>8311</v>
      </c>
      <c r="Q2200">
        <f t="shared" si="42"/>
        <v>81.650000000000006</v>
      </c>
      <c r="R2200" s="12">
        <f>(((K2200/60)/60)/24)+DATE(1970,1,1)</f>
        <v>42292.513888888891</v>
      </c>
      <c r="S2200" s="12">
        <f>(((J2200/60)/60)/24)+DATE(1970,1,1)</f>
        <v>42322.555555555555</v>
      </c>
      <c r="T2200">
        <f>YEAR(R2200)</f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s="9">
        <f>ROUND((E2201/D2201)*100,0)</f>
        <v>147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8293</v>
      </c>
      <c r="P2201" t="s">
        <v>8311</v>
      </c>
      <c r="Q2201">
        <f t="shared" si="42"/>
        <v>52.7</v>
      </c>
      <c r="R2201" s="12">
        <f>(((K2201/60)/60)/24)+DATE(1970,1,1)</f>
        <v>42262.416643518518</v>
      </c>
      <c r="S2201" s="12">
        <f>(((J2201/60)/60)/24)+DATE(1970,1,1)</f>
        <v>42292.416643518518</v>
      </c>
      <c r="T2201">
        <f>YEAR(R2201)</f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s="9">
        <f>ROUND((E2202/D2202)*100,0)</f>
        <v>542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8293</v>
      </c>
      <c r="P2202" t="s">
        <v>8311</v>
      </c>
      <c r="Q2202">
        <f t="shared" si="42"/>
        <v>41.23</v>
      </c>
      <c r="R2202" s="12">
        <f>(((K2202/60)/60)/24)+DATE(1970,1,1)</f>
        <v>42163.625787037032</v>
      </c>
      <c r="S2202" s="12">
        <f>(((J2202/60)/60)/24)+DATE(1970,1,1)</f>
        <v>42191.125</v>
      </c>
      <c r="T2202">
        <f>YEAR(R2202)</f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s="9">
        <f>ROUND((E2203/D2203)*100,0)</f>
        <v>383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8285</v>
      </c>
      <c r="P2203" t="s">
        <v>8290</v>
      </c>
      <c r="Q2203">
        <f t="shared" si="42"/>
        <v>15.04</v>
      </c>
      <c r="R2203" s="12">
        <f>(((K2203/60)/60)/24)+DATE(1970,1,1)</f>
        <v>41276.846817129634</v>
      </c>
      <c r="S2203" s="12">
        <f>(((J2203/60)/60)/24)+DATE(1970,1,1)</f>
        <v>41290.846817129634</v>
      </c>
      <c r="T2203">
        <f>YEAR(R2203)</f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s="9">
        <f>ROUND((E2204/D2204)*100,0)</f>
        <v>704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8285</v>
      </c>
      <c r="P2204" t="s">
        <v>8290</v>
      </c>
      <c r="Q2204">
        <f t="shared" si="42"/>
        <v>39.07</v>
      </c>
      <c r="R2204" s="12">
        <f>(((K2204/60)/60)/24)+DATE(1970,1,1)</f>
        <v>41184.849166666667</v>
      </c>
      <c r="S2204" s="12">
        <f>(((J2204/60)/60)/24)+DATE(1970,1,1)</f>
        <v>41214.849166666667</v>
      </c>
      <c r="T2204">
        <f>YEAR(R2204)</f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s="9">
        <f>ROUND((E2205/D2205)*100,0)</f>
        <v>110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8285</v>
      </c>
      <c r="P2205" t="s">
        <v>8290</v>
      </c>
      <c r="Q2205">
        <f t="shared" si="42"/>
        <v>43.82</v>
      </c>
      <c r="R2205" s="12">
        <f>(((K2205/60)/60)/24)+DATE(1970,1,1)</f>
        <v>42241.85974537037</v>
      </c>
      <c r="S2205" s="12">
        <f>(((J2205/60)/60)/24)+DATE(1970,1,1)</f>
        <v>42271.85974537037</v>
      </c>
      <c r="T2205">
        <f>YEAR(R2205)</f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s="9">
        <f>ROUND((E2206/D2206)*100,0)</f>
        <v>133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8285</v>
      </c>
      <c r="P2206" t="s">
        <v>8290</v>
      </c>
      <c r="Q2206">
        <f t="shared" si="42"/>
        <v>27.3</v>
      </c>
      <c r="R2206" s="12">
        <f>(((K2206/60)/60)/24)+DATE(1970,1,1)</f>
        <v>41312.311562499999</v>
      </c>
      <c r="S2206" s="12">
        <f>(((J2206/60)/60)/24)+DATE(1970,1,1)</f>
        <v>41342.311562499999</v>
      </c>
      <c r="T2206">
        <f>YEAR(R2206)</f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s="9">
        <f>ROUND((E2207/D2207)*100,0)</f>
        <v>152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8285</v>
      </c>
      <c r="P2207" t="s">
        <v>8290</v>
      </c>
      <c r="Q2207">
        <f t="shared" si="42"/>
        <v>42.22</v>
      </c>
      <c r="R2207" s="12">
        <f>(((K2207/60)/60)/24)+DATE(1970,1,1)</f>
        <v>41031.82163194444</v>
      </c>
      <c r="S2207" s="12">
        <f>(((J2207/60)/60)/24)+DATE(1970,1,1)</f>
        <v>41061.82163194444</v>
      </c>
      <c r="T2207">
        <f>YEAR(R2207)</f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s="9">
        <f>ROUND((E2208/D2208)*100,0)</f>
        <v>103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8285</v>
      </c>
      <c r="P2208" t="s">
        <v>8290</v>
      </c>
      <c r="Q2208">
        <f t="shared" si="42"/>
        <v>33.24</v>
      </c>
      <c r="R2208" s="12">
        <f>(((K2208/60)/60)/24)+DATE(1970,1,1)</f>
        <v>40997.257222222222</v>
      </c>
      <c r="S2208" s="12">
        <f>(((J2208/60)/60)/24)+DATE(1970,1,1)</f>
        <v>41015.257222222222</v>
      </c>
      <c r="T2208">
        <f>YEAR(R2208)</f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s="9">
        <f>ROUND((E2209/D2209)*100,0)</f>
        <v>100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8285</v>
      </c>
      <c r="P2209" t="s">
        <v>8290</v>
      </c>
      <c r="Q2209">
        <f t="shared" si="42"/>
        <v>285.70999999999998</v>
      </c>
      <c r="R2209" s="12">
        <f>(((K2209/60)/60)/24)+DATE(1970,1,1)</f>
        <v>41564.194131944445</v>
      </c>
      <c r="S2209" s="12">
        <f>(((J2209/60)/60)/24)+DATE(1970,1,1)</f>
        <v>41594.235798611109</v>
      </c>
      <c r="T2209">
        <f>YEAR(R2209)</f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s="9">
        <f>ROUND((E2210/D2210)*100,0)</f>
        <v>102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8285</v>
      </c>
      <c r="P2210" t="s">
        <v>8290</v>
      </c>
      <c r="Q2210">
        <f t="shared" si="42"/>
        <v>42.33</v>
      </c>
      <c r="R2210" s="12">
        <f>(((K2210/60)/60)/24)+DATE(1970,1,1)</f>
        <v>40946.882245370369</v>
      </c>
      <c r="S2210" s="12">
        <f>(((J2210/60)/60)/24)+DATE(1970,1,1)</f>
        <v>41006.166666666664</v>
      </c>
      <c r="T2210">
        <f>YEAR(R2210)</f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s="9">
        <f>ROUND((E2211/D2211)*100,0)</f>
        <v>151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8285</v>
      </c>
      <c r="P2211" t="s">
        <v>8290</v>
      </c>
      <c r="Q2211">
        <f t="shared" si="42"/>
        <v>50.27</v>
      </c>
      <c r="R2211" s="12">
        <f>(((K2211/60)/60)/24)+DATE(1970,1,1)</f>
        <v>41732.479675925926</v>
      </c>
      <c r="S2211" s="12">
        <f>(((J2211/60)/60)/24)+DATE(1970,1,1)</f>
        <v>41743.958333333336</v>
      </c>
      <c r="T2211">
        <f>YEAR(R2211)</f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s="9">
        <f>ROUND((E2212/D2212)*100,0)</f>
        <v>111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8285</v>
      </c>
      <c r="P2212" t="s">
        <v>8290</v>
      </c>
      <c r="Q2212">
        <f t="shared" si="42"/>
        <v>61.9</v>
      </c>
      <c r="R2212" s="12">
        <f>(((K2212/60)/60)/24)+DATE(1970,1,1)</f>
        <v>40956.066087962965</v>
      </c>
      <c r="S2212" s="12">
        <f>(((J2212/60)/60)/24)+DATE(1970,1,1)</f>
        <v>41013.73333333333</v>
      </c>
      <c r="T2212">
        <f>YEAR(R2212)</f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s="9">
        <f>ROUND((E2213/D2213)*100,0)</f>
        <v>196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8285</v>
      </c>
      <c r="P2213" t="s">
        <v>8290</v>
      </c>
      <c r="Q2213">
        <f t="shared" si="42"/>
        <v>40.75</v>
      </c>
      <c r="R2213" s="12">
        <f>(((K2213/60)/60)/24)+DATE(1970,1,1)</f>
        <v>41716.785011574073</v>
      </c>
      <c r="S2213" s="12">
        <f>(((J2213/60)/60)/24)+DATE(1970,1,1)</f>
        <v>41739.290972222225</v>
      </c>
      <c r="T2213">
        <f>YEAR(R2213)</f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s="9">
        <f>ROUND((E2214/D2214)*100,0)</f>
        <v>114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8285</v>
      </c>
      <c r="P2214" t="s">
        <v>8290</v>
      </c>
      <c r="Q2214">
        <f t="shared" si="42"/>
        <v>55.8</v>
      </c>
      <c r="R2214" s="12">
        <f>(((K2214/60)/60)/24)+DATE(1970,1,1)</f>
        <v>41548.747418981482</v>
      </c>
      <c r="S2214" s="12">
        <f>(((J2214/60)/60)/24)+DATE(1970,1,1)</f>
        <v>41582.041666666664</v>
      </c>
      <c r="T2214">
        <f>YEAR(R2214)</f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s="9">
        <f>ROUND((E2215/D2215)*100,0)</f>
        <v>200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8285</v>
      </c>
      <c r="P2215" t="s">
        <v>8290</v>
      </c>
      <c r="Q2215">
        <f t="shared" si="42"/>
        <v>10</v>
      </c>
      <c r="R2215" s="12">
        <f>(((K2215/60)/60)/24)+DATE(1970,1,1)</f>
        <v>42109.826145833329</v>
      </c>
      <c r="S2215" s="12">
        <f>(((J2215/60)/60)/24)+DATE(1970,1,1)</f>
        <v>42139.826145833329</v>
      </c>
      <c r="T2215">
        <f>YEAR(R2215)</f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s="9">
        <f>ROUND((E2216/D2216)*100,0)</f>
        <v>293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8285</v>
      </c>
      <c r="P2216" t="s">
        <v>8290</v>
      </c>
      <c r="Q2216">
        <f t="shared" si="42"/>
        <v>73.13</v>
      </c>
      <c r="R2216" s="12">
        <f>(((K2216/60)/60)/24)+DATE(1970,1,1)</f>
        <v>41646.792222222226</v>
      </c>
      <c r="S2216" s="12">
        <f>(((J2216/60)/60)/24)+DATE(1970,1,1)</f>
        <v>41676.792222222226</v>
      </c>
      <c r="T2216">
        <f>YEAR(R2216)</f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s="9">
        <f>ROUND((E2217/D2217)*100,0)</f>
        <v>156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8285</v>
      </c>
      <c r="P2217" t="s">
        <v>8290</v>
      </c>
      <c r="Q2217">
        <f t="shared" si="42"/>
        <v>26.06</v>
      </c>
      <c r="R2217" s="12">
        <f>(((K2217/60)/60)/24)+DATE(1970,1,1)</f>
        <v>40958.717268518521</v>
      </c>
      <c r="S2217" s="12">
        <f>(((J2217/60)/60)/24)+DATE(1970,1,1)</f>
        <v>40981.290972222225</v>
      </c>
      <c r="T2217">
        <f>YEAR(R2217)</f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s="9">
        <f>ROUND((E2218/D2218)*100,0)</f>
        <v>106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8285</v>
      </c>
      <c r="P2218" t="s">
        <v>8290</v>
      </c>
      <c r="Q2218">
        <f t="shared" si="42"/>
        <v>22.64</v>
      </c>
      <c r="R2218" s="12">
        <f>(((K2218/60)/60)/24)+DATE(1970,1,1)</f>
        <v>42194.751678240747</v>
      </c>
      <c r="S2218" s="12">
        <f>(((J2218/60)/60)/24)+DATE(1970,1,1)</f>
        <v>42208.751678240747</v>
      </c>
      <c r="T2218">
        <f>YEAR(R2218)</f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s="9">
        <f>ROUND((E2219/D2219)*100,0)</f>
        <v>101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8285</v>
      </c>
      <c r="P2219" t="s">
        <v>8290</v>
      </c>
      <c r="Q2219">
        <f t="shared" si="42"/>
        <v>47.22</v>
      </c>
      <c r="R2219" s="12">
        <f>(((K2219/60)/60)/24)+DATE(1970,1,1)</f>
        <v>42299.776770833334</v>
      </c>
      <c r="S2219" s="12">
        <f>(((J2219/60)/60)/24)+DATE(1970,1,1)</f>
        <v>42310.333333333328</v>
      </c>
      <c r="T2219">
        <f>YEAR(R2219)</f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s="9">
        <f>ROUND((E2220/D2220)*100,0)</f>
        <v>123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8285</v>
      </c>
      <c r="P2220" t="s">
        <v>8290</v>
      </c>
      <c r="Q2220">
        <f t="shared" si="42"/>
        <v>32.32</v>
      </c>
      <c r="R2220" s="12">
        <f>(((K2220/60)/60)/24)+DATE(1970,1,1)</f>
        <v>41127.812303240738</v>
      </c>
      <c r="S2220" s="12">
        <f>(((J2220/60)/60)/24)+DATE(1970,1,1)</f>
        <v>41150</v>
      </c>
      <c r="T2220">
        <f>YEAR(R2220)</f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s="9">
        <f>ROUND((E2221/D2221)*100,0)</f>
        <v>102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8285</v>
      </c>
      <c r="P2221" t="s">
        <v>8290</v>
      </c>
      <c r="Q2221">
        <f t="shared" si="42"/>
        <v>53.42</v>
      </c>
      <c r="R2221" s="12">
        <f>(((K2221/60)/60)/24)+DATE(1970,1,1)</f>
        <v>42205.718888888892</v>
      </c>
      <c r="S2221" s="12">
        <f>(((J2221/60)/60)/24)+DATE(1970,1,1)</f>
        <v>42235.718888888892</v>
      </c>
      <c r="T2221">
        <f>YEAR(R2221)</f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s="9">
        <f>ROUND((E2222/D2222)*100,0)</f>
        <v>101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8285</v>
      </c>
      <c r="P2222" t="s">
        <v>8290</v>
      </c>
      <c r="Q2222">
        <f t="shared" si="42"/>
        <v>51.3</v>
      </c>
      <c r="R2222" s="12">
        <f>(((K2222/60)/60)/24)+DATE(1970,1,1)</f>
        <v>41452.060601851852</v>
      </c>
      <c r="S2222" s="12">
        <f>(((J2222/60)/60)/24)+DATE(1970,1,1)</f>
        <v>41482.060601851852</v>
      </c>
      <c r="T2222">
        <f>YEAR(R2222)</f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s="9">
        <f>ROUND((E2223/D2223)*100,0)</f>
        <v>108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8293</v>
      </c>
      <c r="P2223" t="s">
        <v>8311</v>
      </c>
      <c r="Q2223">
        <f t="shared" si="42"/>
        <v>37.200000000000003</v>
      </c>
      <c r="R2223" s="12">
        <f>(((K2223/60)/60)/24)+DATE(1970,1,1)</f>
        <v>42452.666770833333</v>
      </c>
      <c r="S2223" s="12">
        <f>(((J2223/60)/60)/24)+DATE(1970,1,1)</f>
        <v>42483</v>
      </c>
      <c r="T2223">
        <f>YEAR(R2223)</f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s="9">
        <f>ROUND((E2224/D2224)*100,0)</f>
        <v>163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8293</v>
      </c>
      <c r="P2224" t="s">
        <v>8311</v>
      </c>
      <c r="Q2224">
        <f t="shared" si="42"/>
        <v>27.1</v>
      </c>
      <c r="R2224" s="12">
        <f>(((K2224/60)/60)/24)+DATE(1970,1,1)</f>
        <v>40906.787581018521</v>
      </c>
      <c r="S2224" s="12">
        <f>(((J2224/60)/60)/24)+DATE(1970,1,1)</f>
        <v>40936.787581018521</v>
      </c>
      <c r="T2224">
        <f>YEAR(R2224)</f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s="9">
        <f>ROUND((E2225/D2225)*100,0)</f>
        <v>106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8293</v>
      </c>
      <c r="P2225" t="s">
        <v>8311</v>
      </c>
      <c r="Q2225">
        <f t="shared" si="42"/>
        <v>206.31</v>
      </c>
      <c r="R2225" s="12">
        <f>(((K2225/60)/60)/24)+DATE(1970,1,1)</f>
        <v>42152.640833333338</v>
      </c>
      <c r="S2225" s="12">
        <f>(((J2225/60)/60)/24)+DATE(1970,1,1)</f>
        <v>42182.640833333338</v>
      </c>
      <c r="T2225">
        <f>YEAR(R2225)</f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s="9">
        <f>ROUND((E2226/D2226)*100,0)</f>
        <v>243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8293</v>
      </c>
      <c r="P2226" t="s">
        <v>8311</v>
      </c>
      <c r="Q2226">
        <f t="shared" si="42"/>
        <v>82.15</v>
      </c>
      <c r="R2226" s="12">
        <f>(((K2226/60)/60)/24)+DATE(1970,1,1)</f>
        <v>42644.667534722219</v>
      </c>
      <c r="S2226" s="12">
        <f>(((J2226/60)/60)/24)+DATE(1970,1,1)</f>
        <v>42672.791666666672</v>
      </c>
      <c r="T2226">
        <f>YEAR(R2226)</f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s="9">
        <f>ROUND((E2227/D2227)*100,0)</f>
        <v>945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8293</v>
      </c>
      <c r="P2227" t="s">
        <v>8311</v>
      </c>
      <c r="Q2227">
        <f t="shared" si="42"/>
        <v>164.8</v>
      </c>
      <c r="R2227" s="12">
        <f>(((K2227/60)/60)/24)+DATE(1970,1,1)</f>
        <v>41873.79184027778</v>
      </c>
      <c r="S2227" s="12">
        <f>(((J2227/60)/60)/24)+DATE(1970,1,1)</f>
        <v>41903.79184027778</v>
      </c>
      <c r="T2227">
        <f>YEAR(R2227)</f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s="9">
        <f>ROUND((E2228/D2228)*100,0)</f>
        <v>108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8293</v>
      </c>
      <c r="P2228" t="s">
        <v>8311</v>
      </c>
      <c r="Q2228">
        <f t="shared" si="42"/>
        <v>60.82</v>
      </c>
      <c r="R2228" s="12">
        <f>(((K2228/60)/60)/24)+DATE(1970,1,1)</f>
        <v>42381.79886574074</v>
      </c>
      <c r="S2228" s="12">
        <f>(((J2228/60)/60)/24)+DATE(1970,1,1)</f>
        <v>42412.207638888889</v>
      </c>
      <c r="T2228">
        <f>YEAR(R2228)</f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s="9">
        <f>ROUND((E2229/D2229)*100,0)</f>
        <v>157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8293</v>
      </c>
      <c r="P2229" t="s">
        <v>8311</v>
      </c>
      <c r="Q2229">
        <f t="shared" si="42"/>
        <v>67.97</v>
      </c>
      <c r="R2229" s="12">
        <f>(((K2229/60)/60)/24)+DATE(1970,1,1)</f>
        <v>41561.807349537034</v>
      </c>
      <c r="S2229" s="12">
        <f>(((J2229/60)/60)/24)+DATE(1970,1,1)</f>
        <v>41591.849016203705</v>
      </c>
      <c r="T2229">
        <f>YEAR(R2229)</f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s="9">
        <f>ROUND((E2230/D2230)*100,0)</f>
        <v>1174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8293</v>
      </c>
      <c r="P2230" t="s">
        <v>8311</v>
      </c>
      <c r="Q2230">
        <f t="shared" si="42"/>
        <v>81.56</v>
      </c>
      <c r="R2230" s="12">
        <f>(((K2230/60)/60)/24)+DATE(1970,1,1)</f>
        <v>42202.278194444443</v>
      </c>
      <c r="S2230" s="12">
        <f>(((J2230/60)/60)/24)+DATE(1970,1,1)</f>
        <v>42232.278194444443</v>
      </c>
      <c r="T2230">
        <f>YEAR(R2230)</f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s="9">
        <f>ROUND((E2231/D2231)*100,0)</f>
        <v>171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8293</v>
      </c>
      <c r="P2231" t="s">
        <v>8311</v>
      </c>
      <c r="Q2231">
        <f t="shared" si="42"/>
        <v>25.43</v>
      </c>
      <c r="R2231" s="12">
        <f>(((K2231/60)/60)/24)+DATE(1970,1,1)</f>
        <v>41484.664247685185</v>
      </c>
      <c r="S2231" s="12">
        <f>(((J2231/60)/60)/24)+DATE(1970,1,1)</f>
        <v>41520.166666666664</v>
      </c>
      <c r="T2231">
        <f>YEAR(R2231)</f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s="9">
        <f>ROUND((E2232/D2232)*100,0)</f>
        <v>126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8293</v>
      </c>
      <c r="P2232" t="s">
        <v>8311</v>
      </c>
      <c r="Q2232">
        <f t="shared" si="42"/>
        <v>21.5</v>
      </c>
      <c r="R2232" s="12">
        <f>(((K2232/60)/60)/24)+DATE(1970,1,1)</f>
        <v>41724.881099537037</v>
      </c>
      <c r="S2232" s="12">
        <f>(((J2232/60)/60)/24)+DATE(1970,1,1)</f>
        <v>41754.881099537037</v>
      </c>
      <c r="T2232">
        <f>YEAR(R2232)</f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s="9">
        <f>ROUND((E2233/D2233)*100,0)</f>
        <v>1212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8293</v>
      </c>
      <c r="P2233" t="s">
        <v>8311</v>
      </c>
      <c r="Q2233">
        <f t="shared" si="42"/>
        <v>27.23</v>
      </c>
      <c r="R2233" s="12">
        <f>(((K2233/60)/60)/24)+DATE(1970,1,1)</f>
        <v>41423.910891203705</v>
      </c>
      <c r="S2233" s="12">
        <f>(((J2233/60)/60)/24)+DATE(1970,1,1)</f>
        <v>41450.208333333336</v>
      </c>
      <c r="T2233">
        <f>YEAR(R2233)</f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s="9">
        <f>ROUND((E2234/D2234)*100,0)</f>
        <v>496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8293</v>
      </c>
      <c r="P2234" t="s">
        <v>8311</v>
      </c>
      <c r="Q2234">
        <f t="shared" si="42"/>
        <v>25.09</v>
      </c>
      <c r="R2234" s="12">
        <f>(((K2234/60)/60)/24)+DATE(1970,1,1)</f>
        <v>41806.794074074074</v>
      </c>
      <c r="S2234" s="12">
        <f>(((J2234/60)/60)/24)+DATE(1970,1,1)</f>
        <v>41839.125</v>
      </c>
      <c r="T2234">
        <f>YEAR(R2234)</f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s="9">
        <f>ROUND((E2235/D2235)*100,0)</f>
        <v>332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8293</v>
      </c>
      <c r="P2235" t="s">
        <v>8311</v>
      </c>
      <c r="Q2235">
        <f t="shared" si="42"/>
        <v>21.23</v>
      </c>
      <c r="R2235" s="12">
        <f>(((K2235/60)/60)/24)+DATE(1970,1,1)</f>
        <v>42331.378923611104</v>
      </c>
      <c r="S2235" s="12">
        <f>(((J2235/60)/60)/24)+DATE(1970,1,1)</f>
        <v>42352</v>
      </c>
      <c r="T2235">
        <f>YEAR(R2235)</f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s="9">
        <f>ROUND((E2236/D2236)*100,0)</f>
        <v>1165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8293</v>
      </c>
      <c r="P2236" t="s">
        <v>8311</v>
      </c>
      <c r="Q2236">
        <f t="shared" si="42"/>
        <v>41.61</v>
      </c>
      <c r="R2236" s="12">
        <f>(((K2236/60)/60)/24)+DATE(1970,1,1)</f>
        <v>42710.824618055558</v>
      </c>
      <c r="S2236" s="12">
        <f>(((J2236/60)/60)/24)+DATE(1970,1,1)</f>
        <v>42740.824618055558</v>
      </c>
      <c r="T2236">
        <f>YEAR(R2236)</f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s="9">
        <f>ROUND((E2237/D2237)*100,0)</f>
        <v>153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8293</v>
      </c>
      <c r="P2237" t="s">
        <v>8311</v>
      </c>
      <c r="Q2237">
        <f t="shared" si="42"/>
        <v>135.59</v>
      </c>
      <c r="R2237" s="12">
        <f>(((K2237/60)/60)/24)+DATE(1970,1,1)</f>
        <v>42062.022118055553</v>
      </c>
      <c r="S2237" s="12">
        <f>(((J2237/60)/60)/24)+DATE(1970,1,1)</f>
        <v>42091.980451388896</v>
      </c>
      <c r="T2237">
        <f>YEAR(R2237)</f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s="9">
        <f>ROUND((E2238/D2238)*100,0)</f>
        <v>537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8293</v>
      </c>
      <c r="P2238" t="s">
        <v>8311</v>
      </c>
      <c r="Q2238">
        <f t="shared" si="42"/>
        <v>22.12</v>
      </c>
      <c r="R2238" s="12">
        <f>(((K2238/60)/60)/24)+DATE(1970,1,1)</f>
        <v>42371.617164351846</v>
      </c>
      <c r="S2238" s="12">
        <f>(((J2238/60)/60)/24)+DATE(1970,1,1)</f>
        <v>42401.617164351846</v>
      </c>
      <c r="T2238">
        <f>YEAR(R2238)</f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s="9">
        <f>ROUND((E2239/D2239)*100,0)</f>
        <v>353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8293</v>
      </c>
      <c r="P2239" t="s">
        <v>8311</v>
      </c>
      <c r="Q2239">
        <f t="shared" si="42"/>
        <v>64.63</v>
      </c>
      <c r="R2239" s="12">
        <f>(((K2239/60)/60)/24)+DATE(1970,1,1)</f>
        <v>41915.003275462965</v>
      </c>
      <c r="S2239" s="12">
        <f>(((J2239/60)/60)/24)+DATE(1970,1,1)</f>
        <v>41955.332638888889</v>
      </c>
      <c r="T2239">
        <f>YEAR(R2239)</f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s="9">
        <f>ROUND((E2240/D2240)*100,0)</f>
        <v>137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8293</v>
      </c>
      <c r="P2240" t="s">
        <v>8311</v>
      </c>
      <c r="Q2240">
        <f t="shared" si="42"/>
        <v>69.569999999999993</v>
      </c>
      <c r="R2240" s="12">
        <f>(((K2240/60)/60)/24)+DATE(1970,1,1)</f>
        <v>42774.621712962966</v>
      </c>
      <c r="S2240" s="12">
        <f>(((J2240/60)/60)/24)+DATE(1970,1,1)</f>
        <v>42804.621712962966</v>
      </c>
      <c r="T2240">
        <f>YEAR(R2240)</f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s="9">
        <f>ROUND((E2241/D2241)*100,0)</f>
        <v>128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8293</v>
      </c>
      <c r="P2241" t="s">
        <v>8311</v>
      </c>
      <c r="Q2241">
        <f t="shared" si="42"/>
        <v>75.13</v>
      </c>
      <c r="R2241" s="12">
        <f>(((K2241/60)/60)/24)+DATE(1970,1,1)</f>
        <v>41572.958495370374</v>
      </c>
      <c r="S2241" s="12">
        <f>(((J2241/60)/60)/24)+DATE(1970,1,1)</f>
        <v>41609.168055555558</v>
      </c>
      <c r="T2241">
        <f>YEAR(R2241)</f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s="9">
        <f>ROUND((E2242/D2242)*100,0)</f>
        <v>271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8293</v>
      </c>
      <c r="P2242" t="s">
        <v>8311</v>
      </c>
      <c r="Q2242">
        <f t="shared" si="42"/>
        <v>140.97999999999999</v>
      </c>
      <c r="R2242" s="12">
        <f>(((K2242/60)/60)/24)+DATE(1970,1,1)</f>
        <v>42452.825740740736</v>
      </c>
      <c r="S2242" s="12">
        <f>(((J2242/60)/60)/24)+DATE(1970,1,1)</f>
        <v>42482.825740740736</v>
      </c>
      <c r="T2242">
        <f>YEAR(R2242)</f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s="9">
        <f>ROUND((E2243/D2243)*100,0)</f>
        <v>806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8293</v>
      </c>
      <c r="P2243" t="s">
        <v>8311</v>
      </c>
      <c r="Q2243">
        <f t="shared" ref="Q2243:Q2306" si="43">IFERROR(ROUND(E2243/M2243,2),0)</f>
        <v>49.47</v>
      </c>
      <c r="R2243" s="12">
        <f>(((K2243/60)/60)/24)+DATE(1970,1,1)</f>
        <v>42766.827546296292</v>
      </c>
      <c r="S2243" s="12">
        <f>(((J2243/60)/60)/24)+DATE(1970,1,1)</f>
        <v>42796.827546296292</v>
      </c>
      <c r="T2243">
        <f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s="9">
        <f>ROUND((E2244/D2244)*100,0)</f>
        <v>1360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8293</v>
      </c>
      <c r="P2244" t="s">
        <v>8311</v>
      </c>
      <c r="Q2244">
        <f t="shared" si="43"/>
        <v>53.87</v>
      </c>
      <c r="R2244" s="12">
        <f>(((K2244/60)/60)/24)+DATE(1970,1,1)</f>
        <v>41569.575613425928</v>
      </c>
      <c r="S2244" s="12">
        <f>(((J2244/60)/60)/24)+DATE(1970,1,1)</f>
        <v>41605.126388888886</v>
      </c>
      <c r="T2244">
        <f>YEAR(R2244)</f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s="9">
        <f>ROUND((E2245/D2245)*100,0)</f>
        <v>930250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8293</v>
      </c>
      <c r="P2245" t="s">
        <v>8311</v>
      </c>
      <c r="Q2245">
        <f t="shared" si="43"/>
        <v>4.57</v>
      </c>
      <c r="R2245" s="12">
        <f>(((K2245/60)/60)/24)+DATE(1970,1,1)</f>
        <v>42800.751041666663</v>
      </c>
      <c r="S2245" s="12">
        <f>(((J2245/60)/60)/24)+DATE(1970,1,1)</f>
        <v>42807.125</v>
      </c>
      <c r="T2245">
        <f>YEAR(R2245)</f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s="9">
        <f>ROUND((E2246/D2246)*100,0)</f>
        <v>377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8293</v>
      </c>
      <c r="P2246" t="s">
        <v>8311</v>
      </c>
      <c r="Q2246">
        <f t="shared" si="43"/>
        <v>65</v>
      </c>
      <c r="R2246" s="12">
        <f>(((K2246/60)/60)/24)+DATE(1970,1,1)</f>
        <v>42647.818819444445</v>
      </c>
      <c r="S2246" s="12">
        <f>(((J2246/60)/60)/24)+DATE(1970,1,1)</f>
        <v>42659.854166666672</v>
      </c>
      <c r="T2246">
        <f>YEAR(R2246)</f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s="9">
        <f>ROUND((E2247/D2247)*100,0)</f>
        <v>2647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8293</v>
      </c>
      <c r="P2247" t="s">
        <v>8311</v>
      </c>
      <c r="Q2247">
        <f t="shared" si="43"/>
        <v>53.48</v>
      </c>
      <c r="R2247" s="12">
        <f>(((K2247/60)/60)/24)+DATE(1970,1,1)</f>
        <v>41660.708530092597</v>
      </c>
      <c r="S2247" s="12">
        <f>(((J2247/60)/60)/24)+DATE(1970,1,1)</f>
        <v>41691.75</v>
      </c>
      <c r="T2247">
        <f>YEAR(R2247)</f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s="9">
        <f>ROUND((E2248/D2248)*100,0)</f>
        <v>100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8293</v>
      </c>
      <c r="P2248" t="s">
        <v>8311</v>
      </c>
      <c r="Q2248">
        <f t="shared" si="43"/>
        <v>43.91</v>
      </c>
      <c r="R2248" s="12">
        <f>(((K2248/60)/60)/24)+DATE(1970,1,1)</f>
        <v>42221.79178240741</v>
      </c>
      <c r="S2248" s="12">
        <f>(((J2248/60)/60)/24)+DATE(1970,1,1)</f>
        <v>42251.79178240741</v>
      </c>
      <c r="T2248">
        <f>YEAR(R2248)</f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s="9">
        <f>ROUND((E2249/D2249)*100,0)</f>
        <v>104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8293</v>
      </c>
      <c r="P2249" t="s">
        <v>8311</v>
      </c>
      <c r="Q2249">
        <f t="shared" si="43"/>
        <v>50.85</v>
      </c>
      <c r="R2249" s="12">
        <f>(((K2249/60)/60)/24)+DATE(1970,1,1)</f>
        <v>42200.666261574079</v>
      </c>
      <c r="S2249" s="12">
        <f>(((J2249/60)/60)/24)+DATE(1970,1,1)</f>
        <v>42214.666261574079</v>
      </c>
      <c r="T2249">
        <f>YEAR(R2249)</f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s="9">
        <f>ROUND((E2250/D2250)*100,0)</f>
        <v>107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8293</v>
      </c>
      <c r="P2250" t="s">
        <v>8311</v>
      </c>
      <c r="Q2250">
        <f t="shared" si="43"/>
        <v>58.63</v>
      </c>
      <c r="R2250" s="12">
        <f>(((K2250/60)/60)/24)+DATE(1970,1,1)</f>
        <v>42688.875902777778</v>
      </c>
      <c r="S2250" s="12">
        <f>(((J2250/60)/60)/24)+DATE(1970,1,1)</f>
        <v>42718.875902777778</v>
      </c>
      <c r="T2250">
        <f>YEAR(R2250)</f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s="9">
        <f>ROUND((E2251/D2251)*100,0)</f>
        <v>169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8293</v>
      </c>
      <c r="P2251" t="s">
        <v>8311</v>
      </c>
      <c r="Q2251">
        <f t="shared" si="43"/>
        <v>32.82</v>
      </c>
      <c r="R2251" s="12">
        <f>(((K2251/60)/60)/24)+DATE(1970,1,1)</f>
        <v>41336.703298611108</v>
      </c>
      <c r="S2251" s="12">
        <f>(((J2251/60)/60)/24)+DATE(1970,1,1)</f>
        <v>41366.661631944444</v>
      </c>
      <c r="T2251">
        <f>YEAR(R2251)</f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s="9">
        <f>ROUND((E2252/D2252)*100,0)</f>
        <v>975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8293</v>
      </c>
      <c r="P2252" t="s">
        <v>8311</v>
      </c>
      <c r="Q2252">
        <f t="shared" si="43"/>
        <v>426.93</v>
      </c>
      <c r="R2252" s="12">
        <f>(((K2252/60)/60)/24)+DATE(1970,1,1)</f>
        <v>42677.005474537036</v>
      </c>
      <c r="S2252" s="12">
        <f>(((J2252/60)/60)/24)+DATE(1970,1,1)</f>
        <v>42707.0471412037</v>
      </c>
      <c r="T2252">
        <f>YEAR(R2252)</f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s="9">
        <f>ROUND((E2253/D2253)*100,0)</f>
        <v>134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8293</v>
      </c>
      <c r="P2253" t="s">
        <v>8311</v>
      </c>
      <c r="Q2253">
        <f t="shared" si="43"/>
        <v>23.81</v>
      </c>
      <c r="R2253" s="12">
        <f>(((K2253/60)/60)/24)+DATE(1970,1,1)</f>
        <v>41846.34579861111</v>
      </c>
      <c r="S2253" s="12">
        <f>(((J2253/60)/60)/24)+DATE(1970,1,1)</f>
        <v>41867.34579861111</v>
      </c>
      <c r="T2253">
        <f>YEAR(R2253)</f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s="9">
        <f>ROUND((E2254/D2254)*100,0)</f>
        <v>272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8293</v>
      </c>
      <c r="P2254" t="s">
        <v>8311</v>
      </c>
      <c r="Q2254">
        <f t="shared" si="43"/>
        <v>98.41</v>
      </c>
      <c r="R2254" s="12">
        <f>(((K2254/60)/60)/24)+DATE(1970,1,1)</f>
        <v>42573.327986111108</v>
      </c>
      <c r="S2254" s="12">
        <f>(((J2254/60)/60)/24)+DATE(1970,1,1)</f>
        <v>42588.327986111108</v>
      </c>
      <c r="T2254">
        <f>YEAR(R2254)</f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s="9">
        <f>ROUND((E2255/D2255)*100,0)</f>
        <v>113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8293</v>
      </c>
      <c r="P2255" t="s">
        <v>8311</v>
      </c>
      <c r="Q2255">
        <f t="shared" si="43"/>
        <v>107.32</v>
      </c>
      <c r="R2255" s="12">
        <f>(((K2255/60)/60)/24)+DATE(1970,1,1)</f>
        <v>42296.631331018521</v>
      </c>
      <c r="S2255" s="12">
        <f>(((J2255/60)/60)/24)+DATE(1970,1,1)</f>
        <v>42326.672997685186</v>
      </c>
      <c r="T2255">
        <f>YEAR(R2255)</f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s="9">
        <f>ROUND((E2256/D2256)*100,0)</f>
        <v>460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8293</v>
      </c>
      <c r="P2256" t="s">
        <v>8311</v>
      </c>
      <c r="Q2256">
        <f t="shared" si="43"/>
        <v>11.67</v>
      </c>
      <c r="R2256" s="12">
        <f>(((K2256/60)/60)/24)+DATE(1970,1,1)</f>
        <v>42752.647777777776</v>
      </c>
      <c r="S2256" s="12">
        <f>(((J2256/60)/60)/24)+DATE(1970,1,1)</f>
        <v>42759.647777777776</v>
      </c>
      <c r="T2256">
        <f>YEAR(R2256)</f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s="9">
        <f>ROUND((E2257/D2257)*100,0)</f>
        <v>287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8293</v>
      </c>
      <c r="P2257" t="s">
        <v>8311</v>
      </c>
      <c r="Q2257">
        <f t="shared" si="43"/>
        <v>41.78</v>
      </c>
      <c r="R2257" s="12">
        <f>(((K2257/60)/60)/24)+DATE(1970,1,1)</f>
        <v>42467.951979166668</v>
      </c>
      <c r="S2257" s="12">
        <f>(((J2257/60)/60)/24)+DATE(1970,1,1)</f>
        <v>42497.951979166668</v>
      </c>
      <c r="T2257">
        <f>YEAR(R2257)</f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s="9">
        <f>ROUND((E2258/D2258)*100,0)</f>
        <v>223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8293</v>
      </c>
      <c r="P2258" t="s">
        <v>8311</v>
      </c>
      <c r="Q2258">
        <f t="shared" si="43"/>
        <v>21.38</v>
      </c>
      <c r="R2258" s="12">
        <f>(((K2258/60)/60)/24)+DATE(1970,1,1)</f>
        <v>42682.451921296291</v>
      </c>
      <c r="S2258" s="12">
        <f>(((J2258/60)/60)/24)+DATE(1970,1,1)</f>
        <v>42696.451921296291</v>
      </c>
      <c r="T2258">
        <f>YEAR(R2258)</f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s="9">
        <f>ROUND((E2259/D2259)*100,0)</f>
        <v>636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8293</v>
      </c>
      <c r="P2259" t="s">
        <v>8311</v>
      </c>
      <c r="Q2259">
        <f t="shared" si="43"/>
        <v>94.1</v>
      </c>
      <c r="R2259" s="12">
        <f>(((K2259/60)/60)/24)+DATE(1970,1,1)</f>
        <v>42505.936678240745</v>
      </c>
      <c r="S2259" s="12">
        <f>(((J2259/60)/60)/24)+DATE(1970,1,1)</f>
        <v>42540.958333333328</v>
      </c>
      <c r="T2259">
        <f>YEAR(R2259)</f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s="9">
        <f>ROUND((E2260/D2260)*100,0)</f>
        <v>147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8293</v>
      </c>
      <c r="P2260" t="s">
        <v>8311</v>
      </c>
      <c r="Q2260">
        <f t="shared" si="43"/>
        <v>15.72</v>
      </c>
      <c r="R2260" s="12">
        <f>(((K2260/60)/60)/24)+DATE(1970,1,1)</f>
        <v>42136.75100694444</v>
      </c>
      <c r="S2260" s="12">
        <f>(((J2260/60)/60)/24)+DATE(1970,1,1)</f>
        <v>42166.75100694444</v>
      </c>
      <c r="T2260">
        <f>YEAR(R2260)</f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s="9">
        <f>ROUND((E2261/D2261)*100,0)</f>
        <v>1867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8293</v>
      </c>
      <c r="P2261" t="s">
        <v>8311</v>
      </c>
      <c r="Q2261">
        <f t="shared" si="43"/>
        <v>90.64</v>
      </c>
      <c r="R2261" s="12">
        <f>(((K2261/60)/60)/24)+DATE(1970,1,1)</f>
        <v>42702.804814814815</v>
      </c>
      <c r="S2261" s="12">
        <f>(((J2261/60)/60)/24)+DATE(1970,1,1)</f>
        <v>42712.804814814815</v>
      </c>
      <c r="T2261">
        <f>YEAR(R2261)</f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s="9">
        <f>ROUND((E2262/D2262)*100,0)</f>
        <v>327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8293</v>
      </c>
      <c r="P2262" t="s">
        <v>8311</v>
      </c>
      <c r="Q2262">
        <f t="shared" si="43"/>
        <v>97.3</v>
      </c>
      <c r="R2262" s="12">
        <f>(((K2262/60)/60)/24)+DATE(1970,1,1)</f>
        <v>41695.016782407409</v>
      </c>
      <c r="S2262" s="12">
        <f>(((J2262/60)/60)/24)+DATE(1970,1,1)</f>
        <v>41724.975115740745</v>
      </c>
      <c r="T2262">
        <f>YEAR(R2262)</f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s="9">
        <f>ROUND((E2263/D2263)*100,0)</f>
        <v>780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8293</v>
      </c>
      <c r="P2263" t="s">
        <v>8311</v>
      </c>
      <c r="Q2263">
        <f t="shared" si="43"/>
        <v>37.119999999999997</v>
      </c>
      <c r="R2263" s="12">
        <f>(((K2263/60)/60)/24)+DATE(1970,1,1)</f>
        <v>42759.724768518514</v>
      </c>
      <c r="S2263" s="12">
        <f>(((J2263/60)/60)/24)+DATE(1970,1,1)</f>
        <v>42780.724768518514</v>
      </c>
      <c r="T2263">
        <f>YEAR(R2263)</f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s="9">
        <f>ROUND((E2264/D2264)*100,0)</f>
        <v>154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8293</v>
      </c>
      <c r="P2264" t="s">
        <v>8311</v>
      </c>
      <c r="Q2264">
        <f t="shared" si="43"/>
        <v>28.1</v>
      </c>
      <c r="R2264" s="12">
        <f>(((K2264/60)/60)/24)+DATE(1970,1,1)</f>
        <v>41926.585162037038</v>
      </c>
      <c r="S2264" s="12">
        <f>(((J2264/60)/60)/24)+DATE(1970,1,1)</f>
        <v>41961</v>
      </c>
      <c r="T2264">
        <f>YEAR(R2264)</f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s="9">
        <f>ROUND((E2265/D2265)*100,0)</f>
        <v>116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8293</v>
      </c>
      <c r="P2265" t="s">
        <v>8311</v>
      </c>
      <c r="Q2265">
        <f t="shared" si="43"/>
        <v>144.43</v>
      </c>
      <c r="R2265" s="12">
        <f>(((K2265/60)/60)/24)+DATE(1970,1,1)</f>
        <v>42014.832326388889</v>
      </c>
      <c r="S2265" s="12">
        <f>(((J2265/60)/60)/24)+DATE(1970,1,1)</f>
        <v>42035.832326388889</v>
      </c>
      <c r="T2265">
        <f>YEAR(R2265)</f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s="9">
        <f>ROUND((E2266/D2266)*100,0)</f>
        <v>180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8293</v>
      </c>
      <c r="P2266" t="s">
        <v>8311</v>
      </c>
      <c r="Q2266">
        <f t="shared" si="43"/>
        <v>24.27</v>
      </c>
      <c r="R2266" s="12">
        <f>(((K2266/60)/60)/24)+DATE(1970,1,1)</f>
        <v>42496.582337962958</v>
      </c>
      <c r="S2266" s="12">
        <f>(((J2266/60)/60)/24)+DATE(1970,1,1)</f>
        <v>42513.125</v>
      </c>
      <c r="T2266">
        <f>YEAR(R2266)</f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s="9">
        <f>ROUND((E2267/D2267)*100,0)</f>
        <v>299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8293</v>
      </c>
      <c r="P2267" t="s">
        <v>8311</v>
      </c>
      <c r="Q2267">
        <f t="shared" si="43"/>
        <v>35.119999999999997</v>
      </c>
      <c r="R2267" s="12">
        <f>(((K2267/60)/60)/24)+DATE(1970,1,1)</f>
        <v>42689.853090277778</v>
      </c>
      <c r="S2267" s="12">
        <f>(((J2267/60)/60)/24)+DATE(1970,1,1)</f>
        <v>42696.853090277778</v>
      </c>
      <c r="T2267">
        <f>YEAR(R2267)</f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s="9">
        <f>ROUND((E2268/D2268)*100,0)</f>
        <v>320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8293</v>
      </c>
      <c r="P2268" t="s">
        <v>8311</v>
      </c>
      <c r="Q2268">
        <f t="shared" si="43"/>
        <v>24.76</v>
      </c>
      <c r="R2268" s="12">
        <f>(((K2268/60)/60)/24)+DATE(1970,1,1)</f>
        <v>42469.874907407408</v>
      </c>
      <c r="S2268" s="12">
        <f>(((J2268/60)/60)/24)+DATE(1970,1,1)</f>
        <v>42487.083333333328</v>
      </c>
      <c r="T2268">
        <f>YEAR(R2268)</f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s="9">
        <f>ROUND((E2269/D2269)*100,0)</f>
        <v>381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8293</v>
      </c>
      <c r="P2269" t="s">
        <v>8311</v>
      </c>
      <c r="Q2269">
        <f t="shared" si="43"/>
        <v>188.38</v>
      </c>
      <c r="R2269" s="12">
        <f>(((K2269/60)/60)/24)+DATE(1970,1,1)</f>
        <v>41968.829826388886</v>
      </c>
      <c r="S2269" s="12">
        <f>(((J2269/60)/60)/24)+DATE(1970,1,1)</f>
        <v>41994.041666666672</v>
      </c>
      <c r="T2269">
        <f>YEAR(R2269)</f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s="9">
        <f>ROUND((E2270/D2270)*100,0)</f>
        <v>103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8293</v>
      </c>
      <c r="P2270" t="s">
        <v>8311</v>
      </c>
      <c r="Q2270">
        <f t="shared" si="43"/>
        <v>148.08000000000001</v>
      </c>
      <c r="R2270" s="12">
        <f>(((K2270/60)/60)/24)+DATE(1970,1,1)</f>
        <v>42776.082349537035</v>
      </c>
      <c r="S2270" s="12">
        <f>(((J2270/60)/60)/24)+DATE(1970,1,1)</f>
        <v>42806.082349537035</v>
      </c>
      <c r="T2270">
        <f>YEAR(R2270)</f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s="9">
        <f>ROUND((E2271/D2271)*100,0)</f>
        <v>1802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8293</v>
      </c>
      <c r="P2271" t="s">
        <v>8311</v>
      </c>
      <c r="Q2271">
        <f t="shared" si="43"/>
        <v>49.93</v>
      </c>
      <c r="R2271" s="12">
        <f>(((K2271/60)/60)/24)+DATE(1970,1,1)</f>
        <v>42776.704432870371</v>
      </c>
      <c r="S2271" s="12">
        <f>(((J2271/60)/60)/24)+DATE(1970,1,1)</f>
        <v>42801.208333333328</v>
      </c>
      <c r="T2271">
        <f>YEAR(R2271)</f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s="9">
        <f>ROUND((E2272/D2272)*100,0)</f>
        <v>720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8293</v>
      </c>
      <c r="P2272" t="s">
        <v>8311</v>
      </c>
      <c r="Q2272">
        <f t="shared" si="43"/>
        <v>107.82</v>
      </c>
      <c r="R2272" s="12">
        <f>(((K2272/60)/60)/24)+DATE(1970,1,1)</f>
        <v>42725.869363425925</v>
      </c>
      <c r="S2272" s="12">
        <f>(((J2272/60)/60)/24)+DATE(1970,1,1)</f>
        <v>42745.915972222225</v>
      </c>
      <c r="T2272">
        <f>YEAR(R2272)</f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s="9">
        <f>ROUND((E2273/D2273)*100,0)</f>
        <v>283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8293</v>
      </c>
      <c r="P2273" t="s">
        <v>8311</v>
      </c>
      <c r="Q2273">
        <f t="shared" si="43"/>
        <v>42.63</v>
      </c>
      <c r="R2273" s="12">
        <f>(((K2273/60)/60)/24)+DATE(1970,1,1)</f>
        <v>42684.000046296293</v>
      </c>
      <c r="S2273" s="12">
        <f>(((J2273/60)/60)/24)+DATE(1970,1,1)</f>
        <v>42714.000046296293</v>
      </c>
      <c r="T2273">
        <f>YEAR(R2273)</f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s="9">
        <f>ROUND((E2274/D2274)*100,0)</f>
        <v>1357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8293</v>
      </c>
      <c r="P2274" t="s">
        <v>8311</v>
      </c>
      <c r="Q2274">
        <f t="shared" si="43"/>
        <v>14.37</v>
      </c>
      <c r="R2274" s="12">
        <f>(((K2274/60)/60)/24)+DATE(1970,1,1)</f>
        <v>42315.699490740735</v>
      </c>
      <c r="S2274" s="12">
        <f>(((J2274/60)/60)/24)+DATE(1970,1,1)</f>
        <v>42345.699490740735</v>
      </c>
      <c r="T2274">
        <f>YEAR(R2274)</f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s="9">
        <f>ROUND((E2275/D2275)*100,0)</f>
        <v>220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8293</v>
      </c>
      <c r="P2275" t="s">
        <v>8311</v>
      </c>
      <c r="Q2275">
        <f t="shared" si="43"/>
        <v>37.479999999999997</v>
      </c>
      <c r="R2275" s="12">
        <f>(((K2275/60)/60)/24)+DATE(1970,1,1)</f>
        <v>42781.549097222218</v>
      </c>
      <c r="S2275" s="12">
        <f>(((J2275/60)/60)/24)+DATE(1970,1,1)</f>
        <v>42806.507430555561</v>
      </c>
      <c r="T2275">
        <f>YEAR(R2275)</f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s="9">
        <f>ROUND((E2276/D2276)*100,0)</f>
        <v>120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8293</v>
      </c>
      <c r="P2276" t="s">
        <v>8311</v>
      </c>
      <c r="Q2276">
        <f t="shared" si="43"/>
        <v>30.2</v>
      </c>
      <c r="R2276" s="12">
        <f>(((K2276/60)/60)/24)+DATE(1970,1,1)</f>
        <v>41663.500659722224</v>
      </c>
      <c r="S2276" s="12">
        <f>(((J2276/60)/60)/24)+DATE(1970,1,1)</f>
        <v>41693.500659722224</v>
      </c>
      <c r="T2276">
        <f>YEAR(R2276)</f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s="9">
        <f>ROUND((E2277/D2277)*100,0)</f>
        <v>408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8293</v>
      </c>
      <c r="P2277" t="s">
        <v>8311</v>
      </c>
      <c r="Q2277">
        <f t="shared" si="43"/>
        <v>33.549999999999997</v>
      </c>
      <c r="R2277" s="12">
        <f>(((K2277/60)/60)/24)+DATE(1970,1,1)</f>
        <v>41965.616655092599</v>
      </c>
      <c r="S2277" s="12">
        <f>(((J2277/60)/60)/24)+DATE(1970,1,1)</f>
        <v>41995.616655092599</v>
      </c>
      <c r="T2277">
        <f>YEAR(R2277)</f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s="9">
        <f>ROUND((E2278/D2278)*100,0)</f>
        <v>106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8293</v>
      </c>
      <c r="P2278" t="s">
        <v>8311</v>
      </c>
      <c r="Q2278">
        <f t="shared" si="43"/>
        <v>64.75</v>
      </c>
      <c r="R2278" s="12">
        <f>(((K2278/60)/60)/24)+DATE(1970,1,1)</f>
        <v>41614.651493055557</v>
      </c>
      <c r="S2278" s="12">
        <f>(((J2278/60)/60)/24)+DATE(1970,1,1)</f>
        <v>41644.651493055557</v>
      </c>
      <c r="T2278">
        <f>YEAR(R2278)</f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s="9">
        <f>ROUND((E2279/D2279)*100,0)</f>
        <v>141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8293</v>
      </c>
      <c r="P2279" t="s">
        <v>8311</v>
      </c>
      <c r="Q2279">
        <f t="shared" si="43"/>
        <v>57.93</v>
      </c>
      <c r="R2279" s="12">
        <f>(((K2279/60)/60)/24)+DATE(1970,1,1)</f>
        <v>40936.678506944445</v>
      </c>
      <c r="S2279" s="12">
        <f>(((J2279/60)/60)/24)+DATE(1970,1,1)</f>
        <v>40966.678506944445</v>
      </c>
      <c r="T2279">
        <f>YEAR(R2279)</f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s="9">
        <f>ROUND((E2280/D2280)*100,0)</f>
        <v>271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8293</v>
      </c>
      <c r="P2280" t="s">
        <v>8311</v>
      </c>
      <c r="Q2280">
        <f t="shared" si="43"/>
        <v>53.08</v>
      </c>
      <c r="R2280" s="12">
        <f>(((K2280/60)/60)/24)+DATE(1970,1,1)</f>
        <v>42338.709108796291</v>
      </c>
      <c r="S2280" s="12">
        <f>(((J2280/60)/60)/24)+DATE(1970,1,1)</f>
        <v>42372.957638888889</v>
      </c>
      <c r="T2280">
        <f>YEAR(R2280)</f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s="9">
        <f>ROUND((E2281/D2281)*100,0)</f>
        <v>154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8293</v>
      </c>
      <c r="P2281" t="s">
        <v>8311</v>
      </c>
      <c r="Q2281">
        <f t="shared" si="43"/>
        <v>48.06</v>
      </c>
      <c r="R2281" s="12">
        <f>(((K2281/60)/60)/24)+DATE(1970,1,1)</f>
        <v>42020.806701388887</v>
      </c>
      <c r="S2281" s="12">
        <f>(((J2281/60)/60)/24)+DATE(1970,1,1)</f>
        <v>42039.166666666672</v>
      </c>
      <c r="T2281">
        <f>YEAR(R2281)</f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s="9">
        <f>ROUND((E2282/D2282)*100,0)</f>
        <v>404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8293</v>
      </c>
      <c r="P2282" t="s">
        <v>8311</v>
      </c>
      <c r="Q2282">
        <f t="shared" si="43"/>
        <v>82.4</v>
      </c>
      <c r="R2282" s="12">
        <f>(((K2282/60)/60)/24)+DATE(1970,1,1)</f>
        <v>42234.624895833331</v>
      </c>
      <c r="S2282" s="12">
        <f>(((J2282/60)/60)/24)+DATE(1970,1,1)</f>
        <v>42264.624895833331</v>
      </c>
      <c r="T2282">
        <f>YEAR(R2282)</f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s="9">
        <f>ROUND((E2283/D2283)*100,0)</f>
        <v>185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8285</v>
      </c>
      <c r="P2283" t="s">
        <v>8286</v>
      </c>
      <c r="Q2283">
        <f t="shared" si="43"/>
        <v>50.45</v>
      </c>
      <c r="R2283" s="12">
        <f>(((K2283/60)/60)/24)+DATE(1970,1,1)</f>
        <v>40687.285844907405</v>
      </c>
      <c r="S2283" s="12">
        <f>(((J2283/60)/60)/24)+DATE(1970,1,1)</f>
        <v>40749.284722222219</v>
      </c>
      <c r="T2283">
        <f>YEAR(R2283)</f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s="9">
        <f>ROUND((E2284/D2284)*100,0)</f>
        <v>185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8285</v>
      </c>
      <c r="P2284" t="s">
        <v>8286</v>
      </c>
      <c r="Q2284">
        <f t="shared" si="43"/>
        <v>115.83</v>
      </c>
      <c r="R2284" s="12">
        <f>(((K2284/60)/60)/24)+DATE(1970,1,1)</f>
        <v>42323.17460648148</v>
      </c>
      <c r="S2284" s="12">
        <f>(((J2284/60)/60)/24)+DATE(1970,1,1)</f>
        <v>42383.17460648148</v>
      </c>
      <c r="T2284">
        <f>YEAR(R2284)</f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s="9">
        <f>ROUND((E2285/D2285)*100,0)</f>
        <v>101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8285</v>
      </c>
      <c r="P2285" t="s">
        <v>8286</v>
      </c>
      <c r="Q2285">
        <f t="shared" si="43"/>
        <v>63.03</v>
      </c>
      <c r="R2285" s="12">
        <f>(((K2285/60)/60)/24)+DATE(1970,1,1)</f>
        <v>40978.125046296293</v>
      </c>
      <c r="S2285" s="12">
        <f>(((J2285/60)/60)/24)+DATE(1970,1,1)</f>
        <v>41038.083379629628</v>
      </c>
      <c r="T2285">
        <f>YEAR(R2285)</f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s="9">
        <f>ROUND((E2286/D2286)*100,0)</f>
        <v>106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8285</v>
      </c>
      <c r="P2286" t="s">
        <v>8286</v>
      </c>
      <c r="Q2286">
        <f t="shared" si="43"/>
        <v>108.02</v>
      </c>
      <c r="R2286" s="12">
        <f>(((K2286/60)/60)/24)+DATE(1970,1,1)</f>
        <v>40585.796817129631</v>
      </c>
      <c r="S2286" s="12">
        <f>(((J2286/60)/60)/24)+DATE(1970,1,1)</f>
        <v>40614.166666666664</v>
      </c>
      <c r="T2286">
        <f>YEAR(R2286)</f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s="9">
        <f>ROUND((E2287/D2287)*100,0)</f>
        <v>121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8285</v>
      </c>
      <c r="P2287" t="s">
        <v>8286</v>
      </c>
      <c r="Q2287">
        <f t="shared" si="43"/>
        <v>46.09</v>
      </c>
      <c r="R2287" s="12">
        <f>(((K2287/60)/60)/24)+DATE(1970,1,1)</f>
        <v>41059.185682870368</v>
      </c>
      <c r="S2287" s="12">
        <f>(((J2287/60)/60)/24)+DATE(1970,1,1)</f>
        <v>41089.185682870368</v>
      </c>
      <c r="T2287">
        <f>YEAR(R2287)</f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s="9">
        <f>ROUND((E2288/D2288)*100,0)</f>
        <v>100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8285</v>
      </c>
      <c r="P2288" t="s">
        <v>8286</v>
      </c>
      <c r="Q2288">
        <f t="shared" si="43"/>
        <v>107.21</v>
      </c>
      <c r="R2288" s="12">
        <f>(((K2288/60)/60)/24)+DATE(1970,1,1)</f>
        <v>41494.963587962964</v>
      </c>
      <c r="S2288" s="12">
        <f>(((J2288/60)/60)/24)+DATE(1970,1,1)</f>
        <v>41523.165972222225</v>
      </c>
      <c r="T2288">
        <f>YEAR(R2288)</f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s="9">
        <f>ROUND((E2289/D2289)*100,0)</f>
        <v>120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8285</v>
      </c>
      <c r="P2289" t="s">
        <v>8286</v>
      </c>
      <c r="Q2289">
        <f t="shared" si="43"/>
        <v>50.93</v>
      </c>
      <c r="R2289" s="12">
        <f>(((K2289/60)/60)/24)+DATE(1970,1,1)</f>
        <v>41792.667361111111</v>
      </c>
      <c r="S2289" s="12">
        <f>(((J2289/60)/60)/24)+DATE(1970,1,1)</f>
        <v>41813.667361111111</v>
      </c>
      <c r="T2289">
        <f>YEAR(R2289)</f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s="9">
        <f>ROUND((E2290/D2290)*100,0)</f>
        <v>100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8285</v>
      </c>
      <c r="P2290" t="s">
        <v>8286</v>
      </c>
      <c r="Q2290">
        <f t="shared" si="43"/>
        <v>40.04</v>
      </c>
      <c r="R2290" s="12">
        <f>(((K2290/60)/60)/24)+DATE(1970,1,1)</f>
        <v>41067.827418981484</v>
      </c>
      <c r="S2290" s="12">
        <f>(((J2290/60)/60)/24)+DATE(1970,1,1)</f>
        <v>41086.75</v>
      </c>
      <c r="T2290">
        <f>YEAR(R2290)</f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s="9">
        <f>ROUND((E2291/D2291)*100,0)</f>
        <v>107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8285</v>
      </c>
      <c r="P2291" t="s">
        <v>8286</v>
      </c>
      <c r="Q2291">
        <f t="shared" si="43"/>
        <v>64.44</v>
      </c>
      <c r="R2291" s="12">
        <f>(((K2291/60)/60)/24)+DATE(1970,1,1)</f>
        <v>41571.998379629629</v>
      </c>
      <c r="S2291" s="12">
        <f>(((J2291/60)/60)/24)+DATE(1970,1,1)</f>
        <v>41614.973611111112</v>
      </c>
      <c r="T2291">
        <f>YEAR(R2291)</f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s="9">
        <f>ROUND((E2292/D2292)*100,0)</f>
        <v>104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8285</v>
      </c>
      <c r="P2292" t="s">
        <v>8286</v>
      </c>
      <c r="Q2292">
        <f t="shared" si="43"/>
        <v>53.83</v>
      </c>
      <c r="R2292" s="12">
        <f>(((K2292/60)/60)/24)+DATE(1970,1,1)</f>
        <v>40070.253819444442</v>
      </c>
      <c r="S2292" s="12">
        <f>(((J2292/60)/60)/24)+DATE(1970,1,1)</f>
        <v>40148.708333333336</v>
      </c>
      <c r="T2292">
        <f>YEAR(R2292)</f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s="9">
        <f>ROUND((E2293/D2293)*100,0)</f>
        <v>173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8285</v>
      </c>
      <c r="P2293" t="s">
        <v>8286</v>
      </c>
      <c r="Q2293">
        <f t="shared" si="43"/>
        <v>100.47</v>
      </c>
      <c r="R2293" s="12">
        <f>(((K2293/60)/60)/24)+DATE(1970,1,1)</f>
        <v>40987.977060185185</v>
      </c>
      <c r="S2293" s="12">
        <f>(((J2293/60)/60)/24)+DATE(1970,1,1)</f>
        <v>41022.166666666664</v>
      </c>
      <c r="T2293">
        <f>YEAR(R2293)</f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s="9">
        <f>ROUND((E2294/D2294)*100,0)</f>
        <v>107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8285</v>
      </c>
      <c r="P2294" t="s">
        <v>8286</v>
      </c>
      <c r="Q2294">
        <f t="shared" si="43"/>
        <v>46.63</v>
      </c>
      <c r="R2294" s="12">
        <f>(((K2294/60)/60)/24)+DATE(1970,1,1)</f>
        <v>40987.697638888887</v>
      </c>
      <c r="S2294" s="12">
        <f>(((J2294/60)/60)/24)+DATE(1970,1,1)</f>
        <v>41017.697638888887</v>
      </c>
      <c r="T2294">
        <f>YEAR(R2294)</f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s="9">
        <f>ROUND((E2295/D2295)*100,0)</f>
        <v>108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8285</v>
      </c>
      <c r="P2295" t="s">
        <v>8286</v>
      </c>
      <c r="Q2295">
        <f t="shared" si="43"/>
        <v>34.07</v>
      </c>
      <c r="R2295" s="12">
        <f>(((K2295/60)/60)/24)+DATE(1970,1,1)</f>
        <v>41151.708321759259</v>
      </c>
      <c r="S2295" s="12">
        <f>(((J2295/60)/60)/24)+DATE(1970,1,1)</f>
        <v>41177.165972222225</v>
      </c>
      <c r="T2295">
        <f>YEAR(R2295)</f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s="9">
        <f>ROUND((E2296/D2296)*100,0)</f>
        <v>146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8285</v>
      </c>
      <c r="P2296" t="s">
        <v>8286</v>
      </c>
      <c r="Q2296">
        <f t="shared" si="43"/>
        <v>65.209999999999994</v>
      </c>
      <c r="R2296" s="12">
        <f>(((K2296/60)/60)/24)+DATE(1970,1,1)</f>
        <v>41264.72314814815</v>
      </c>
      <c r="S2296" s="12">
        <f>(((J2296/60)/60)/24)+DATE(1970,1,1)</f>
        <v>41294.72314814815</v>
      </c>
      <c r="T2296">
        <f>YEAR(R2296)</f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s="9">
        <f>ROUND((E2297/D2297)*100,0)</f>
        <v>125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8285</v>
      </c>
      <c r="P2297" t="s">
        <v>8286</v>
      </c>
      <c r="Q2297">
        <f t="shared" si="43"/>
        <v>44.21</v>
      </c>
      <c r="R2297" s="12">
        <f>(((K2297/60)/60)/24)+DATE(1970,1,1)</f>
        <v>41270.954351851848</v>
      </c>
      <c r="S2297" s="12">
        <f>(((J2297/60)/60)/24)+DATE(1970,1,1)</f>
        <v>41300.954351851848</v>
      </c>
      <c r="T2297">
        <f>YEAR(R2297)</f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s="9">
        <f>ROUND((E2298/D2298)*100,0)</f>
        <v>149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8285</v>
      </c>
      <c r="P2298" t="s">
        <v>8286</v>
      </c>
      <c r="Q2298">
        <f t="shared" si="43"/>
        <v>71.97</v>
      </c>
      <c r="R2298" s="12">
        <f>(((K2298/60)/60)/24)+DATE(1970,1,1)</f>
        <v>40927.731782407405</v>
      </c>
      <c r="S2298" s="12">
        <f>(((J2298/60)/60)/24)+DATE(1970,1,1)</f>
        <v>40962.731782407405</v>
      </c>
      <c r="T2298">
        <f>YEAR(R2298)</f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s="9">
        <f>ROUND((E2299/D2299)*100,0)</f>
        <v>101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8285</v>
      </c>
      <c r="P2299" t="s">
        <v>8286</v>
      </c>
      <c r="Q2299">
        <f t="shared" si="43"/>
        <v>52.95</v>
      </c>
      <c r="R2299" s="12">
        <f>(((K2299/60)/60)/24)+DATE(1970,1,1)</f>
        <v>40948.042233796295</v>
      </c>
      <c r="S2299" s="12">
        <f>(((J2299/60)/60)/24)+DATE(1970,1,1)</f>
        <v>40982.165972222225</v>
      </c>
      <c r="T2299">
        <f>YEAR(R2299)</f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s="9">
        <f>ROUND((E2300/D2300)*100,0)</f>
        <v>105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8285</v>
      </c>
      <c r="P2300" t="s">
        <v>8286</v>
      </c>
      <c r="Q2300">
        <f t="shared" si="43"/>
        <v>109.45</v>
      </c>
      <c r="R2300" s="12">
        <f>(((K2300/60)/60)/24)+DATE(1970,1,1)</f>
        <v>41694.84065972222</v>
      </c>
      <c r="S2300" s="12">
        <f>(((J2300/60)/60)/24)+DATE(1970,1,1)</f>
        <v>41724.798993055556</v>
      </c>
      <c r="T2300">
        <f>YEAR(R2300)</f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s="9">
        <f>ROUND((E2301/D2301)*100,0)</f>
        <v>350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8285</v>
      </c>
      <c r="P2301" t="s">
        <v>8286</v>
      </c>
      <c r="Q2301">
        <f t="shared" si="43"/>
        <v>75.040000000000006</v>
      </c>
      <c r="R2301" s="12">
        <f>(((K2301/60)/60)/24)+DATE(1970,1,1)</f>
        <v>40565.032511574071</v>
      </c>
      <c r="S2301" s="12">
        <f>(((J2301/60)/60)/24)+DATE(1970,1,1)</f>
        <v>40580.032511574071</v>
      </c>
      <c r="T2301">
        <f>YEAR(R2301)</f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s="9">
        <f>ROUND((E2302/D2302)*100,0)</f>
        <v>101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8285</v>
      </c>
      <c r="P2302" t="s">
        <v>8286</v>
      </c>
      <c r="Q2302">
        <f t="shared" si="43"/>
        <v>115.71</v>
      </c>
      <c r="R2302" s="12">
        <f>(((K2302/60)/60)/24)+DATE(1970,1,1)</f>
        <v>41074.727037037039</v>
      </c>
      <c r="S2302" s="12">
        <f>(((J2302/60)/60)/24)+DATE(1970,1,1)</f>
        <v>41088.727037037039</v>
      </c>
      <c r="T2302">
        <f>YEAR(R2302)</f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s="9">
        <f>ROUND((E2303/D2303)*100,0)</f>
        <v>134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8285</v>
      </c>
      <c r="P2303" t="s">
        <v>8289</v>
      </c>
      <c r="Q2303">
        <f t="shared" si="43"/>
        <v>31.66</v>
      </c>
      <c r="R2303" s="12">
        <f>(((K2303/60)/60)/24)+DATE(1970,1,1)</f>
        <v>41416.146944444445</v>
      </c>
      <c r="S2303" s="12">
        <f>(((J2303/60)/60)/24)+DATE(1970,1,1)</f>
        <v>41446.146944444445</v>
      </c>
      <c r="T2303">
        <f>YEAR(R2303)</f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s="9">
        <f>ROUND((E2304/D2304)*100,0)</f>
        <v>171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8285</v>
      </c>
      <c r="P2304" t="s">
        <v>8289</v>
      </c>
      <c r="Q2304">
        <f t="shared" si="43"/>
        <v>46.18</v>
      </c>
      <c r="R2304" s="12">
        <f>(((K2304/60)/60)/24)+DATE(1970,1,1)</f>
        <v>41605.868449074071</v>
      </c>
      <c r="S2304" s="12">
        <f>(((J2304/60)/60)/24)+DATE(1970,1,1)</f>
        <v>41639.291666666664</v>
      </c>
      <c r="T2304">
        <f>YEAR(R2304)</f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s="9">
        <f>ROUND((E2305/D2305)*100,0)</f>
        <v>109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8285</v>
      </c>
      <c r="P2305" t="s">
        <v>8289</v>
      </c>
      <c r="Q2305">
        <f t="shared" si="43"/>
        <v>68.48</v>
      </c>
      <c r="R2305" s="12">
        <f>(((K2305/60)/60)/24)+DATE(1970,1,1)</f>
        <v>40850.111064814817</v>
      </c>
      <c r="S2305" s="12">
        <f>(((J2305/60)/60)/24)+DATE(1970,1,1)</f>
        <v>40890.152731481481</v>
      </c>
      <c r="T2305">
        <f>YEAR(R2305)</f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s="9">
        <f>ROUND((E2306/D2306)*100,0)</f>
        <v>101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8285</v>
      </c>
      <c r="P2306" t="s">
        <v>8289</v>
      </c>
      <c r="Q2306">
        <f t="shared" si="43"/>
        <v>53.47</v>
      </c>
      <c r="R2306" s="12">
        <f>(((K2306/60)/60)/24)+DATE(1970,1,1)</f>
        <v>40502.815868055557</v>
      </c>
      <c r="S2306" s="12">
        <f>(((J2306/60)/60)/24)+DATE(1970,1,1)</f>
        <v>40544.207638888889</v>
      </c>
      <c r="T2306">
        <f>YEAR(R2306)</f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s="9">
        <f>ROUND((E2307/D2307)*100,0)</f>
        <v>101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8285</v>
      </c>
      <c r="P2307" t="s">
        <v>8289</v>
      </c>
      <c r="Q2307">
        <f t="shared" ref="Q2307:Q2370" si="44">IFERROR(ROUND(E2307/M2307,2),0)</f>
        <v>109.11</v>
      </c>
      <c r="R2307" s="12">
        <f>(((K2307/60)/60)/24)+DATE(1970,1,1)</f>
        <v>41834.695277777777</v>
      </c>
      <c r="S2307" s="12">
        <f>(((J2307/60)/60)/24)+DATE(1970,1,1)</f>
        <v>41859.75</v>
      </c>
      <c r="T2307">
        <f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s="9">
        <f>ROUND((E2308/D2308)*100,0)</f>
        <v>107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8285</v>
      </c>
      <c r="P2308" t="s">
        <v>8289</v>
      </c>
      <c r="Q2308">
        <f t="shared" si="44"/>
        <v>51.19</v>
      </c>
      <c r="R2308" s="12">
        <f>(((K2308/60)/60)/24)+DATE(1970,1,1)</f>
        <v>40948.16815972222</v>
      </c>
      <c r="S2308" s="12">
        <f>(((J2308/60)/60)/24)+DATE(1970,1,1)</f>
        <v>40978.16815972222</v>
      </c>
      <c r="T2308">
        <f>YEAR(R2308)</f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s="9">
        <f>ROUND((E2309/D2309)*100,0)</f>
        <v>107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8285</v>
      </c>
      <c r="P2309" t="s">
        <v>8289</v>
      </c>
      <c r="Q2309">
        <f t="shared" si="44"/>
        <v>27.94</v>
      </c>
      <c r="R2309" s="12">
        <f>(((K2309/60)/60)/24)+DATE(1970,1,1)</f>
        <v>41004.802465277775</v>
      </c>
      <c r="S2309" s="12">
        <f>(((J2309/60)/60)/24)+DATE(1970,1,1)</f>
        <v>41034.802407407406</v>
      </c>
      <c r="T2309">
        <f>YEAR(R2309)</f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s="9">
        <f>ROUND((E2310/D2310)*100,0)</f>
        <v>101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8285</v>
      </c>
      <c r="P2310" t="s">
        <v>8289</v>
      </c>
      <c r="Q2310">
        <f t="shared" si="44"/>
        <v>82.5</v>
      </c>
      <c r="R2310" s="12">
        <f>(((K2310/60)/60)/24)+DATE(1970,1,1)</f>
        <v>41851.962916666671</v>
      </c>
      <c r="S2310" s="12">
        <f>(((J2310/60)/60)/24)+DATE(1970,1,1)</f>
        <v>41880.041666666664</v>
      </c>
      <c r="T2310">
        <f>YEAR(R2310)</f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s="9">
        <f>ROUND((E2311/D2311)*100,0)</f>
        <v>107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8285</v>
      </c>
      <c r="P2311" t="s">
        <v>8289</v>
      </c>
      <c r="Q2311">
        <f t="shared" si="44"/>
        <v>59.82</v>
      </c>
      <c r="R2311" s="12">
        <f>(((K2311/60)/60)/24)+DATE(1970,1,1)</f>
        <v>41307.987696759257</v>
      </c>
      <c r="S2311" s="12">
        <f>(((J2311/60)/60)/24)+DATE(1970,1,1)</f>
        <v>41342.987696759257</v>
      </c>
      <c r="T2311">
        <f>YEAR(R2311)</f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s="9">
        <f>ROUND((E2312/D2312)*100,0)</f>
        <v>429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8285</v>
      </c>
      <c r="P2312" t="s">
        <v>8289</v>
      </c>
      <c r="Q2312">
        <f t="shared" si="44"/>
        <v>64.819999999999993</v>
      </c>
      <c r="R2312" s="12">
        <f>(((K2312/60)/60)/24)+DATE(1970,1,1)</f>
        <v>41324.79415509259</v>
      </c>
      <c r="S2312" s="12">
        <f>(((J2312/60)/60)/24)+DATE(1970,1,1)</f>
        <v>41354.752488425926</v>
      </c>
      <c r="T2312">
        <f>YEAR(R2312)</f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s="9">
        <f>ROUND((E2313/D2313)*100,0)</f>
        <v>104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8285</v>
      </c>
      <c r="P2313" t="s">
        <v>8289</v>
      </c>
      <c r="Q2313">
        <f t="shared" si="44"/>
        <v>90.1</v>
      </c>
      <c r="R2313" s="12">
        <f>(((K2313/60)/60)/24)+DATE(1970,1,1)</f>
        <v>41736.004502314812</v>
      </c>
      <c r="S2313" s="12">
        <f>(((J2313/60)/60)/24)+DATE(1970,1,1)</f>
        <v>41766.004502314812</v>
      </c>
      <c r="T2313">
        <f>YEAR(R2313)</f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s="9">
        <f>ROUND((E2314/D2314)*100,0)</f>
        <v>108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8285</v>
      </c>
      <c r="P2314" t="s">
        <v>8289</v>
      </c>
      <c r="Q2314">
        <f t="shared" si="44"/>
        <v>40.96</v>
      </c>
      <c r="R2314" s="12">
        <f>(((K2314/60)/60)/24)+DATE(1970,1,1)</f>
        <v>41716.632847222223</v>
      </c>
      <c r="S2314" s="12">
        <f>(((J2314/60)/60)/24)+DATE(1970,1,1)</f>
        <v>41747.958333333336</v>
      </c>
      <c r="T2314">
        <f>YEAR(R2314)</f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s="9">
        <f>ROUND((E2315/D2315)*100,0)</f>
        <v>176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8285</v>
      </c>
      <c r="P2315" t="s">
        <v>8289</v>
      </c>
      <c r="Q2315">
        <f t="shared" si="44"/>
        <v>56</v>
      </c>
      <c r="R2315" s="12">
        <f>(((K2315/60)/60)/24)+DATE(1970,1,1)</f>
        <v>41002.958634259259</v>
      </c>
      <c r="S2315" s="12">
        <f>(((J2315/60)/60)/24)+DATE(1970,1,1)</f>
        <v>41032.958634259259</v>
      </c>
      <c r="T2315">
        <f>YEAR(R2315)</f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s="9">
        <f>ROUND((E2316/D2316)*100,0)</f>
        <v>157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8285</v>
      </c>
      <c r="P2316" t="s">
        <v>8289</v>
      </c>
      <c r="Q2316">
        <f t="shared" si="44"/>
        <v>37.67</v>
      </c>
      <c r="R2316" s="12">
        <f>(((K2316/60)/60)/24)+DATE(1970,1,1)</f>
        <v>41037.551585648151</v>
      </c>
      <c r="S2316" s="12">
        <f>(((J2316/60)/60)/24)+DATE(1970,1,1)</f>
        <v>41067.551585648151</v>
      </c>
      <c r="T2316">
        <f>YEAR(R2316)</f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s="9">
        <f>ROUND((E2317/D2317)*100,0)</f>
        <v>103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8285</v>
      </c>
      <c r="P2317" t="s">
        <v>8289</v>
      </c>
      <c r="Q2317">
        <f t="shared" si="44"/>
        <v>40.08</v>
      </c>
      <c r="R2317" s="12">
        <f>(((K2317/60)/60)/24)+DATE(1970,1,1)</f>
        <v>41004.72619212963</v>
      </c>
      <c r="S2317" s="12">
        <f>(((J2317/60)/60)/24)+DATE(1970,1,1)</f>
        <v>41034.72619212963</v>
      </c>
      <c r="T2317">
        <f>YEAR(R2317)</f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s="9">
        <f>ROUND((E2318/D2318)*100,0)</f>
        <v>104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8285</v>
      </c>
      <c r="P2318" t="s">
        <v>8289</v>
      </c>
      <c r="Q2318">
        <f t="shared" si="44"/>
        <v>78.03</v>
      </c>
      <c r="R2318" s="12">
        <f>(((K2318/60)/60)/24)+DATE(1970,1,1)</f>
        <v>40079.725115740745</v>
      </c>
      <c r="S2318" s="12">
        <f>(((J2318/60)/60)/24)+DATE(1970,1,1)</f>
        <v>40156.76666666667</v>
      </c>
      <c r="T2318">
        <f>YEAR(R2318)</f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s="9">
        <f>ROUND((E2319/D2319)*100,0)</f>
        <v>104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8285</v>
      </c>
      <c r="P2319" t="s">
        <v>8289</v>
      </c>
      <c r="Q2319">
        <f t="shared" si="44"/>
        <v>18.91</v>
      </c>
      <c r="R2319" s="12">
        <f>(((K2319/60)/60)/24)+DATE(1970,1,1)</f>
        <v>40192.542233796295</v>
      </c>
      <c r="S2319" s="12">
        <f>(((J2319/60)/60)/24)+DATE(1970,1,1)</f>
        <v>40224.208333333336</v>
      </c>
      <c r="T2319">
        <f>YEAR(R2319)</f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s="9">
        <f>ROUND((E2320/D2320)*100,0)</f>
        <v>121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8285</v>
      </c>
      <c r="P2320" t="s">
        <v>8289</v>
      </c>
      <c r="Q2320">
        <f t="shared" si="44"/>
        <v>37.130000000000003</v>
      </c>
      <c r="R2320" s="12">
        <f>(((K2320/60)/60)/24)+DATE(1970,1,1)</f>
        <v>40050.643680555557</v>
      </c>
      <c r="S2320" s="12">
        <f>(((J2320/60)/60)/24)+DATE(1970,1,1)</f>
        <v>40082.165972222225</v>
      </c>
      <c r="T2320">
        <f>YEAR(R2320)</f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s="9">
        <f>ROUND((E2321/D2321)*100,0)</f>
        <v>108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8285</v>
      </c>
      <c r="P2321" t="s">
        <v>8289</v>
      </c>
      <c r="Q2321">
        <f t="shared" si="44"/>
        <v>41.96</v>
      </c>
      <c r="R2321" s="12">
        <f>(((K2321/60)/60)/24)+DATE(1970,1,1)</f>
        <v>41593.082002314812</v>
      </c>
      <c r="S2321" s="12">
        <f>(((J2321/60)/60)/24)+DATE(1970,1,1)</f>
        <v>41623.082002314812</v>
      </c>
      <c r="T2321">
        <f>YEAR(R2321)</f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s="9">
        <f>ROUND((E2322/D2322)*100,0)</f>
        <v>109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8285</v>
      </c>
      <c r="P2322" t="s">
        <v>8289</v>
      </c>
      <c r="Q2322">
        <f t="shared" si="44"/>
        <v>61.04</v>
      </c>
      <c r="R2322" s="12">
        <f>(((K2322/60)/60)/24)+DATE(1970,1,1)</f>
        <v>41696.817129629628</v>
      </c>
      <c r="S2322" s="12">
        <f>(((J2322/60)/60)/24)+DATE(1970,1,1)</f>
        <v>41731.775462962964</v>
      </c>
      <c r="T2322">
        <f>YEAR(R2322)</f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s="9">
        <f>ROUND((E2323/D2323)*100,0)</f>
        <v>39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t="s">
        <v>8312</v>
      </c>
      <c r="Q2323">
        <f t="shared" si="44"/>
        <v>64.53</v>
      </c>
      <c r="R2323" s="12">
        <f>(((K2323/60)/60)/24)+DATE(1970,1,1)</f>
        <v>42799.260428240741</v>
      </c>
      <c r="S2323" s="12">
        <f>(((J2323/60)/60)/24)+DATE(1970,1,1)</f>
        <v>42829.21876157407</v>
      </c>
      <c r="T2323">
        <f>YEAR(R2323)</f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s="9">
        <f>ROUND((E2324/D2324)*100,0)</f>
        <v>3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t="s">
        <v>8312</v>
      </c>
      <c r="Q2324">
        <f t="shared" si="44"/>
        <v>21.25</v>
      </c>
      <c r="R2324" s="12">
        <f>(((K2324/60)/60)/24)+DATE(1970,1,1)</f>
        <v>42804.895474537043</v>
      </c>
      <c r="S2324" s="12">
        <f>(((J2324/60)/60)/24)+DATE(1970,1,1)</f>
        <v>42834.853807870371</v>
      </c>
      <c r="T2324">
        <f>YEAR(R2324)</f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s="9">
        <f>ROUND((E2325/D2325)*100,0)</f>
        <v>48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t="s">
        <v>8312</v>
      </c>
      <c r="Q2325">
        <f t="shared" si="44"/>
        <v>30</v>
      </c>
      <c r="R2325" s="12">
        <f>(((K2325/60)/60)/24)+DATE(1970,1,1)</f>
        <v>42807.755173611105</v>
      </c>
      <c r="S2325" s="12">
        <f>(((J2325/60)/60)/24)+DATE(1970,1,1)</f>
        <v>42814.755173611105</v>
      </c>
      <c r="T2325">
        <f>YEAR(R2325)</f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s="9">
        <f>ROUND((E2326/D2326)*100,0)</f>
        <v>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t="s">
        <v>8312</v>
      </c>
      <c r="Q2326">
        <f t="shared" si="44"/>
        <v>25.49</v>
      </c>
      <c r="R2326" s="12">
        <f>(((K2326/60)/60)/24)+DATE(1970,1,1)</f>
        <v>42790.885243055556</v>
      </c>
      <c r="S2326" s="12">
        <f>(((J2326/60)/60)/24)+DATE(1970,1,1)</f>
        <v>42820.843576388885</v>
      </c>
      <c r="T2326">
        <f>YEAR(R2326)</f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s="9">
        <f>ROUND((E2327/D2327)*100,0)</f>
        <v>8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t="s">
        <v>8312</v>
      </c>
      <c r="Q2327">
        <f t="shared" si="44"/>
        <v>11.43</v>
      </c>
      <c r="R2327" s="12">
        <f>(((K2327/60)/60)/24)+DATE(1970,1,1)</f>
        <v>42794.022349537037</v>
      </c>
      <c r="S2327" s="12">
        <f>(((J2327/60)/60)/24)+DATE(1970,1,1)</f>
        <v>42823.980682870373</v>
      </c>
      <c r="T2327">
        <f>YEAR(R2327)</f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s="9">
        <f>ROUND((E2328/D2328)*100,0)</f>
        <v>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t="s">
        <v>8312</v>
      </c>
      <c r="Q2328">
        <f t="shared" si="44"/>
        <v>108</v>
      </c>
      <c r="R2328" s="12">
        <f>(((K2328/60)/60)/24)+DATE(1970,1,1)</f>
        <v>42804.034120370372</v>
      </c>
      <c r="S2328" s="12">
        <f>(((J2328/60)/60)/24)+DATE(1970,1,1)</f>
        <v>42855.708333333328</v>
      </c>
      <c r="T2328">
        <f>YEAR(R2328)</f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s="9">
        <f>ROUND((E2329/D2329)*100,0)</f>
        <v>526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t="s">
        <v>8312</v>
      </c>
      <c r="Q2329">
        <f t="shared" si="44"/>
        <v>54.88</v>
      </c>
      <c r="R2329" s="12">
        <f>(((K2329/60)/60)/24)+DATE(1970,1,1)</f>
        <v>41842.917129629634</v>
      </c>
      <c r="S2329" s="12">
        <f>(((J2329/60)/60)/24)+DATE(1970,1,1)</f>
        <v>41877.917129629634</v>
      </c>
      <c r="T2329">
        <f>YEAR(R2329)</f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s="9">
        <f>ROUND((E2330/D2330)*100,0)</f>
        <v>254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t="s">
        <v>8312</v>
      </c>
      <c r="Q2330">
        <f t="shared" si="44"/>
        <v>47.38</v>
      </c>
      <c r="R2330" s="12">
        <f>(((K2330/60)/60)/24)+DATE(1970,1,1)</f>
        <v>42139.781678240746</v>
      </c>
      <c r="S2330" s="12">
        <f>(((J2330/60)/60)/24)+DATE(1970,1,1)</f>
        <v>42169.781678240746</v>
      </c>
      <c r="T2330">
        <f>YEAR(R2330)</f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s="9">
        <f>ROUND((E2331/D2331)*100,0)</f>
        <v>106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t="s">
        <v>8312</v>
      </c>
      <c r="Q2331">
        <f t="shared" si="44"/>
        <v>211.84</v>
      </c>
      <c r="R2331" s="12">
        <f>(((K2331/60)/60)/24)+DATE(1970,1,1)</f>
        <v>41807.624374999999</v>
      </c>
      <c r="S2331" s="12">
        <f>(((J2331/60)/60)/24)+DATE(1970,1,1)</f>
        <v>41837.624374999999</v>
      </c>
      <c r="T2331">
        <f>YEAR(R2331)</f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s="9">
        <f>ROUND((E2332/D2332)*100,0)</f>
        <v>102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t="s">
        <v>8312</v>
      </c>
      <c r="Q2332">
        <f t="shared" si="44"/>
        <v>219.93</v>
      </c>
      <c r="R2332" s="12">
        <f>(((K2332/60)/60)/24)+DATE(1970,1,1)</f>
        <v>42332.89980324074</v>
      </c>
      <c r="S2332" s="12">
        <f>(((J2332/60)/60)/24)+DATE(1970,1,1)</f>
        <v>42363</v>
      </c>
      <c r="T2332">
        <f>YEAR(R2332)</f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s="9">
        <f>ROUND((E2333/D2333)*100,0)</f>
        <v>144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t="s">
        <v>8312</v>
      </c>
      <c r="Q2333">
        <f t="shared" si="44"/>
        <v>40.799999999999997</v>
      </c>
      <c r="R2333" s="12">
        <f>(((K2333/60)/60)/24)+DATE(1970,1,1)</f>
        <v>41839.005671296298</v>
      </c>
      <c r="S2333" s="12">
        <f>(((J2333/60)/60)/24)+DATE(1970,1,1)</f>
        <v>41869.005671296298</v>
      </c>
      <c r="T2333">
        <f>YEAR(R2333)</f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s="9">
        <f>ROUND((E2334/D2334)*100,0)</f>
        <v>106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t="s">
        <v>8312</v>
      </c>
      <c r="Q2334">
        <f t="shared" si="44"/>
        <v>75.5</v>
      </c>
      <c r="R2334" s="12">
        <f>(((K2334/60)/60)/24)+DATE(1970,1,1)</f>
        <v>42011.628136574072</v>
      </c>
      <c r="S2334" s="12">
        <f>(((J2334/60)/60)/24)+DATE(1970,1,1)</f>
        <v>42041.628136574072</v>
      </c>
      <c r="T2334">
        <f>YEAR(R2334)</f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s="9">
        <f>ROUND((E2335/D2335)*100,0)</f>
        <v>212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t="s">
        <v>8312</v>
      </c>
      <c r="Q2335">
        <f t="shared" si="44"/>
        <v>13.54</v>
      </c>
      <c r="R2335" s="12">
        <f>(((K2335/60)/60)/24)+DATE(1970,1,1)</f>
        <v>41767.650347222225</v>
      </c>
      <c r="S2335" s="12">
        <f>(((J2335/60)/60)/24)+DATE(1970,1,1)</f>
        <v>41788.743055555555</v>
      </c>
      <c r="T2335">
        <f>YEAR(R2335)</f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s="9">
        <f>ROUND((E2336/D2336)*100,0)</f>
        <v>102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t="s">
        <v>8312</v>
      </c>
      <c r="Q2336">
        <f t="shared" si="44"/>
        <v>60.87</v>
      </c>
      <c r="R2336" s="12">
        <f>(((K2336/60)/60)/24)+DATE(1970,1,1)</f>
        <v>41918.670115740737</v>
      </c>
      <c r="S2336" s="12">
        <f>(((J2336/60)/60)/24)+DATE(1970,1,1)</f>
        <v>41948.731944444444</v>
      </c>
      <c r="T2336">
        <f>YEAR(R2336)</f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s="9">
        <f>ROUND((E2337/D2337)*100,0)</f>
        <v>102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t="s">
        <v>8312</v>
      </c>
      <c r="Q2337">
        <f t="shared" si="44"/>
        <v>115.69</v>
      </c>
      <c r="R2337" s="12">
        <f>(((K2337/60)/60)/24)+DATE(1970,1,1)</f>
        <v>41771.572256944448</v>
      </c>
      <c r="S2337" s="12">
        <f>(((J2337/60)/60)/24)+DATE(1970,1,1)</f>
        <v>41801.572256944448</v>
      </c>
      <c r="T2337">
        <f>YEAR(R2337)</f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s="9">
        <f>ROUND((E2338/D2338)*100,0)</f>
        <v>521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t="s">
        <v>8312</v>
      </c>
      <c r="Q2338">
        <f t="shared" si="44"/>
        <v>48.1</v>
      </c>
      <c r="R2338" s="12">
        <f>(((K2338/60)/60)/24)+DATE(1970,1,1)</f>
        <v>41666.924710648149</v>
      </c>
      <c r="S2338" s="12">
        <f>(((J2338/60)/60)/24)+DATE(1970,1,1)</f>
        <v>41706.924710648149</v>
      </c>
      <c r="T2338">
        <f>YEAR(R2338)</f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s="9">
        <f>ROUND((E2339/D2339)*100,0)</f>
        <v>111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t="s">
        <v>8312</v>
      </c>
      <c r="Q2339">
        <f t="shared" si="44"/>
        <v>74.180000000000007</v>
      </c>
      <c r="R2339" s="12">
        <f>(((K2339/60)/60)/24)+DATE(1970,1,1)</f>
        <v>41786.640543981484</v>
      </c>
      <c r="S2339" s="12">
        <f>(((J2339/60)/60)/24)+DATE(1970,1,1)</f>
        <v>41816.640543981484</v>
      </c>
      <c r="T2339">
        <f>YEAR(R2339)</f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s="9">
        <f>ROUND((E2340/D2340)*100,0)</f>
        <v>101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t="s">
        <v>8312</v>
      </c>
      <c r="Q2340">
        <f t="shared" si="44"/>
        <v>123.35</v>
      </c>
      <c r="R2340" s="12">
        <f>(((K2340/60)/60)/24)+DATE(1970,1,1)</f>
        <v>41789.896805555552</v>
      </c>
      <c r="S2340" s="12">
        <f>(((J2340/60)/60)/24)+DATE(1970,1,1)</f>
        <v>41819.896805555552</v>
      </c>
      <c r="T2340">
        <f>YEAR(R2340)</f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s="9">
        <f>ROUND((E2341/D2341)*100,0)</f>
        <v>294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t="s">
        <v>8312</v>
      </c>
      <c r="Q2341">
        <f t="shared" si="44"/>
        <v>66.62</v>
      </c>
      <c r="R2341" s="12">
        <f>(((K2341/60)/60)/24)+DATE(1970,1,1)</f>
        <v>42692.79987268518</v>
      </c>
      <c r="S2341" s="12">
        <f>(((J2341/60)/60)/24)+DATE(1970,1,1)</f>
        <v>42723.332638888889</v>
      </c>
      <c r="T2341">
        <f>YEAR(R2341)</f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s="9">
        <f>ROUND((E2342/D2342)*100,0)</f>
        <v>106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t="s">
        <v>8312</v>
      </c>
      <c r="Q2342">
        <f t="shared" si="44"/>
        <v>104.99</v>
      </c>
      <c r="R2342" s="12">
        <f>(((K2342/60)/60)/24)+DATE(1970,1,1)</f>
        <v>42643.642800925925</v>
      </c>
      <c r="S2342" s="12">
        <f>(((J2342/60)/60)/24)+DATE(1970,1,1)</f>
        <v>42673.642800925925</v>
      </c>
      <c r="T2342">
        <f>YEAR(R2342)</f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s="9">
        <f>ROUND((E2343/D2343)*100,0)</f>
        <v>0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8279</v>
      </c>
      <c r="P2343" t="s">
        <v>8280</v>
      </c>
      <c r="Q2343">
        <f t="shared" si="44"/>
        <v>0</v>
      </c>
      <c r="R2343" s="12">
        <f>(((K2343/60)/60)/24)+DATE(1970,1,1)</f>
        <v>42167.813703703709</v>
      </c>
      <c r="S2343" s="12">
        <f>(((J2343/60)/60)/24)+DATE(1970,1,1)</f>
        <v>42197.813703703709</v>
      </c>
      <c r="T2343">
        <f>YEAR(R2343)</f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s="9">
        <f>ROUND((E2344/D2344)*100,0)</f>
        <v>0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8279</v>
      </c>
      <c r="P2344" t="s">
        <v>8280</v>
      </c>
      <c r="Q2344">
        <f t="shared" si="44"/>
        <v>0</v>
      </c>
      <c r="R2344" s="12">
        <f>(((K2344/60)/60)/24)+DATE(1970,1,1)</f>
        <v>41897.702199074076</v>
      </c>
      <c r="S2344" s="12">
        <f>(((J2344/60)/60)/24)+DATE(1970,1,1)</f>
        <v>41918.208333333336</v>
      </c>
      <c r="T2344">
        <f>YEAR(R2344)</f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s="9">
        <f>ROUND((E2345/D2345)*100,0)</f>
        <v>3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8279</v>
      </c>
      <c r="P2345" t="s">
        <v>8280</v>
      </c>
      <c r="Q2345">
        <f t="shared" si="44"/>
        <v>300</v>
      </c>
      <c r="R2345" s="12">
        <f>(((K2345/60)/60)/24)+DATE(1970,1,1)</f>
        <v>42327.825289351851</v>
      </c>
      <c r="S2345" s="12">
        <f>(((J2345/60)/60)/24)+DATE(1970,1,1)</f>
        <v>42377.82430555555</v>
      </c>
      <c r="T2345">
        <f>YEAR(R2345)</f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s="9">
        <f>ROUND((E2346/D2346)*100,0)</f>
        <v>0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8279</v>
      </c>
      <c r="P2346" t="s">
        <v>8280</v>
      </c>
      <c r="Q2346">
        <f t="shared" si="44"/>
        <v>1</v>
      </c>
      <c r="R2346" s="12">
        <f>(((K2346/60)/60)/24)+DATE(1970,1,1)</f>
        <v>42515.727650462963</v>
      </c>
      <c r="S2346" s="12">
        <f>(((J2346/60)/60)/24)+DATE(1970,1,1)</f>
        <v>42545.727650462963</v>
      </c>
      <c r="T2346">
        <f>YEAR(R2346)</f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s="9">
        <f>ROUND((E2347/D2347)*100,0)</f>
        <v>0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8279</v>
      </c>
      <c r="P2347" t="s">
        <v>8280</v>
      </c>
      <c r="Q2347">
        <f t="shared" si="44"/>
        <v>0</v>
      </c>
      <c r="R2347" s="12">
        <f>(((K2347/60)/60)/24)+DATE(1970,1,1)</f>
        <v>42060.001805555556</v>
      </c>
      <c r="S2347" s="12">
        <f>(((J2347/60)/60)/24)+DATE(1970,1,1)</f>
        <v>42094.985416666663</v>
      </c>
      <c r="T2347">
        <f>YEAR(R2347)</f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s="9">
        <f>ROUND((E2348/D2348)*100,0)</f>
        <v>0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8279</v>
      </c>
      <c r="P2348" t="s">
        <v>8280</v>
      </c>
      <c r="Q2348">
        <f t="shared" si="44"/>
        <v>13</v>
      </c>
      <c r="R2348" s="12">
        <f>(((K2348/60)/60)/24)+DATE(1970,1,1)</f>
        <v>42615.79896990741</v>
      </c>
      <c r="S2348" s="12">
        <f>(((J2348/60)/60)/24)+DATE(1970,1,1)</f>
        <v>42660.79896990741</v>
      </c>
      <c r="T2348">
        <f>YEAR(R2348)</f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s="9">
        <f>ROUND((E2349/D2349)*100,0)</f>
        <v>2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8279</v>
      </c>
      <c r="P2349" t="s">
        <v>8280</v>
      </c>
      <c r="Q2349">
        <f t="shared" si="44"/>
        <v>15</v>
      </c>
      <c r="R2349" s="12">
        <f>(((K2349/60)/60)/24)+DATE(1970,1,1)</f>
        <v>42577.607361111113</v>
      </c>
      <c r="S2349" s="12">
        <f>(((J2349/60)/60)/24)+DATE(1970,1,1)</f>
        <v>42607.607361111113</v>
      </c>
      <c r="T2349">
        <f>YEAR(R2349)</f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s="9">
        <f>ROUND((E2350/D2350)*100,0)</f>
        <v>0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8279</v>
      </c>
      <c r="P2350" t="s">
        <v>8280</v>
      </c>
      <c r="Q2350">
        <f t="shared" si="44"/>
        <v>54</v>
      </c>
      <c r="R2350" s="12">
        <f>(((K2350/60)/60)/24)+DATE(1970,1,1)</f>
        <v>42360.932152777779</v>
      </c>
      <c r="S2350" s="12">
        <f>(((J2350/60)/60)/24)+DATE(1970,1,1)</f>
        <v>42420.932152777779</v>
      </c>
      <c r="T2350">
        <f>YEAR(R2350)</f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s="9">
        <f>ROUND((E2351/D2351)*100,0)</f>
        <v>0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8279</v>
      </c>
      <c r="P2351" t="s">
        <v>8280</v>
      </c>
      <c r="Q2351">
        <f t="shared" si="44"/>
        <v>0</v>
      </c>
      <c r="R2351" s="12">
        <f>(((K2351/60)/60)/24)+DATE(1970,1,1)</f>
        <v>42198.775787037041</v>
      </c>
      <c r="S2351" s="12">
        <f>(((J2351/60)/60)/24)+DATE(1970,1,1)</f>
        <v>42227.775787037041</v>
      </c>
      <c r="T2351">
        <f>YEAR(R2351)</f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s="9">
        <f>ROUND((E2352/D2352)*100,0)</f>
        <v>0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8279</v>
      </c>
      <c r="P2352" t="s">
        <v>8280</v>
      </c>
      <c r="Q2352">
        <f t="shared" si="44"/>
        <v>0</v>
      </c>
      <c r="R2352" s="12">
        <f>(((K2352/60)/60)/24)+DATE(1970,1,1)</f>
        <v>42708.842245370368</v>
      </c>
      <c r="S2352" s="12">
        <f>(((J2352/60)/60)/24)+DATE(1970,1,1)</f>
        <v>42738.842245370368</v>
      </c>
      <c r="T2352">
        <f>YEAR(R2352)</f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s="9">
        <f>ROUND((E2353/D2353)*100,0)</f>
        <v>1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8279</v>
      </c>
      <c r="P2353" t="s">
        <v>8280</v>
      </c>
      <c r="Q2353">
        <f t="shared" si="44"/>
        <v>15.43</v>
      </c>
      <c r="R2353" s="12">
        <f>(((K2353/60)/60)/24)+DATE(1970,1,1)</f>
        <v>42094.101145833338</v>
      </c>
      <c r="S2353" s="12">
        <f>(((J2353/60)/60)/24)+DATE(1970,1,1)</f>
        <v>42124.101145833338</v>
      </c>
      <c r="T2353">
        <f>YEAR(R2353)</f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s="9">
        <f>ROUND((E2354/D2354)*100,0)</f>
        <v>0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8279</v>
      </c>
      <c r="P2354" t="s">
        <v>8280</v>
      </c>
      <c r="Q2354">
        <f t="shared" si="44"/>
        <v>0</v>
      </c>
      <c r="R2354" s="12">
        <f>(((K2354/60)/60)/24)+DATE(1970,1,1)</f>
        <v>42101.633703703701</v>
      </c>
      <c r="S2354" s="12">
        <f>(((J2354/60)/60)/24)+DATE(1970,1,1)</f>
        <v>42161.633703703701</v>
      </c>
      <c r="T2354">
        <f>YEAR(R2354)</f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s="9">
        <f>ROUND((E2355/D2355)*100,0)</f>
        <v>0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8279</v>
      </c>
      <c r="P2355" t="s">
        <v>8280</v>
      </c>
      <c r="Q2355">
        <f t="shared" si="44"/>
        <v>0</v>
      </c>
      <c r="R2355" s="12">
        <f>(((K2355/60)/60)/24)+DATE(1970,1,1)</f>
        <v>42103.676180555558</v>
      </c>
      <c r="S2355" s="12">
        <f>(((J2355/60)/60)/24)+DATE(1970,1,1)</f>
        <v>42115.676180555558</v>
      </c>
      <c r="T2355">
        <f>YEAR(R2355)</f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s="9">
        <f>ROUND((E2356/D2356)*100,0)</f>
        <v>0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8279</v>
      </c>
      <c r="P2356" t="s">
        <v>8280</v>
      </c>
      <c r="Q2356">
        <f t="shared" si="44"/>
        <v>25</v>
      </c>
      <c r="R2356" s="12">
        <f>(((K2356/60)/60)/24)+DATE(1970,1,1)</f>
        <v>41954.722916666666</v>
      </c>
      <c r="S2356" s="12">
        <f>(((J2356/60)/60)/24)+DATE(1970,1,1)</f>
        <v>42014.722916666666</v>
      </c>
      <c r="T2356">
        <f>YEAR(R2356)</f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s="9">
        <f>ROUND((E2357/D2357)*100,0)</f>
        <v>1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8279</v>
      </c>
      <c r="P2357" t="s">
        <v>8280</v>
      </c>
      <c r="Q2357">
        <f t="shared" si="44"/>
        <v>27.5</v>
      </c>
      <c r="R2357" s="12">
        <f>(((K2357/60)/60)/24)+DATE(1970,1,1)</f>
        <v>42096.918240740735</v>
      </c>
      <c r="S2357" s="12">
        <f>(((J2357/60)/60)/24)+DATE(1970,1,1)</f>
        <v>42126.918240740735</v>
      </c>
      <c r="T2357">
        <f>YEAR(R2357)</f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s="9">
        <f>ROUND((E2358/D2358)*100,0)</f>
        <v>0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8279</v>
      </c>
      <c r="P2358" t="s">
        <v>8280</v>
      </c>
      <c r="Q2358">
        <f t="shared" si="44"/>
        <v>0</v>
      </c>
      <c r="R2358" s="12">
        <f>(((K2358/60)/60)/24)+DATE(1970,1,1)</f>
        <v>42130.78361111111</v>
      </c>
      <c r="S2358" s="12">
        <f>(((J2358/60)/60)/24)+DATE(1970,1,1)</f>
        <v>42160.78361111111</v>
      </c>
      <c r="T2358">
        <f>YEAR(R2358)</f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s="9">
        <f>ROUND((E2359/D2359)*100,0)</f>
        <v>0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8279</v>
      </c>
      <c r="P2359" t="s">
        <v>8280</v>
      </c>
      <c r="Q2359">
        <f t="shared" si="44"/>
        <v>0</v>
      </c>
      <c r="R2359" s="12">
        <f>(((K2359/60)/60)/24)+DATE(1970,1,1)</f>
        <v>42264.620115740734</v>
      </c>
      <c r="S2359" s="12">
        <f>(((J2359/60)/60)/24)+DATE(1970,1,1)</f>
        <v>42294.620115740734</v>
      </c>
      <c r="T2359">
        <f>YEAR(R2359)</f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s="9">
        <f>ROUND((E2360/D2360)*100,0)</f>
        <v>0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8279</v>
      </c>
      <c r="P2360" t="s">
        <v>8280</v>
      </c>
      <c r="Q2360">
        <f t="shared" si="44"/>
        <v>0</v>
      </c>
      <c r="R2360" s="12">
        <f>(((K2360/60)/60)/24)+DATE(1970,1,1)</f>
        <v>41978.930972222224</v>
      </c>
      <c r="S2360" s="12">
        <f>(((J2360/60)/60)/24)+DATE(1970,1,1)</f>
        <v>42035.027083333334</v>
      </c>
      <c r="T2360">
        <f>YEAR(R2360)</f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s="9">
        <f>ROUND((E2361/D2361)*100,0)</f>
        <v>15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8279</v>
      </c>
      <c r="P2361" t="s">
        <v>8280</v>
      </c>
      <c r="Q2361">
        <f t="shared" si="44"/>
        <v>367</v>
      </c>
      <c r="R2361" s="12">
        <f>(((K2361/60)/60)/24)+DATE(1970,1,1)</f>
        <v>42159.649583333332</v>
      </c>
      <c r="S2361" s="12">
        <f>(((J2361/60)/60)/24)+DATE(1970,1,1)</f>
        <v>42219.649583333332</v>
      </c>
      <c r="T2361">
        <f>YEAR(R2361)</f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s="9">
        <f>ROUND((E2362/D2362)*100,0)</f>
        <v>0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8279</v>
      </c>
      <c r="P2362" t="s">
        <v>8280</v>
      </c>
      <c r="Q2362">
        <f t="shared" si="44"/>
        <v>2</v>
      </c>
      <c r="R2362" s="12">
        <f>(((K2362/60)/60)/24)+DATE(1970,1,1)</f>
        <v>42377.70694444445</v>
      </c>
      <c r="S2362" s="12">
        <f>(((J2362/60)/60)/24)+DATE(1970,1,1)</f>
        <v>42407.70694444445</v>
      </c>
      <c r="T2362">
        <f>YEAR(R2362)</f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s="9">
        <f>ROUND((E2363/D2363)*100,0)</f>
        <v>0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8279</v>
      </c>
      <c r="P2363" t="s">
        <v>8280</v>
      </c>
      <c r="Q2363">
        <f t="shared" si="44"/>
        <v>0</v>
      </c>
      <c r="R2363" s="12">
        <f>(((K2363/60)/60)/24)+DATE(1970,1,1)</f>
        <v>42466.858888888892</v>
      </c>
      <c r="S2363" s="12">
        <f>(((J2363/60)/60)/24)+DATE(1970,1,1)</f>
        <v>42490.916666666672</v>
      </c>
      <c r="T2363">
        <f>YEAR(R2363)</f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s="9">
        <f>ROUND((E2364/D2364)*100,0)</f>
        <v>29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8279</v>
      </c>
      <c r="P2364" t="s">
        <v>8280</v>
      </c>
      <c r="Q2364">
        <f t="shared" si="44"/>
        <v>60</v>
      </c>
      <c r="R2364" s="12">
        <f>(((K2364/60)/60)/24)+DATE(1970,1,1)</f>
        <v>41954.688310185185</v>
      </c>
      <c r="S2364" s="12">
        <f>(((J2364/60)/60)/24)+DATE(1970,1,1)</f>
        <v>41984.688310185185</v>
      </c>
      <c r="T2364">
        <f>YEAR(R2364)</f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s="9">
        <f>ROUND((E2365/D2365)*100,0)</f>
        <v>0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8279</v>
      </c>
      <c r="P2365" t="s">
        <v>8280</v>
      </c>
      <c r="Q2365">
        <f t="shared" si="44"/>
        <v>0</v>
      </c>
      <c r="R2365" s="12">
        <f>(((K2365/60)/60)/24)+DATE(1970,1,1)</f>
        <v>42322.011574074073</v>
      </c>
      <c r="S2365" s="12">
        <f>(((J2365/60)/60)/24)+DATE(1970,1,1)</f>
        <v>42367.011574074073</v>
      </c>
      <c r="T2365">
        <f>YEAR(R2365)</f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s="9">
        <f>ROUND((E2366/D2366)*100,0)</f>
        <v>0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8279</v>
      </c>
      <c r="P2366" t="s">
        <v>8280</v>
      </c>
      <c r="Q2366">
        <f t="shared" si="44"/>
        <v>0</v>
      </c>
      <c r="R2366" s="12">
        <f>(((K2366/60)/60)/24)+DATE(1970,1,1)</f>
        <v>42248.934675925921</v>
      </c>
      <c r="S2366" s="12">
        <f>(((J2366/60)/60)/24)+DATE(1970,1,1)</f>
        <v>42303.934675925921</v>
      </c>
      <c r="T2366">
        <f>YEAR(R2366)</f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s="9">
        <f>ROUND((E2367/D2367)*100,0)</f>
        <v>0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8279</v>
      </c>
      <c r="P2367" t="s">
        <v>8280</v>
      </c>
      <c r="Q2367">
        <f t="shared" si="44"/>
        <v>0</v>
      </c>
      <c r="R2367" s="12">
        <f>(((K2367/60)/60)/24)+DATE(1970,1,1)</f>
        <v>42346.736400462964</v>
      </c>
      <c r="S2367" s="12">
        <f>(((J2367/60)/60)/24)+DATE(1970,1,1)</f>
        <v>42386.958333333328</v>
      </c>
      <c r="T2367">
        <f>YEAR(R2367)</f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s="9">
        <f>ROUND((E2368/D2368)*100,0)</f>
        <v>11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8279</v>
      </c>
      <c r="P2368" t="s">
        <v>8280</v>
      </c>
      <c r="Q2368">
        <f t="shared" si="44"/>
        <v>97.41</v>
      </c>
      <c r="R2368" s="12">
        <f>(((K2368/60)/60)/24)+DATE(1970,1,1)</f>
        <v>42268.531631944439</v>
      </c>
      <c r="S2368" s="12">
        <f>(((J2368/60)/60)/24)+DATE(1970,1,1)</f>
        <v>42298.531631944439</v>
      </c>
      <c r="T2368">
        <f>YEAR(R2368)</f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s="9">
        <f>ROUND((E2369/D2369)*100,0)</f>
        <v>1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8279</v>
      </c>
      <c r="P2369" t="s">
        <v>8280</v>
      </c>
      <c r="Q2369">
        <f t="shared" si="44"/>
        <v>47.86</v>
      </c>
      <c r="R2369" s="12">
        <f>(((K2369/60)/60)/24)+DATE(1970,1,1)</f>
        <v>42425.970092592594</v>
      </c>
      <c r="S2369" s="12">
        <f>(((J2369/60)/60)/24)+DATE(1970,1,1)</f>
        <v>42485.928425925929</v>
      </c>
      <c r="T2369">
        <f>YEAR(R2369)</f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s="9">
        <f>ROUND((E2370/D2370)*100,0)</f>
        <v>0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8279</v>
      </c>
      <c r="P2370" t="s">
        <v>8280</v>
      </c>
      <c r="Q2370">
        <f t="shared" si="44"/>
        <v>50</v>
      </c>
      <c r="R2370" s="12">
        <f>(((K2370/60)/60)/24)+DATE(1970,1,1)</f>
        <v>42063.721817129626</v>
      </c>
      <c r="S2370" s="12">
        <f>(((J2370/60)/60)/24)+DATE(1970,1,1)</f>
        <v>42108.680150462969</v>
      </c>
      <c r="T2370">
        <f>YEAR(R2370)</f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s="9">
        <f>ROUND((E2371/D2371)*100,0)</f>
        <v>0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8279</v>
      </c>
      <c r="P2371" t="s">
        <v>8280</v>
      </c>
      <c r="Q2371">
        <f t="shared" ref="Q2371:Q2434" si="45">IFERROR(ROUND(E2371/M2371,2),0)</f>
        <v>0</v>
      </c>
      <c r="R2371" s="12">
        <f>(((K2371/60)/60)/24)+DATE(1970,1,1)</f>
        <v>42380.812627314815</v>
      </c>
      <c r="S2371" s="12">
        <f>(((J2371/60)/60)/24)+DATE(1970,1,1)</f>
        <v>42410.812627314815</v>
      </c>
      <c r="T2371">
        <f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s="9">
        <f>ROUND((E2372/D2372)*100,0)</f>
        <v>0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8279</v>
      </c>
      <c r="P2372" t="s">
        <v>8280</v>
      </c>
      <c r="Q2372">
        <f t="shared" si="45"/>
        <v>20.5</v>
      </c>
      <c r="R2372" s="12">
        <f>(((K2372/60)/60)/24)+DATE(1970,1,1)</f>
        <v>41961.18913194444</v>
      </c>
      <c r="S2372" s="12">
        <f>(((J2372/60)/60)/24)+DATE(1970,1,1)</f>
        <v>41991.18913194444</v>
      </c>
      <c r="T2372">
        <f>YEAR(R2372)</f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s="9">
        <f>ROUND((E2373/D2373)*100,0)</f>
        <v>0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8279</v>
      </c>
      <c r="P2373" t="s">
        <v>8280</v>
      </c>
      <c r="Q2373">
        <f t="shared" si="45"/>
        <v>0</v>
      </c>
      <c r="R2373" s="12">
        <f>(((K2373/60)/60)/24)+DATE(1970,1,1)</f>
        <v>42150.777731481481</v>
      </c>
      <c r="S2373" s="12">
        <f>(((J2373/60)/60)/24)+DATE(1970,1,1)</f>
        <v>42180.777731481481</v>
      </c>
      <c r="T2373">
        <f>YEAR(R2373)</f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s="9">
        <f>ROUND((E2374/D2374)*100,0)</f>
        <v>3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8279</v>
      </c>
      <c r="P2374" t="s">
        <v>8280</v>
      </c>
      <c r="Q2374">
        <f t="shared" si="45"/>
        <v>30</v>
      </c>
      <c r="R2374" s="12">
        <f>(((K2374/60)/60)/24)+DATE(1970,1,1)</f>
        <v>42088.069108796291</v>
      </c>
      <c r="S2374" s="12">
        <f>(((J2374/60)/60)/24)+DATE(1970,1,1)</f>
        <v>42118.069108796291</v>
      </c>
      <c r="T2374">
        <f>YEAR(R2374)</f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s="9">
        <f>ROUND((E2375/D2375)*100,0)</f>
        <v>0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8279</v>
      </c>
      <c r="P2375" t="s">
        <v>8280</v>
      </c>
      <c r="Q2375">
        <f t="shared" si="45"/>
        <v>50</v>
      </c>
      <c r="R2375" s="12">
        <f>(((K2375/60)/60)/24)+DATE(1970,1,1)</f>
        <v>42215.662314814821</v>
      </c>
      <c r="S2375" s="12">
        <f>(((J2375/60)/60)/24)+DATE(1970,1,1)</f>
        <v>42245.662314814821</v>
      </c>
      <c r="T2375">
        <f>YEAR(R2375)</f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s="9">
        <f>ROUND((E2376/D2376)*100,0)</f>
        <v>0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8279</v>
      </c>
      <c r="P2376" t="s">
        <v>8280</v>
      </c>
      <c r="Q2376">
        <f t="shared" si="45"/>
        <v>10</v>
      </c>
      <c r="R2376" s="12">
        <f>(((K2376/60)/60)/24)+DATE(1970,1,1)</f>
        <v>42017.843287037031</v>
      </c>
      <c r="S2376" s="12">
        <f>(((J2376/60)/60)/24)+DATE(1970,1,1)</f>
        <v>42047.843287037031</v>
      </c>
      <c r="T2376">
        <f>YEAR(R2376)</f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s="9">
        <f>ROUND((E2377/D2377)*100,0)</f>
        <v>0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8279</v>
      </c>
      <c r="P2377" t="s">
        <v>8280</v>
      </c>
      <c r="Q2377">
        <f t="shared" si="45"/>
        <v>0</v>
      </c>
      <c r="R2377" s="12">
        <f>(((K2377/60)/60)/24)+DATE(1970,1,1)</f>
        <v>42592.836076388892</v>
      </c>
      <c r="S2377" s="12">
        <f>(((J2377/60)/60)/24)+DATE(1970,1,1)</f>
        <v>42622.836076388892</v>
      </c>
      <c r="T2377">
        <f>YEAR(R2377)</f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s="9">
        <f>ROUND((E2378/D2378)*100,0)</f>
        <v>11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8279</v>
      </c>
      <c r="P2378" t="s">
        <v>8280</v>
      </c>
      <c r="Q2378">
        <f t="shared" si="45"/>
        <v>81.58</v>
      </c>
      <c r="R2378" s="12">
        <f>(((K2378/60)/60)/24)+DATE(1970,1,1)</f>
        <v>42318.925532407404</v>
      </c>
      <c r="S2378" s="12">
        <f>(((J2378/60)/60)/24)+DATE(1970,1,1)</f>
        <v>42348.925532407404</v>
      </c>
      <c r="T2378">
        <f>YEAR(R2378)</f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s="9">
        <f>ROUND((E2379/D2379)*100,0)</f>
        <v>0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8279</v>
      </c>
      <c r="P2379" t="s">
        <v>8280</v>
      </c>
      <c r="Q2379">
        <f t="shared" si="45"/>
        <v>0</v>
      </c>
      <c r="R2379" s="12">
        <f>(((K2379/60)/60)/24)+DATE(1970,1,1)</f>
        <v>42669.870173611111</v>
      </c>
      <c r="S2379" s="12">
        <f>(((J2379/60)/60)/24)+DATE(1970,1,1)</f>
        <v>42699.911840277782</v>
      </c>
      <c r="T2379">
        <f>YEAR(R2379)</f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s="9">
        <f>ROUND((E2380/D2380)*100,0)</f>
        <v>0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8279</v>
      </c>
      <c r="P2380" t="s">
        <v>8280</v>
      </c>
      <c r="Q2380">
        <f t="shared" si="45"/>
        <v>0</v>
      </c>
      <c r="R2380" s="12">
        <f>(((K2380/60)/60)/24)+DATE(1970,1,1)</f>
        <v>42213.013078703705</v>
      </c>
      <c r="S2380" s="12">
        <f>(((J2380/60)/60)/24)+DATE(1970,1,1)</f>
        <v>42242.013078703705</v>
      </c>
      <c r="T2380">
        <f>YEAR(R2380)</f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s="9">
        <f>ROUND((E2381/D2381)*100,0)</f>
        <v>0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8279</v>
      </c>
      <c r="P2381" t="s">
        <v>8280</v>
      </c>
      <c r="Q2381">
        <f t="shared" si="45"/>
        <v>0</v>
      </c>
      <c r="R2381" s="12">
        <f>(((K2381/60)/60)/24)+DATE(1970,1,1)</f>
        <v>42237.016388888893</v>
      </c>
      <c r="S2381" s="12">
        <f>(((J2381/60)/60)/24)+DATE(1970,1,1)</f>
        <v>42282.016388888893</v>
      </c>
      <c r="T2381">
        <f>YEAR(R2381)</f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s="9">
        <f>ROUND((E2382/D2382)*100,0)</f>
        <v>0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8279</v>
      </c>
      <c r="P2382" t="s">
        <v>8280</v>
      </c>
      <c r="Q2382">
        <f t="shared" si="45"/>
        <v>18.329999999999998</v>
      </c>
      <c r="R2382" s="12">
        <f>(((K2382/60)/60)/24)+DATE(1970,1,1)</f>
        <v>42248.793310185181</v>
      </c>
      <c r="S2382" s="12">
        <f>(((J2382/60)/60)/24)+DATE(1970,1,1)</f>
        <v>42278.793310185181</v>
      </c>
      <c r="T2382">
        <f>YEAR(R2382)</f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s="9">
        <f>ROUND((E2383/D2383)*100,0)</f>
        <v>2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8279</v>
      </c>
      <c r="P2383" t="s">
        <v>8280</v>
      </c>
      <c r="Q2383">
        <f t="shared" si="45"/>
        <v>224.43</v>
      </c>
      <c r="R2383" s="12">
        <f>(((K2383/60)/60)/24)+DATE(1970,1,1)</f>
        <v>42074.935740740737</v>
      </c>
      <c r="S2383" s="12">
        <f>(((J2383/60)/60)/24)+DATE(1970,1,1)</f>
        <v>42104.935740740737</v>
      </c>
      <c r="T2383">
        <f>YEAR(R2383)</f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s="9">
        <f>ROUND((E2384/D2384)*100,0)</f>
        <v>3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8279</v>
      </c>
      <c r="P2384" t="s">
        <v>8280</v>
      </c>
      <c r="Q2384">
        <f t="shared" si="45"/>
        <v>37.5</v>
      </c>
      <c r="R2384" s="12">
        <f>(((K2384/60)/60)/24)+DATE(1970,1,1)</f>
        <v>42195.187534722223</v>
      </c>
      <c r="S2384" s="12">
        <f>(((J2384/60)/60)/24)+DATE(1970,1,1)</f>
        <v>42220.187534722223</v>
      </c>
      <c r="T2384">
        <f>YEAR(R2384)</f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s="9">
        <f>ROUND((E2385/D2385)*100,0)</f>
        <v>4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8279</v>
      </c>
      <c r="P2385" t="s">
        <v>8280</v>
      </c>
      <c r="Q2385">
        <f t="shared" si="45"/>
        <v>145</v>
      </c>
      <c r="R2385" s="12">
        <f>(((K2385/60)/60)/24)+DATE(1970,1,1)</f>
        <v>42027.056793981479</v>
      </c>
      <c r="S2385" s="12">
        <f>(((J2385/60)/60)/24)+DATE(1970,1,1)</f>
        <v>42057.056793981479</v>
      </c>
      <c r="T2385">
        <f>YEAR(R2385)</f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s="9">
        <f>ROUND((E2386/D2386)*100,0)</f>
        <v>1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8279</v>
      </c>
      <c r="P2386" t="s">
        <v>8280</v>
      </c>
      <c r="Q2386">
        <f t="shared" si="45"/>
        <v>1</v>
      </c>
      <c r="R2386" s="12">
        <f>(((K2386/60)/60)/24)+DATE(1970,1,1)</f>
        <v>41927.067627314813</v>
      </c>
      <c r="S2386" s="12">
        <f>(((J2386/60)/60)/24)+DATE(1970,1,1)</f>
        <v>41957.109293981484</v>
      </c>
      <c r="T2386">
        <f>YEAR(R2386)</f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s="9">
        <f>ROUND((E2387/D2387)*100,0)</f>
        <v>1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8279</v>
      </c>
      <c r="P2387" t="s">
        <v>8280</v>
      </c>
      <c r="Q2387">
        <f t="shared" si="45"/>
        <v>112.57</v>
      </c>
      <c r="R2387" s="12">
        <f>(((K2387/60)/60)/24)+DATE(1970,1,1)</f>
        <v>42191.70175925926</v>
      </c>
      <c r="S2387" s="12">
        <f>(((J2387/60)/60)/24)+DATE(1970,1,1)</f>
        <v>42221.70175925926</v>
      </c>
      <c r="T2387">
        <f>YEAR(R2387)</f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s="9">
        <f>ROUND((E2388/D2388)*100,0)</f>
        <v>0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8279</v>
      </c>
      <c r="P2388" t="s">
        <v>8280</v>
      </c>
      <c r="Q2388">
        <f t="shared" si="45"/>
        <v>0</v>
      </c>
      <c r="R2388" s="12">
        <f>(((K2388/60)/60)/24)+DATE(1970,1,1)</f>
        <v>41954.838240740741</v>
      </c>
      <c r="S2388" s="12">
        <f>(((J2388/60)/60)/24)+DATE(1970,1,1)</f>
        <v>42014.838240740741</v>
      </c>
      <c r="T2388">
        <f>YEAR(R2388)</f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s="9">
        <f>ROUND((E2389/D2389)*100,0)</f>
        <v>1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8279</v>
      </c>
      <c r="P2389" t="s">
        <v>8280</v>
      </c>
      <c r="Q2389">
        <f t="shared" si="45"/>
        <v>342</v>
      </c>
      <c r="R2389" s="12">
        <f>(((K2389/60)/60)/24)+DATE(1970,1,1)</f>
        <v>42528.626620370371</v>
      </c>
      <c r="S2389" s="12">
        <f>(((J2389/60)/60)/24)+DATE(1970,1,1)</f>
        <v>42573.626620370371</v>
      </c>
      <c r="T2389">
        <f>YEAR(R2389)</f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s="9">
        <f>ROUND((E2390/D2390)*100,0)</f>
        <v>1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8279</v>
      </c>
      <c r="P2390" t="s">
        <v>8280</v>
      </c>
      <c r="Q2390">
        <f t="shared" si="45"/>
        <v>57.88</v>
      </c>
      <c r="R2390" s="12">
        <f>(((K2390/60)/60)/24)+DATE(1970,1,1)</f>
        <v>41989.853692129633</v>
      </c>
      <c r="S2390" s="12">
        <f>(((J2390/60)/60)/24)+DATE(1970,1,1)</f>
        <v>42019.811805555553</v>
      </c>
      <c r="T2390">
        <f>YEAR(R2390)</f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s="9">
        <f>ROUND((E2391/D2391)*100,0)</f>
        <v>0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8279</v>
      </c>
      <c r="P2391" t="s">
        <v>8280</v>
      </c>
      <c r="Q2391">
        <f t="shared" si="45"/>
        <v>30</v>
      </c>
      <c r="R2391" s="12">
        <f>(((K2391/60)/60)/24)+DATE(1970,1,1)</f>
        <v>42179.653379629628</v>
      </c>
      <c r="S2391" s="12">
        <f>(((J2391/60)/60)/24)+DATE(1970,1,1)</f>
        <v>42210.915972222225</v>
      </c>
      <c r="T2391">
        <f>YEAR(R2391)</f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s="9">
        <f>ROUND((E2392/D2392)*100,0)</f>
        <v>0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8279</v>
      </c>
      <c r="P2392" t="s">
        <v>8280</v>
      </c>
      <c r="Q2392">
        <f t="shared" si="45"/>
        <v>0</v>
      </c>
      <c r="R2392" s="12">
        <f>(((K2392/60)/60)/24)+DATE(1970,1,1)</f>
        <v>41968.262314814812</v>
      </c>
      <c r="S2392" s="12">
        <f>(((J2392/60)/60)/24)+DATE(1970,1,1)</f>
        <v>42008.262314814812</v>
      </c>
      <c r="T2392">
        <f>YEAR(R2392)</f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s="9">
        <f>ROUND((E2393/D2393)*100,0)</f>
        <v>0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8279</v>
      </c>
      <c r="P2393" t="s">
        <v>8280</v>
      </c>
      <c r="Q2393">
        <f t="shared" si="45"/>
        <v>25</v>
      </c>
      <c r="R2393" s="12">
        <f>(((K2393/60)/60)/24)+DATE(1970,1,1)</f>
        <v>42064.794490740736</v>
      </c>
      <c r="S2393" s="12">
        <f>(((J2393/60)/60)/24)+DATE(1970,1,1)</f>
        <v>42094.752824074079</v>
      </c>
      <c r="T2393">
        <f>YEAR(R2393)</f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s="9">
        <f>ROUND((E2394/D2394)*100,0)</f>
        <v>0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8279</v>
      </c>
      <c r="P2394" t="s">
        <v>8280</v>
      </c>
      <c r="Q2394">
        <f t="shared" si="45"/>
        <v>0</v>
      </c>
      <c r="R2394" s="12">
        <f>(((K2394/60)/60)/24)+DATE(1970,1,1)</f>
        <v>42276.120636574073</v>
      </c>
      <c r="S2394" s="12">
        <f>(((J2394/60)/60)/24)+DATE(1970,1,1)</f>
        <v>42306.120636574073</v>
      </c>
      <c r="T2394">
        <f>YEAR(R2394)</f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s="9">
        <f>ROUND((E2395/D2395)*100,0)</f>
        <v>0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8279</v>
      </c>
      <c r="P2395" t="s">
        <v>8280</v>
      </c>
      <c r="Q2395">
        <f t="shared" si="45"/>
        <v>50</v>
      </c>
      <c r="R2395" s="12">
        <f>(((K2395/60)/60)/24)+DATE(1970,1,1)</f>
        <v>42194.648344907408</v>
      </c>
      <c r="S2395" s="12">
        <f>(((J2395/60)/60)/24)+DATE(1970,1,1)</f>
        <v>42224.648344907408</v>
      </c>
      <c r="T2395">
        <f>YEAR(R2395)</f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s="9">
        <f>ROUND((E2396/D2396)*100,0)</f>
        <v>0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8279</v>
      </c>
      <c r="P2396" t="s">
        <v>8280</v>
      </c>
      <c r="Q2396">
        <f t="shared" si="45"/>
        <v>1.5</v>
      </c>
      <c r="R2396" s="12">
        <f>(((K2396/60)/60)/24)+DATE(1970,1,1)</f>
        <v>42031.362187499995</v>
      </c>
      <c r="S2396" s="12">
        <f>(((J2396/60)/60)/24)+DATE(1970,1,1)</f>
        <v>42061.362187499995</v>
      </c>
      <c r="T2396">
        <f>YEAR(R2396)</f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s="9">
        <f>ROUND((E2397/D2397)*100,0)</f>
        <v>0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8279</v>
      </c>
      <c r="P2397" t="s">
        <v>8280</v>
      </c>
      <c r="Q2397">
        <f t="shared" si="45"/>
        <v>0</v>
      </c>
      <c r="R2397" s="12">
        <f>(((K2397/60)/60)/24)+DATE(1970,1,1)</f>
        <v>42717.121377314819</v>
      </c>
      <c r="S2397" s="12">
        <f>(((J2397/60)/60)/24)+DATE(1970,1,1)</f>
        <v>42745.372916666667</v>
      </c>
      <c r="T2397">
        <f>YEAR(R2397)</f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s="9">
        <f>ROUND((E2398/D2398)*100,0)</f>
        <v>0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8279</v>
      </c>
      <c r="P2398" t="s">
        <v>8280</v>
      </c>
      <c r="Q2398">
        <f t="shared" si="45"/>
        <v>10</v>
      </c>
      <c r="R2398" s="12">
        <f>(((K2398/60)/60)/24)+DATE(1970,1,1)</f>
        <v>42262.849050925928</v>
      </c>
      <c r="S2398" s="12">
        <f>(((J2398/60)/60)/24)+DATE(1970,1,1)</f>
        <v>42292.849050925928</v>
      </c>
      <c r="T2398">
        <f>YEAR(R2398)</f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s="9">
        <f>ROUND((E2399/D2399)*100,0)</f>
        <v>0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8279</v>
      </c>
      <c r="P2399" t="s">
        <v>8280</v>
      </c>
      <c r="Q2399">
        <f t="shared" si="45"/>
        <v>0</v>
      </c>
      <c r="R2399" s="12">
        <f>(((K2399/60)/60)/24)+DATE(1970,1,1)</f>
        <v>41976.88490740741</v>
      </c>
      <c r="S2399" s="12">
        <f>(((J2399/60)/60)/24)+DATE(1970,1,1)</f>
        <v>42006.88490740741</v>
      </c>
      <c r="T2399">
        <f>YEAR(R2399)</f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s="9">
        <f>ROUND((E2400/D2400)*100,0)</f>
        <v>0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8279</v>
      </c>
      <c r="P2400" t="s">
        <v>8280</v>
      </c>
      <c r="Q2400">
        <f t="shared" si="45"/>
        <v>0</v>
      </c>
      <c r="R2400" s="12">
        <f>(((K2400/60)/60)/24)+DATE(1970,1,1)</f>
        <v>42157.916481481487</v>
      </c>
      <c r="S2400" s="12">
        <f>(((J2400/60)/60)/24)+DATE(1970,1,1)</f>
        <v>42187.916481481487</v>
      </c>
      <c r="T2400">
        <f>YEAR(R2400)</f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s="9">
        <f>ROUND((E2401/D2401)*100,0)</f>
        <v>0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8279</v>
      </c>
      <c r="P2401" t="s">
        <v>8280</v>
      </c>
      <c r="Q2401">
        <f t="shared" si="45"/>
        <v>0</v>
      </c>
      <c r="R2401" s="12">
        <f>(((K2401/60)/60)/24)+DATE(1970,1,1)</f>
        <v>41956.853078703702</v>
      </c>
      <c r="S2401" s="12">
        <f>(((J2401/60)/60)/24)+DATE(1970,1,1)</f>
        <v>41991.853078703702</v>
      </c>
      <c r="T2401">
        <f>YEAR(R2401)</f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s="9">
        <f>ROUND((E2402/D2402)*100,0)</f>
        <v>0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8279</v>
      </c>
      <c r="P2402" t="s">
        <v>8280</v>
      </c>
      <c r="Q2402">
        <f t="shared" si="45"/>
        <v>0</v>
      </c>
      <c r="R2402" s="12">
        <f>(((K2402/60)/60)/24)+DATE(1970,1,1)</f>
        <v>42444.268101851849</v>
      </c>
      <c r="S2402" s="12">
        <f>(((J2402/60)/60)/24)+DATE(1970,1,1)</f>
        <v>42474.268101851849</v>
      </c>
      <c r="T2402">
        <f>YEAR(R2402)</f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s="9">
        <f>ROUND((E2403/D2403)*100,0)</f>
        <v>1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8296</v>
      </c>
      <c r="P2403" t="s">
        <v>8297</v>
      </c>
      <c r="Q2403">
        <f t="shared" si="45"/>
        <v>22.33</v>
      </c>
      <c r="R2403" s="12">
        <f>(((K2403/60)/60)/24)+DATE(1970,1,1)</f>
        <v>42374.822870370372</v>
      </c>
      <c r="S2403" s="12">
        <f>(((J2403/60)/60)/24)+DATE(1970,1,1)</f>
        <v>42434.822870370372</v>
      </c>
      <c r="T2403">
        <f>YEAR(R2403)</f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s="9">
        <f>ROUND((E2404/D2404)*100,0)</f>
        <v>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8296</v>
      </c>
      <c r="P2404" t="s">
        <v>8297</v>
      </c>
      <c r="Q2404">
        <f t="shared" si="45"/>
        <v>52</v>
      </c>
      <c r="R2404" s="12">
        <f>(((K2404/60)/60)/24)+DATE(1970,1,1)</f>
        <v>42107.679756944446</v>
      </c>
      <c r="S2404" s="12">
        <f>(((J2404/60)/60)/24)+DATE(1970,1,1)</f>
        <v>42137.679756944446</v>
      </c>
      <c r="T2404">
        <f>YEAR(R2404)</f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s="9">
        <f>ROUND((E2405/D2405)*100,0)</f>
        <v>17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8296</v>
      </c>
      <c r="P2405" t="s">
        <v>8297</v>
      </c>
      <c r="Q2405">
        <f t="shared" si="45"/>
        <v>16.829999999999998</v>
      </c>
      <c r="R2405" s="12">
        <f>(((K2405/60)/60)/24)+DATE(1970,1,1)</f>
        <v>42399.882615740738</v>
      </c>
      <c r="S2405" s="12">
        <f>(((J2405/60)/60)/24)+DATE(1970,1,1)</f>
        <v>42459.840949074074</v>
      </c>
      <c r="T2405">
        <f>YEAR(R2405)</f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s="9">
        <f>ROUND((E2406/D2406)*100,0)</f>
        <v>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8296</v>
      </c>
      <c r="P2406" t="s">
        <v>8297</v>
      </c>
      <c r="Q2406">
        <f t="shared" si="45"/>
        <v>0</v>
      </c>
      <c r="R2406" s="12">
        <f>(((K2406/60)/60)/24)+DATE(1970,1,1)</f>
        <v>42342.03943287037</v>
      </c>
      <c r="S2406" s="12">
        <f>(((J2406/60)/60)/24)+DATE(1970,1,1)</f>
        <v>42372.03943287037</v>
      </c>
      <c r="T2406">
        <f>YEAR(R2406)</f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s="9">
        <f>ROUND((E2407/D2407)*100,0)</f>
        <v>23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8296</v>
      </c>
      <c r="P2407" t="s">
        <v>8297</v>
      </c>
      <c r="Q2407">
        <f t="shared" si="45"/>
        <v>56.3</v>
      </c>
      <c r="R2407" s="12">
        <f>(((K2407/60)/60)/24)+DATE(1970,1,1)</f>
        <v>42595.585358796292</v>
      </c>
      <c r="S2407" s="12">
        <f>(((J2407/60)/60)/24)+DATE(1970,1,1)</f>
        <v>42616.585358796292</v>
      </c>
      <c r="T2407">
        <f>YEAR(R2407)</f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s="9">
        <f>ROUND((E2408/D2408)*100,0)</f>
        <v>41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8296</v>
      </c>
      <c r="P2408" t="s">
        <v>8297</v>
      </c>
      <c r="Q2408">
        <f t="shared" si="45"/>
        <v>84.06</v>
      </c>
      <c r="R2408" s="12">
        <f>(((K2408/60)/60)/24)+DATE(1970,1,1)</f>
        <v>41983.110995370371</v>
      </c>
      <c r="S2408" s="12">
        <f>(((J2408/60)/60)/24)+DATE(1970,1,1)</f>
        <v>42023.110995370371</v>
      </c>
      <c r="T2408">
        <f>YEAR(R2408)</f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s="9">
        <f>ROUND((E2409/D2409)*100,0)</f>
        <v>25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8296</v>
      </c>
      <c r="P2409" t="s">
        <v>8297</v>
      </c>
      <c r="Q2409">
        <f t="shared" si="45"/>
        <v>168.39</v>
      </c>
      <c r="R2409" s="12">
        <f>(((K2409/60)/60)/24)+DATE(1970,1,1)</f>
        <v>42082.575555555552</v>
      </c>
      <c r="S2409" s="12">
        <f>(((J2409/60)/60)/24)+DATE(1970,1,1)</f>
        <v>42105.25</v>
      </c>
      <c r="T2409">
        <f>YEAR(R2409)</f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s="9">
        <f>ROUND((E2410/D2410)*100,0)</f>
        <v>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8296</v>
      </c>
      <c r="P2410" t="s">
        <v>8297</v>
      </c>
      <c r="Q2410">
        <f t="shared" si="45"/>
        <v>15</v>
      </c>
      <c r="R2410" s="12">
        <f>(((K2410/60)/60)/24)+DATE(1970,1,1)</f>
        <v>41919.140706018516</v>
      </c>
      <c r="S2410" s="12">
        <f>(((J2410/60)/60)/24)+DATE(1970,1,1)</f>
        <v>41949.182372685187</v>
      </c>
      <c r="T2410">
        <f>YEAR(R2410)</f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s="9">
        <f>ROUND((E2411/D2411)*100,0)</f>
        <v>2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8296</v>
      </c>
      <c r="P2411" t="s">
        <v>8297</v>
      </c>
      <c r="Q2411">
        <f t="shared" si="45"/>
        <v>76.67</v>
      </c>
      <c r="R2411" s="12">
        <f>(((K2411/60)/60)/24)+DATE(1970,1,1)</f>
        <v>42204.875868055555</v>
      </c>
      <c r="S2411" s="12">
        <f>(((J2411/60)/60)/24)+DATE(1970,1,1)</f>
        <v>42234.875868055555</v>
      </c>
      <c r="T2411">
        <f>YEAR(R2411)</f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s="9">
        <f>ROUND((E2412/D2412)*100,0)</f>
        <v>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8296</v>
      </c>
      <c r="P2412" t="s">
        <v>8297</v>
      </c>
      <c r="Q2412">
        <f t="shared" si="45"/>
        <v>0</v>
      </c>
      <c r="R2412" s="12">
        <f>(((K2412/60)/60)/24)+DATE(1970,1,1)</f>
        <v>42224.408275462964</v>
      </c>
      <c r="S2412" s="12">
        <f>(((J2412/60)/60)/24)+DATE(1970,1,1)</f>
        <v>42254.408275462964</v>
      </c>
      <c r="T2412">
        <f>YEAR(R2412)</f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s="9">
        <f>ROUND((E2413/D2413)*100,0)</f>
        <v>1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8296</v>
      </c>
      <c r="P2413" t="s">
        <v>8297</v>
      </c>
      <c r="Q2413">
        <f t="shared" si="45"/>
        <v>50.33</v>
      </c>
      <c r="R2413" s="12">
        <f>(((K2413/60)/60)/24)+DATE(1970,1,1)</f>
        <v>42211.732430555552</v>
      </c>
      <c r="S2413" s="12">
        <f>(((J2413/60)/60)/24)+DATE(1970,1,1)</f>
        <v>42241.732430555552</v>
      </c>
      <c r="T2413">
        <f>YEAR(R2413)</f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s="9">
        <f>ROUND((E2414/D2414)*100,0)</f>
        <v>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8296</v>
      </c>
      <c r="P2414" t="s">
        <v>8297</v>
      </c>
      <c r="Q2414">
        <f t="shared" si="45"/>
        <v>0</v>
      </c>
      <c r="R2414" s="12">
        <f>(((K2414/60)/60)/24)+DATE(1970,1,1)</f>
        <v>42655.736956018518</v>
      </c>
      <c r="S2414" s="12">
        <f>(((J2414/60)/60)/24)+DATE(1970,1,1)</f>
        <v>42700.778622685189</v>
      </c>
      <c r="T2414">
        <f>YEAR(R2414)</f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s="9">
        <f>ROUND((E2415/D2415)*100,0)</f>
        <v>1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8296</v>
      </c>
      <c r="P2415" t="s">
        <v>8297</v>
      </c>
      <c r="Q2415">
        <f t="shared" si="45"/>
        <v>8.33</v>
      </c>
      <c r="R2415" s="12">
        <f>(((K2415/60)/60)/24)+DATE(1970,1,1)</f>
        <v>41760.10974537037</v>
      </c>
      <c r="S2415" s="12">
        <f>(((J2415/60)/60)/24)+DATE(1970,1,1)</f>
        <v>41790.979166666664</v>
      </c>
      <c r="T2415">
        <f>YEAR(R2415)</f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s="9">
        <f>ROUND((E2416/D2416)*100,0)</f>
        <v>3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8296</v>
      </c>
      <c r="P2416" t="s">
        <v>8297</v>
      </c>
      <c r="Q2416">
        <f t="shared" si="45"/>
        <v>35.380000000000003</v>
      </c>
      <c r="R2416" s="12">
        <f>(((K2416/60)/60)/24)+DATE(1970,1,1)</f>
        <v>42198.695138888885</v>
      </c>
      <c r="S2416" s="12">
        <f>(((J2416/60)/60)/24)+DATE(1970,1,1)</f>
        <v>42238.165972222225</v>
      </c>
      <c r="T2416">
        <f>YEAR(R2416)</f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s="9">
        <f>ROUND((E2417/D2417)*100,0)</f>
        <v>1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8296</v>
      </c>
      <c r="P2417" t="s">
        <v>8297</v>
      </c>
      <c r="Q2417">
        <f t="shared" si="45"/>
        <v>55.83</v>
      </c>
      <c r="R2417" s="12">
        <f>(((K2417/60)/60)/24)+DATE(1970,1,1)</f>
        <v>42536.862800925926</v>
      </c>
      <c r="S2417" s="12">
        <f>(((J2417/60)/60)/24)+DATE(1970,1,1)</f>
        <v>42566.862800925926</v>
      </c>
      <c r="T2417">
        <f>YEAR(R2417)</f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s="9">
        <f>ROUND((E2418/D2418)*100,0)</f>
        <v>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8296</v>
      </c>
      <c r="P2418" t="s">
        <v>8297</v>
      </c>
      <c r="Q2418">
        <f t="shared" si="45"/>
        <v>5</v>
      </c>
      <c r="R2418" s="12">
        <f>(((K2418/60)/60)/24)+DATE(1970,1,1)</f>
        <v>42019.737766203703</v>
      </c>
      <c r="S2418" s="12">
        <f>(((J2418/60)/60)/24)+DATE(1970,1,1)</f>
        <v>42077.625</v>
      </c>
      <c r="T2418">
        <f>YEAR(R2418)</f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s="9">
        <f>ROUND((E2419/D2419)*100,0)</f>
        <v>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8296</v>
      </c>
      <c r="P2419" t="s">
        <v>8297</v>
      </c>
      <c r="Q2419">
        <f t="shared" si="45"/>
        <v>0</v>
      </c>
      <c r="R2419" s="12">
        <f>(((K2419/60)/60)/24)+DATE(1970,1,1)</f>
        <v>41831.884108796294</v>
      </c>
      <c r="S2419" s="12">
        <f>(((J2419/60)/60)/24)+DATE(1970,1,1)</f>
        <v>41861.884108796294</v>
      </c>
      <c r="T2419">
        <f>YEAR(R2419)</f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s="9">
        <f>ROUND((E2420/D2420)*100,0)</f>
        <v>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8296</v>
      </c>
      <c r="P2420" t="s">
        <v>8297</v>
      </c>
      <c r="Q2420">
        <f t="shared" si="45"/>
        <v>1</v>
      </c>
      <c r="R2420" s="12">
        <f>(((K2420/60)/60)/24)+DATE(1970,1,1)</f>
        <v>42027.856990740736</v>
      </c>
      <c r="S2420" s="12">
        <f>(((J2420/60)/60)/24)+DATE(1970,1,1)</f>
        <v>42087.815324074079</v>
      </c>
      <c r="T2420">
        <f>YEAR(R2420)</f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s="9">
        <f>ROUND((E2421/D2421)*100,0)</f>
        <v>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8296</v>
      </c>
      <c r="P2421" t="s">
        <v>8297</v>
      </c>
      <c r="Q2421">
        <f t="shared" si="45"/>
        <v>0</v>
      </c>
      <c r="R2421" s="12">
        <f>(((K2421/60)/60)/24)+DATE(1970,1,1)</f>
        <v>41993.738298611104</v>
      </c>
      <c r="S2421" s="12">
        <f>(((J2421/60)/60)/24)+DATE(1970,1,1)</f>
        <v>42053.738298611104</v>
      </c>
      <c r="T2421">
        <f>YEAR(R2421)</f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s="9">
        <f>ROUND((E2422/D2422)*100,0)</f>
        <v>15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8296</v>
      </c>
      <c r="P2422" t="s">
        <v>8297</v>
      </c>
      <c r="Q2422">
        <f t="shared" si="45"/>
        <v>69.47</v>
      </c>
      <c r="R2422" s="12">
        <f>(((K2422/60)/60)/24)+DATE(1970,1,1)</f>
        <v>41893.028877314813</v>
      </c>
      <c r="S2422" s="12">
        <f>(((J2422/60)/60)/24)+DATE(1970,1,1)</f>
        <v>41953.070543981477</v>
      </c>
      <c r="T2422">
        <f>YEAR(R2422)</f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s="9">
        <f>ROUND((E2423/D2423)*100,0)</f>
        <v>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8296</v>
      </c>
      <c r="P2423" t="s">
        <v>8297</v>
      </c>
      <c r="Q2423">
        <f t="shared" si="45"/>
        <v>1</v>
      </c>
      <c r="R2423" s="12">
        <f>(((K2423/60)/60)/24)+DATE(1970,1,1)</f>
        <v>42026.687453703707</v>
      </c>
      <c r="S2423" s="12">
        <f>(((J2423/60)/60)/24)+DATE(1970,1,1)</f>
        <v>42056.687453703707</v>
      </c>
      <c r="T2423">
        <f>YEAR(R2423)</f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s="9">
        <f>ROUND((E2424/D2424)*100,0)</f>
        <v>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8296</v>
      </c>
      <c r="P2424" t="s">
        <v>8297</v>
      </c>
      <c r="Q2424">
        <f t="shared" si="45"/>
        <v>1</v>
      </c>
      <c r="R2424" s="12">
        <f>(((K2424/60)/60)/24)+DATE(1970,1,1)</f>
        <v>42044.724953703699</v>
      </c>
      <c r="S2424" s="12">
        <f>(((J2424/60)/60)/24)+DATE(1970,1,1)</f>
        <v>42074.683287037042</v>
      </c>
      <c r="T2424">
        <f>YEAR(R2424)</f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s="9">
        <f>ROUND((E2425/D2425)*100,0)</f>
        <v>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8296</v>
      </c>
      <c r="P2425" t="s">
        <v>8297</v>
      </c>
      <c r="Q2425">
        <f t="shared" si="45"/>
        <v>8</v>
      </c>
      <c r="R2425" s="12">
        <f>(((K2425/60)/60)/24)+DATE(1970,1,1)</f>
        <v>41974.704745370371</v>
      </c>
      <c r="S2425" s="12">
        <f>(((J2425/60)/60)/24)+DATE(1970,1,1)</f>
        <v>42004.704745370371</v>
      </c>
      <c r="T2425">
        <f>YEAR(R2425)</f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s="9">
        <f>ROUND((E2426/D2426)*100,0)</f>
        <v>1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8296</v>
      </c>
      <c r="P2426" t="s">
        <v>8297</v>
      </c>
      <c r="Q2426">
        <f t="shared" si="45"/>
        <v>34.44</v>
      </c>
      <c r="R2426" s="12">
        <f>(((K2426/60)/60)/24)+DATE(1970,1,1)</f>
        <v>41909.892453703702</v>
      </c>
      <c r="S2426" s="12">
        <f>(((J2426/60)/60)/24)+DATE(1970,1,1)</f>
        <v>41939.892453703702</v>
      </c>
      <c r="T2426">
        <f>YEAR(R2426)</f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s="9">
        <f>ROUND((E2427/D2427)*100,0)</f>
        <v>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8296</v>
      </c>
      <c r="P2427" t="s">
        <v>8297</v>
      </c>
      <c r="Q2427">
        <f t="shared" si="45"/>
        <v>1</v>
      </c>
      <c r="R2427" s="12">
        <f>(((K2427/60)/60)/24)+DATE(1970,1,1)</f>
        <v>42502.913761574076</v>
      </c>
      <c r="S2427" s="12">
        <f>(((J2427/60)/60)/24)+DATE(1970,1,1)</f>
        <v>42517.919444444444</v>
      </c>
      <c r="T2427">
        <f>YEAR(R2427)</f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s="9">
        <f>ROUND((E2428/D2428)*100,0)</f>
        <v>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8296</v>
      </c>
      <c r="P2428" t="s">
        <v>8297</v>
      </c>
      <c r="Q2428">
        <f t="shared" si="45"/>
        <v>0</v>
      </c>
      <c r="R2428" s="12">
        <f>(((K2428/60)/60)/24)+DATE(1970,1,1)</f>
        <v>42164.170046296291</v>
      </c>
      <c r="S2428" s="12">
        <f>(((J2428/60)/60)/24)+DATE(1970,1,1)</f>
        <v>42224.170046296291</v>
      </c>
      <c r="T2428">
        <f>YEAR(R2428)</f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s="9">
        <f>ROUND((E2429/D2429)*100,0)</f>
        <v>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8296</v>
      </c>
      <c r="P2429" t="s">
        <v>8297</v>
      </c>
      <c r="Q2429">
        <f t="shared" si="45"/>
        <v>1</v>
      </c>
      <c r="R2429" s="12">
        <f>(((K2429/60)/60)/24)+DATE(1970,1,1)</f>
        <v>42412.318668981476</v>
      </c>
      <c r="S2429" s="12">
        <f>(((J2429/60)/60)/24)+DATE(1970,1,1)</f>
        <v>42452.277002314819</v>
      </c>
      <c r="T2429">
        <f>YEAR(R2429)</f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s="9">
        <f>ROUND((E2430/D2430)*100,0)</f>
        <v>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8296</v>
      </c>
      <c r="P2430" t="s">
        <v>8297</v>
      </c>
      <c r="Q2430">
        <f t="shared" si="45"/>
        <v>1</v>
      </c>
      <c r="R2430" s="12">
        <f>(((K2430/60)/60)/24)+DATE(1970,1,1)</f>
        <v>42045.784155092595</v>
      </c>
      <c r="S2430" s="12">
        <f>(((J2430/60)/60)/24)+DATE(1970,1,1)</f>
        <v>42075.742488425924</v>
      </c>
      <c r="T2430">
        <f>YEAR(R2430)</f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s="9">
        <f>ROUND((E2431/D2431)*100,0)</f>
        <v>1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8296</v>
      </c>
      <c r="P2431" t="s">
        <v>8297</v>
      </c>
      <c r="Q2431">
        <f t="shared" si="45"/>
        <v>501.25</v>
      </c>
      <c r="R2431" s="12">
        <f>(((K2431/60)/60)/24)+DATE(1970,1,1)</f>
        <v>42734.879236111112</v>
      </c>
      <c r="S2431" s="12">
        <f>(((J2431/60)/60)/24)+DATE(1970,1,1)</f>
        <v>42771.697222222225</v>
      </c>
      <c r="T2431">
        <f>YEAR(R2431)</f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s="9">
        <f>ROUND((E2432/D2432)*100,0)</f>
        <v>1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8296</v>
      </c>
      <c r="P2432" t="s">
        <v>8297</v>
      </c>
      <c r="Q2432">
        <f t="shared" si="45"/>
        <v>10.5</v>
      </c>
      <c r="R2432" s="12">
        <f>(((K2432/60)/60)/24)+DATE(1970,1,1)</f>
        <v>42382.130833333329</v>
      </c>
      <c r="S2432" s="12">
        <f>(((J2432/60)/60)/24)+DATE(1970,1,1)</f>
        <v>42412.130833333329</v>
      </c>
      <c r="T2432">
        <f>YEAR(R2432)</f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s="9">
        <f>ROUND((E2433/D2433)*100,0)</f>
        <v>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8296</v>
      </c>
      <c r="P2433" t="s">
        <v>8297</v>
      </c>
      <c r="Q2433">
        <f t="shared" si="45"/>
        <v>1</v>
      </c>
      <c r="R2433" s="12">
        <f>(((K2433/60)/60)/24)+DATE(1970,1,1)</f>
        <v>42489.099687499998</v>
      </c>
      <c r="S2433" s="12">
        <f>(((J2433/60)/60)/24)+DATE(1970,1,1)</f>
        <v>42549.099687499998</v>
      </c>
      <c r="T2433">
        <f>YEAR(R2433)</f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s="9">
        <f>ROUND((E2434/D2434)*100,0)</f>
        <v>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8296</v>
      </c>
      <c r="P2434" t="s">
        <v>8297</v>
      </c>
      <c r="Q2434">
        <f t="shared" si="45"/>
        <v>1</v>
      </c>
      <c r="R2434" s="12">
        <f>(((K2434/60)/60)/24)+DATE(1970,1,1)</f>
        <v>42041.218715277777</v>
      </c>
      <c r="S2434" s="12">
        <f>(((J2434/60)/60)/24)+DATE(1970,1,1)</f>
        <v>42071.218715277777</v>
      </c>
      <c r="T2434">
        <f>YEAR(R2434)</f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s="9">
        <f>ROUND((E2435/D2435)*100,0)</f>
        <v>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8296</v>
      </c>
      <c r="P2435" t="s">
        <v>8297</v>
      </c>
      <c r="Q2435">
        <f t="shared" ref="Q2435:Q2498" si="46">IFERROR(ROUND(E2435/M2435,2),0)</f>
        <v>0</v>
      </c>
      <c r="R2435" s="12">
        <f>(((K2435/60)/60)/24)+DATE(1970,1,1)</f>
        <v>42397.89980324074</v>
      </c>
      <c r="S2435" s="12">
        <f>(((J2435/60)/60)/24)+DATE(1970,1,1)</f>
        <v>42427.89980324074</v>
      </c>
      <c r="T2435">
        <f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s="9">
        <f>ROUND((E2436/D2436)*100,0)</f>
        <v>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8296</v>
      </c>
      <c r="P2436" t="s">
        <v>8297</v>
      </c>
      <c r="Q2436">
        <f t="shared" si="46"/>
        <v>13</v>
      </c>
      <c r="R2436" s="12">
        <f>(((K2436/60)/60)/24)+DATE(1970,1,1)</f>
        <v>42180.18604166666</v>
      </c>
      <c r="S2436" s="12">
        <f>(((J2436/60)/60)/24)+DATE(1970,1,1)</f>
        <v>42220.18604166666</v>
      </c>
      <c r="T2436">
        <f>YEAR(R2436)</f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s="9">
        <f>ROUND((E2437/D2437)*100,0)</f>
        <v>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8296</v>
      </c>
      <c r="P2437" t="s">
        <v>8297</v>
      </c>
      <c r="Q2437">
        <f t="shared" si="46"/>
        <v>306</v>
      </c>
      <c r="R2437" s="12">
        <f>(((K2437/60)/60)/24)+DATE(1970,1,1)</f>
        <v>42252.277615740735</v>
      </c>
      <c r="S2437" s="12">
        <f>(((J2437/60)/60)/24)+DATE(1970,1,1)</f>
        <v>42282.277615740735</v>
      </c>
      <c r="T2437">
        <f>YEAR(R2437)</f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s="9">
        <f>ROUND((E2438/D2438)*100,0)</f>
        <v>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8296</v>
      </c>
      <c r="P2438" t="s">
        <v>8297</v>
      </c>
      <c r="Q2438">
        <f t="shared" si="46"/>
        <v>22.5</v>
      </c>
      <c r="R2438" s="12">
        <f>(((K2438/60)/60)/24)+DATE(1970,1,1)</f>
        <v>42338.615393518514</v>
      </c>
      <c r="S2438" s="12">
        <f>(((J2438/60)/60)/24)+DATE(1970,1,1)</f>
        <v>42398.615393518514</v>
      </c>
      <c r="T2438">
        <f>YEAR(R2438)</f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s="9">
        <f>ROUND((E2439/D2439)*100,0)</f>
        <v>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8296</v>
      </c>
      <c r="P2439" t="s">
        <v>8297</v>
      </c>
      <c r="Q2439">
        <f t="shared" si="46"/>
        <v>0</v>
      </c>
      <c r="R2439" s="12">
        <f>(((K2439/60)/60)/24)+DATE(1970,1,1)</f>
        <v>42031.965138888889</v>
      </c>
      <c r="S2439" s="12">
        <f>(((J2439/60)/60)/24)+DATE(1970,1,1)</f>
        <v>42080.75</v>
      </c>
      <c r="T2439">
        <f>YEAR(R2439)</f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s="9">
        <f>ROUND((E2440/D2440)*100,0)</f>
        <v>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8296</v>
      </c>
      <c r="P2440" t="s">
        <v>8297</v>
      </c>
      <c r="Q2440">
        <f t="shared" si="46"/>
        <v>50</v>
      </c>
      <c r="R2440" s="12">
        <f>(((K2440/60)/60)/24)+DATE(1970,1,1)</f>
        <v>42285.91506944444</v>
      </c>
      <c r="S2440" s="12">
        <f>(((J2440/60)/60)/24)+DATE(1970,1,1)</f>
        <v>42345.956736111111</v>
      </c>
      <c r="T2440">
        <f>YEAR(R2440)</f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s="9">
        <f>ROUND((E2441/D2441)*100,0)</f>
        <v>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8296</v>
      </c>
      <c r="P2441" t="s">
        <v>8297</v>
      </c>
      <c r="Q2441">
        <f t="shared" si="46"/>
        <v>0</v>
      </c>
      <c r="R2441" s="12">
        <f>(((K2441/60)/60)/24)+DATE(1970,1,1)</f>
        <v>42265.818622685183</v>
      </c>
      <c r="S2441" s="12">
        <f>(((J2441/60)/60)/24)+DATE(1970,1,1)</f>
        <v>42295.818622685183</v>
      </c>
      <c r="T2441">
        <f>YEAR(R2441)</f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s="9">
        <f>ROUND((E2442/D2442)*100,0)</f>
        <v>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8296</v>
      </c>
      <c r="P2442" t="s">
        <v>8297</v>
      </c>
      <c r="Q2442">
        <f t="shared" si="46"/>
        <v>5</v>
      </c>
      <c r="R2442" s="12">
        <f>(((K2442/60)/60)/24)+DATE(1970,1,1)</f>
        <v>42383.899456018517</v>
      </c>
      <c r="S2442" s="12">
        <f>(((J2442/60)/60)/24)+DATE(1970,1,1)</f>
        <v>42413.899456018517</v>
      </c>
      <c r="T2442">
        <f>YEAR(R2442)</f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s="9">
        <f>ROUND((E2443/D2443)*100,0)</f>
        <v>108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t="s">
        <v>8312</v>
      </c>
      <c r="Q2443">
        <f t="shared" si="46"/>
        <v>74.23</v>
      </c>
      <c r="R2443" s="12">
        <f>(((K2443/60)/60)/24)+DATE(1970,1,1)</f>
        <v>42187.125625000001</v>
      </c>
      <c r="S2443" s="12">
        <f>(((J2443/60)/60)/24)+DATE(1970,1,1)</f>
        <v>42208.207638888889</v>
      </c>
      <c r="T2443">
        <f>YEAR(R2443)</f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s="9">
        <f>ROUND((E2444/D2444)*100,0)</f>
        <v>126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t="s">
        <v>8312</v>
      </c>
      <c r="Q2444">
        <f t="shared" si="46"/>
        <v>81.25</v>
      </c>
      <c r="R2444" s="12">
        <f>(((K2444/60)/60)/24)+DATE(1970,1,1)</f>
        <v>42052.666990740734</v>
      </c>
      <c r="S2444" s="12">
        <f>(((J2444/60)/60)/24)+DATE(1970,1,1)</f>
        <v>42082.625324074077</v>
      </c>
      <c r="T2444">
        <f>YEAR(R2444)</f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s="9">
        <f>ROUND((E2445/D2445)*100,0)</f>
        <v>203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t="s">
        <v>8312</v>
      </c>
      <c r="Q2445">
        <f t="shared" si="46"/>
        <v>130.22999999999999</v>
      </c>
      <c r="R2445" s="12">
        <f>(((K2445/60)/60)/24)+DATE(1970,1,1)</f>
        <v>41836.625254629631</v>
      </c>
      <c r="S2445" s="12">
        <f>(((J2445/60)/60)/24)+DATE(1970,1,1)</f>
        <v>41866.625254629631</v>
      </c>
      <c r="T2445">
        <f>YEAR(R2445)</f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s="9">
        <f>ROUND((E2446/D2446)*100,0)</f>
        <v>109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t="s">
        <v>8312</v>
      </c>
      <c r="Q2446">
        <f t="shared" si="46"/>
        <v>53.41</v>
      </c>
      <c r="R2446" s="12">
        <f>(((K2446/60)/60)/24)+DATE(1970,1,1)</f>
        <v>42485.754525462966</v>
      </c>
      <c r="S2446" s="12">
        <f>(((J2446/60)/60)/24)+DATE(1970,1,1)</f>
        <v>42515.754525462966</v>
      </c>
      <c r="T2446">
        <f>YEAR(R2446)</f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s="9">
        <f>ROUND((E2447/D2447)*100,0)</f>
        <v>173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t="s">
        <v>8312</v>
      </c>
      <c r="Q2447">
        <f t="shared" si="46"/>
        <v>75.13</v>
      </c>
      <c r="R2447" s="12">
        <f>(((K2447/60)/60)/24)+DATE(1970,1,1)</f>
        <v>42243.190057870372</v>
      </c>
      <c r="S2447" s="12">
        <f>(((J2447/60)/60)/24)+DATE(1970,1,1)</f>
        <v>42273.190057870372</v>
      </c>
      <c r="T2447">
        <f>YEAR(R2447)</f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s="9">
        <f>ROUND((E2448/D2448)*100,0)</f>
        <v>168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t="s">
        <v>8312</v>
      </c>
      <c r="Q2448">
        <f t="shared" si="46"/>
        <v>75.67</v>
      </c>
      <c r="R2448" s="12">
        <f>(((K2448/60)/60)/24)+DATE(1970,1,1)</f>
        <v>42670.602673611109</v>
      </c>
      <c r="S2448" s="12">
        <f>(((J2448/60)/60)/24)+DATE(1970,1,1)</f>
        <v>42700.64434027778</v>
      </c>
      <c r="T2448">
        <f>YEAR(R2448)</f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s="9">
        <f>ROUND((E2449/D2449)*100,0)</f>
        <v>427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t="s">
        <v>8312</v>
      </c>
      <c r="Q2449">
        <f t="shared" si="46"/>
        <v>31.69</v>
      </c>
      <c r="R2449" s="12">
        <f>(((K2449/60)/60)/24)+DATE(1970,1,1)</f>
        <v>42654.469826388886</v>
      </c>
      <c r="S2449" s="12">
        <f>(((J2449/60)/60)/24)+DATE(1970,1,1)</f>
        <v>42686.166666666672</v>
      </c>
      <c r="T2449">
        <f>YEAR(R2449)</f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s="9">
        <f>ROUND((E2450/D2450)*100,0)</f>
        <v>108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t="s">
        <v>8312</v>
      </c>
      <c r="Q2450">
        <f t="shared" si="46"/>
        <v>47.78</v>
      </c>
      <c r="R2450" s="12">
        <f>(((K2450/60)/60)/24)+DATE(1970,1,1)</f>
        <v>42607.316122685181</v>
      </c>
      <c r="S2450" s="12">
        <f>(((J2450/60)/60)/24)+DATE(1970,1,1)</f>
        <v>42613.233333333337</v>
      </c>
      <c r="T2450">
        <f>YEAR(R2450)</f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s="9">
        <f>ROUND((E2451/D2451)*100,0)</f>
        <v>108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t="s">
        <v>8312</v>
      </c>
      <c r="Q2451">
        <f t="shared" si="46"/>
        <v>90</v>
      </c>
      <c r="R2451" s="12">
        <f>(((K2451/60)/60)/24)+DATE(1970,1,1)</f>
        <v>41943.142534722225</v>
      </c>
      <c r="S2451" s="12">
        <f>(((J2451/60)/60)/24)+DATE(1970,1,1)</f>
        <v>41973.184201388889</v>
      </c>
      <c r="T2451">
        <f>YEAR(R2451)</f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s="9">
        <f>ROUND((E2452/D2452)*100,0)</f>
        <v>102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t="s">
        <v>8312</v>
      </c>
      <c r="Q2452">
        <f t="shared" si="46"/>
        <v>149.31</v>
      </c>
      <c r="R2452" s="12">
        <f>(((K2452/60)/60)/24)+DATE(1970,1,1)</f>
        <v>41902.07240740741</v>
      </c>
      <c r="S2452" s="12">
        <f>(((J2452/60)/60)/24)+DATE(1970,1,1)</f>
        <v>41940.132638888892</v>
      </c>
      <c r="T2452">
        <f>YEAR(R2452)</f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s="9">
        <f>ROUND((E2453/D2453)*100,0)</f>
        <v>115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t="s">
        <v>8312</v>
      </c>
      <c r="Q2453">
        <f t="shared" si="46"/>
        <v>62.07</v>
      </c>
      <c r="R2453" s="12">
        <f>(((K2453/60)/60)/24)+DATE(1970,1,1)</f>
        <v>42779.908449074079</v>
      </c>
      <c r="S2453" s="12">
        <f>(((J2453/60)/60)/24)+DATE(1970,1,1)</f>
        <v>42799.908449074079</v>
      </c>
      <c r="T2453">
        <f>YEAR(R2453)</f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s="9">
        <f>ROUND((E2454/D2454)*100,0)</f>
        <v>134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t="s">
        <v>8312</v>
      </c>
      <c r="Q2454">
        <f t="shared" si="46"/>
        <v>53.4</v>
      </c>
      <c r="R2454" s="12">
        <f>(((K2454/60)/60)/24)+DATE(1970,1,1)</f>
        <v>42338.84375</v>
      </c>
      <c r="S2454" s="12">
        <f>(((J2454/60)/60)/24)+DATE(1970,1,1)</f>
        <v>42367.958333333328</v>
      </c>
      <c r="T2454">
        <f>YEAR(R2454)</f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s="9">
        <f>ROUND((E2455/D2455)*100,0)</f>
        <v>155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t="s">
        <v>8312</v>
      </c>
      <c r="Q2455">
        <f t="shared" si="46"/>
        <v>69.27</v>
      </c>
      <c r="R2455" s="12">
        <f>(((K2455/60)/60)/24)+DATE(1970,1,1)</f>
        <v>42738.692233796297</v>
      </c>
      <c r="S2455" s="12">
        <f>(((J2455/60)/60)/24)+DATE(1970,1,1)</f>
        <v>42768.692233796297</v>
      </c>
      <c r="T2455">
        <f>YEAR(R2455)</f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s="9">
        <f>ROUND((E2456/D2456)*100,0)</f>
        <v>101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t="s">
        <v>8312</v>
      </c>
      <c r="Q2456">
        <f t="shared" si="46"/>
        <v>271.51</v>
      </c>
      <c r="R2456" s="12">
        <f>(((K2456/60)/60)/24)+DATE(1970,1,1)</f>
        <v>42770.201481481476</v>
      </c>
      <c r="S2456" s="12">
        <f>(((J2456/60)/60)/24)+DATE(1970,1,1)</f>
        <v>42805.201481481476</v>
      </c>
      <c r="T2456">
        <f>YEAR(R2456)</f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s="9">
        <f>ROUND((E2457/D2457)*100,0)</f>
        <v>182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t="s">
        <v>8312</v>
      </c>
      <c r="Q2457">
        <f t="shared" si="46"/>
        <v>34.130000000000003</v>
      </c>
      <c r="R2457" s="12">
        <f>(((K2457/60)/60)/24)+DATE(1970,1,1)</f>
        <v>42452.781828703708</v>
      </c>
      <c r="S2457" s="12">
        <f>(((J2457/60)/60)/24)+DATE(1970,1,1)</f>
        <v>42480.781828703708</v>
      </c>
      <c r="T2457">
        <f>YEAR(R2457)</f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s="9">
        <f>ROUND((E2458/D2458)*100,0)</f>
        <v>181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t="s">
        <v>8312</v>
      </c>
      <c r="Q2458">
        <f t="shared" si="46"/>
        <v>40.49</v>
      </c>
      <c r="R2458" s="12">
        <f>(((K2458/60)/60)/24)+DATE(1970,1,1)</f>
        <v>42761.961099537039</v>
      </c>
      <c r="S2458" s="12">
        <f>(((J2458/60)/60)/24)+DATE(1970,1,1)</f>
        <v>42791.961099537039</v>
      </c>
      <c r="T2458">
        <f>YEAR(R2458)</f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s="9">
        <f>ROUND((E2459/D2459)*100,0)</f>
        <v>102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t="s">
        <v>8312</v>
      </c>
      <c r="Q2459">
        <f t="shared" si="46"/>
        <v>189.76</v>
      </c>
      <c r="R2459" s="12">
        <f>(((K2459/60)/60)/24)+DATE(1970,1,1)</f>
        <v>42423.602500000001</v>
      </c>
      <c r="S2459" s="12">
        <f>(((J2459/60)/60)/24)+DATE(1970,1,1)</f>
        <v>42453.560833333337</v>
      </c>
      <c r="T2459">
        <f>YEAR(R2459)</f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s="9">
        <f>ROUND((E2460/D2460)*100,0)</f>
        <v>110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t="s">
        <v>8312</v>
      </c>
      <c r="Q2460">
        <f t="shared" si="46"/>
        <v>68.86</v>
      </c>
      <c r="R2460" s="12">
        <f>(((K2460/60)/60)/24)+DATE(1970,1,1)</f>
        <v>42495.871736111112</v>
      </c>
      <c r="S2460" s="12">
        <f>(((J2460/60)/60)/24)+DATE(1970,1,1)</f>
        <v>42530.791666666672</v>
      </c>
      <c r="T2460">
        <f>YEAR(R2460)</f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s="9">
        <f>ROUND((E2461/D2461)*100,0)</f>
        <v>102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t="s">
        <v>8312</v>
      </c>
      <c r="Q2461">
        <f t="shared" si="46"/>
        <v>108.78</v>
      </c>
      <c r="R2461" s="12">
        <f>(((K2461/60)/60)/24)+DATE(1970,1,1)</f>
        <v>42407.637557870374</v>
      </c>
      <c r="S2461" s="12">
        <f>(((J2461/60)/60)/24)+DATE(1970,1,1)</f>
        <v>42452.595891203702</v>
      </c>
      <c r="T2461">
        <f>YEAR(R2461)</f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s="9">
        <f>ROUND((E2462/D2462)*100,0)</f>
        <v>101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t="s">
        <v>8312</v>
      </c>
      <c r="Q2462">
        <f t="shared" si="46"/>
        <v>125.99</v>
      </c>
      <c r="R2462" s="12">
        <f>(((K2462/60)/60)/24)+DATE(1970,1,1)</f>
        <v>42704.187118055561</v>
      </c>
      <c r="S2462" s="12">
        <f>(((J2462/60)/60)/24)+DATE(1970,1,1)</f>
        <v>42738.178472222222</v>
      </c>
      <c r="T2462">
        <f>YEAR(R2462)</f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s="9">
        <f>ROUND((E2463/D2463)*100,0)</f>
        <v>104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8285</v>
      </c>
      <c r="P2463" t="s">
        <v>8289</v>
      </c>
      <c r="Q2463">
        <f t="shared" si="46"/>
        <v>90.52</v>
      </c>
      <c r="R2463" s="12">
        <f>(((K2463/60)/60)/24)+DATE(1970,1,1)</f>
        <v>40784.012696759259</v>
      </c>
      <c r="S2463" s="12">
        <f>(((J2463/60)/60)/24)+DATE(1970,1,1)</f>
        <v>40817.125</v>
      </c>
      <c r="T2463">
        <f>YEAR(R2463)</f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s="9">
        <f>ROUND((E2464/D2464)*100,0)</f>
        <v>111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8285</v>
      </c>
      <c r="P2464" t="s">
        <v>8289</v>
      </c>
      <c r="Q2464">
        <f t="shared" si="46"/>
        <v>28.88</v>
      </c>
      <c r="R2464" s="12">
        <f>(((K2464/60)/60)/24)+DATE(1970,1,1)</f>
        <v>41089.186296296299</v>
      </c>
      <c r="S2464" s="12">
        <f>(((J2464/60)/60)/24)+DATE(1970,1,1)</f>
        <v>41109.186296296299</v>
      </c>
      <c r="T2464">
        <f>YEAR(R2464)</f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s="9">
        <f>ROUND((E2465/D2465)*100,0)</f>
        <v>116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8285</v>
      </c>
      <c r="P2465" t="s">
        <v>8289</v>
      </c>
      <c r="Q2465">
        <f t="shared" si="46"/>
        <v>31</v>
      </c>
      <c r="R2465" s="12">
        <f>(((K2465/60)/60)/24)+DATE(1970,1,1)</f>
        <v>41341.111400462964</v>
      </c>
      <c r="S2465" s="12">
        <f>(((J2465/60)/60)/24)+DATE(1970,1,1)</f>
        <v>41380.791666666664</v>
      </c>
      <c r="T2465">
        <f>YEAR(R2465)</f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s="9">
        <f>ROUND((E2466/D2466)*100,0)</f>
        <v>111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8285</v>
      </c>
      <c r="P2466" t="s">
        <v>8289</v>
      </c>
      <c r="Q2466">
        <f t="shared" si="46"/>
        <v>51.67</v>
      </c>
      <c r="R2466" s="12">
        <f>(((K2466/60)/60)/24)+DATE(1970,1,1)</f>
        <v>42248.90042824074</v>
      </c>
      <c r="S2466" s="12">
        <f>(((J2466/60)/60)/24)+DATE(1970,1,1)</f>
        <v>42277.811805555553</v>
      </c>
      <c r="T2466">
        <f>YEAR(R2466)</f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s="9">
        <f>ROUND((E2467/D2467)*100,0)</f>
        <v>180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8285</v>
      </c>
      <c r="P2467" t="s">
        <v>8289</v>
      </c>
      <c r="Q2467">
        <f t="shared" si="46"/>
        <v>26.27</v>
      </c>
      <c r="R2467" s="12">
        <f>(((K2467/60)/60)/24)+DATE(1970,1,1)</f>
        <v>41145.719305555554</v>
      </c>
      <c r="S2467" s="12">
        <f>(((J2467/60)/60)/24)+DATE(1970,1,1)</f>
        <v>41175.719305555554</v>
      </c>
      <c r="T2467">
        <f>YEAR(R2467)</f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s="9">
        <f>ROUND((E2468/D2468)*100,0)</f>
        <v>100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8285</v>
      </c>
      <c r="P2468" t="s">
        <v>8289</v>
      </c>
      <c r="Q2468">
        <f t="shared" si="46"/>
        <v>48.08</v>
      </c>
      <c r="R2468" s="12">
        <f>(((K2468/60)/60)/24)+DATE(1970,1,1)</f>
        <v>41373.102465277778</v>
      </c>
      <c r="S2468" s="12">
        <f>(((J2468/60)/60)/24)+DATE(1970,1,1)</f>
        <v>41403.102465277778</v>
      </c>
      <c r="T2468">
        <f>YEAR(R2468)</f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s="9">
        <f>ROUND((E2469/D2469)*100,0)</f>
        <v>119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8285</v>
      </c>
      <c r="P2469" t="s">
        <v>8289</v>
      </c>
      <c r="Q2469">
        <f t="shared" si="46"/>
        <v>27.56</v>
      </c>
      <c r="R2469" s="12">
        <f>(((K2469/60)/60)/24)+DATE(1970,1,1)</f>
        <v>41025.874201388891</v>
      </c>
      <c r="S2469" s="12">
        <f>(((J2469/60)/60)/24)+DATE(1970,1,1)</f>
        <v>41039.708333333336</v>
      </c>
      <c r="T2469">
        <f>YEAR(R2469)</f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s="9">
        <f>ROUND((E2470/D2470)*100,0)</f>
        <v>107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8285</v>
      </c>
      <c r="P2470" t="s">
        <v>8289</v>
      </c>
      <c r="Q2470">
        <f t="shared" si="46"/>
        <v>36.97</v>
      </c>
      <c r="R2470" s="12">
        <f>(((K2470/60)/60)/24)+DATE(1970,1,1)</f>
        <v>41174.154178240737</v>
      </c>
      <c r="S2470" s="12">
        <f>(((J2470/60)/60)/24)+DATE(1970,1,1)</f>
        <v>41210.208333333336</v>
      </c>
      <c r="T2470">
        <f>YEAR(R2470)</f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s="9">
        <f>ROUND((E2471/D2471)*100,0)</f>
        <v>114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8285</v>
      </c>
      <c r="P2471" t="s">
        <v>8289</v>
      </c>
      <c r="Q2471">
        <f t="shared" si="46"/>
        <v>29.02</v>
      </c>
      <c r="R2471" s="12">
        <f>(((K2471/60)/60)/24)+DATE(1970,1,1)</f>
        <v>40557.429733796293</v>
      </c>
      <c r="S2471" s="12">
        <f>(((J2471/60)/60)/24)+DATE(1970,1,1)</f>
        <v>40582.429733796293</v>
      </c>
      <c r="T2471">
        <f>YEAR(R2471)</f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s="9">
        <f>ROUND((E2472/D2472)*100,0)</f>
        <v>103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8285</v>
      </c>
      <c r="P2472" t="s">
        <v>8289</v>
      </c>
      <c r="Q2472">
        <f t="shared" si="46"/>
        <v>28.66</v>
      </c>
      <c r="R2472" s="12">
        <f>(((K2472/60)/60)/24)+DATE(1970,1,1)</f>
        <v>41023.07471064815</v>
      </c>
      <c r="S2472" s="12">
        <f>(((J2472/60)/60)/24)+DATE(1970,1,1)</f>
        <v>41053.07471064815</v>
      </c>
      <c r="T2472">
        <f>YEAR(R2472)</f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s="9">
        <f>ROUND((E2473/D2473)*100,0)</f>
        <v>128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8285</v>
      </c>
      <c r="P2473" t="s">
        <v>8289</v>
      </c>
      <c r="Q2473">
        <f t="shared" si="46"/>
        <v>37.65</v>
      </c>
      <c r="R2473" s="12">
        <f>(((K2473/60)/60)/24)+DATE(1970,1,1)</f>
        <v>40893.992962962962</v>
      </c>
      <c r="S2473" s="12">
        <f>(((J2473/60)/60)/24)+DATE(1970,1,1)</f>
        <v>40933.992962962962</v>
      </c>
      <c r="T2473">
        <f>YEAR(R2473)</f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s="9">
        <f>ROUND((E2474/D2474)*100,0)</f>
        <v>136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8285</v>
      </c>
      <c r="P2474" t="s">
        <v>8289</v>
      </c>
      <c r="Q2474">
        <f t="shared" si="46"/>
        <v>97.9</v>
      </c>
      <c r="R2474" s="12">
        <f>(((K2474/60)/60)/24)+DATE(1970,1,1)</f>
        <v>40354.11550925926</v>
      </c>
      <c r="S2474" s="12">
        <f>(((J2474/60)/60)/24)+DATE(1970,1,1)</f>
        <v>40425.043749999997</v>
      </c>
      <c r="T2474">
        <f>YEAR(R2474)</f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s="9">
        <f>ROUND((E2475/D2475)*100,0)</f>
        <v>100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8285</v>
      </c>
      <c r="P2475" t="s">
        <v>8289</v>
      </c>
      <c r="Q2475">
        <f t="shared" si="46"/>
        <v>42.55</v>
      </c>
      <c r="R2475" s="12">
        <f>(((K2475/60)/60)/24)+DATE(1970,1,1)</f>
        <v>41193.748483796298</v>
      </c>
      <c r="S2475" s="12">
        <f>(((J2475/60)/60)/24)+DATE(1970,1,1)</f>
        <v>41223.790150462963</v>
      </c>
      <c r="T2475">
        <f>YEAR(R2475)</f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s="9">
        <f>ROUND((E2476/D2476)*100,0)</f>
        <v>100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8285</v>
      </c>
      <c r="P2476" t="s">
        <v>8289</v>
      </c>
      <c r="Q2476">
        <f t="shared" si="46"/>
        <v>131.58000000000001</v>
      </c>
      <c r="R2476" s="12">
        <f>(((K2476/60)/60)/24)+DATE(1970,1,1)</f>
        <v>40417.011296296296</v>
      </c>
      <c r="S2476" s="12">
        <f>(((J2476/60)/60)/24)+DATE(1970,1,1)</f>
        <v>40462.011296296296</v>
      </c>
      <c r="T2476">
        <f>YEAR(R2476)</f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s="9">
        <f>ROUND((E2477/D2477)*100,0)</f>
        <v>105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8285</v>
      </c>
      <c r="P2477" t="s">
        <v>8289</v>
      </c>
      <c r="Q2477">
        <f t="shared" si="46"/>
        <v>32.32</v>
      </c>
      <c r="R2477" s="12">
        <f>(((K2477/60)/60)/24)+DATE(1970,1,1)</f>
        <v>40310.287673611114</v>
      </c>
      <c r="S2477" s="12">
        <f>(((J2477/60)/60)/24)+DATE(1970,1,1)</f>
        <v>40369.916666666664</v>
      </c>
      <c r="T2477">
        <f>YEAR(R2477)</f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s="9">
        <f>ROUND((E2478/D2478)*100,0)</f>
        <v>105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8285</v>
      </c>
      <c r="P2478" t="s">
        <v>8289</v>
      </c>
      <c r="Q2478">
        <f t="shared" si="46"/>
        <v>61.1</v>
      </c>
      <c r="R2478" s="12">
        <f>(((K2478/60)/60)/24)+DATE(1970,1,1)</f>
        <v>41913.328356481477</v>
      </c>
      <c r="S2478" s="12">
        <f>(((J2478/60)/60)/24)+DATE(1970,1,1)</f>
        <v>41946.370023148149</v>
      </c>
      <c r="T2478">
        <f>YEAR(R2478)</f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s="9">
        <f>ROUND((E2479/D2479)*100,0)</f>
        <v>171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8285</v>
      </c>
      <c r="P2479" t="s">
        <v>8289</v>
      </c>
      <c r="Q2479">
        <f t="shared" si="46"/>
        <v>31.34</v>
      </c>
      <c r="R2479" s="12">
        <f>(((K2479/60)/60)/24)+DATE(1970,1,1)</f>
        <v>41088.691493055558</v>
      </c>
      <c r="S2479" s="12">
        <f>(((J2479/60)/60)/24)+DATE(1970,1,1)</f>
        <v>41133.691493055558</v>
      </c>
      <c r="T2479">
        <f>YEAR(R2479)</f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s="9">
        <f>ROUND((E2480/D2480)*100,0)</f>
        <v>128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8285</v>
      </c>
      <c r="P2480" t="s">
        <v>8289</v>
      </c>
      <c r="Q2480">
        <f t="shared" si="46"/>
        <v>129.11000000000001</v>
      </c>
      <c r="R2480" s="12">
        <f>(((K2480/60)/60)/24)+DATE(1970,1,1)</f>
        <v>41257.950381944444</v>
      </c>
      <c r="S2480" s="12">
        <f>(((J2480/60)/60)/24)+DATE(1970,1,1)</f>
        <v>41287.950381944444</v>
      </c>
      <c r="T2480">
        <f>YEAR(R2480)</f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s="9">
        <f>ROUND((E2481/D2481)*100,0)</f>
        <v>133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8285</v>
      </c>
      <c r="P2481" t="s">
        <v>8289</v>
      </c>
      <c r="Q2481">
        <f t="shared" si="46"/>
        <v>25.02</v>
      </c>
      <c r="R2481" s="12">
        <f>(((K2481/60)/60)/24)+DATE(1970,1,1)</f>
        <v>41107.726782407408</v>
      </c>
      <c r="S2481" s="12">
        <f>(((J2481/60)/60)/24)+DATE(1970,1,1)</f>
        <v>41118.083333333336</v>
      </c>
      <c r="T2481">
        <f>YEAR(R2481)</f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s="9">
        <f>ROUND((E2482/D2482)*100,0)</f>
        <v>100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8285</v>
      </c>
      <c r="P2482" t="s">
        <v>8289</v>
      </c>
      <c r="Q2482">
        <f t="shared" si="46"/>
        <v>250</v>
      </c>
      <c r="R2482" s="12">
        <f>(((K2482/60)/60)/24)+DATE(1970,1,1)</f>
        <v>42227.936157407406</v>
      </c>
      <c r="S2482" s="12">
        <f>(((J2482/60)/60)/24)+DATE(1970,1,1)</f>
        <v>42287.936157407406</v>
      </c>
      <c r="T2482">
        <f>YEAR(R2482)</f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s="9">
        <f>ROUND((E2483/D2483)*100,0)</f>
        <v>113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8285</v>
      </c>
      <c r="P2483" t="s">
        <v>8289</v>
      </c>
      <c r="Q2483">
        <f t="shared" si="46"/>
        <v>47.54</v>
      </c>
      <c r="R2483" s="12">
        <f>(((K2483/60)/60)/24)+DATE(1970,1,1)</f>
        <v>40999.645925925928</v>
      </c>
      <c r="S2483" s="12">
        <f>(((J2483/60)/60)/24)+DATE(1970,1,1)</f>
        <v>41029.645925925928</v>
      </c>
      <c r="T2483">
        <f>YEAR(R2483)</f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s="9">
        <f>ROUND((E2484/D2484)*100,0)</f>
        <v>100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8285</v>
      </c>
      <c r="P2484" t="s">
        <v>8289</v>
      </c>
      <c r="Q2484">
        <f t="shared" si="46"/>
        <v>40.04</v>
      </c>
      <c r="R2484" s="12">
        <f>(((K2484/60)/60)/24)+DATE(1970,1,1)</f>
        <v>40711.782210648147</v>
      </c>
      <c r="S2484" s="12">
        <f>(((J2484/60)/60)/24)+DATE(1970,1,1)</f>
        <v>40756.782210648147</v>
      </c>
      <c r="T2484">
        <f>YEAR(R2484)</f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s="9">
        <f>ROUND((E2485/D2485)*100,0)</f>
        <v>114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8285</v>
      </c>
      <c r="P2485" t="s">
        <v>8289</v>
      </c>
      <c r="Q2485">
        <f t="shared" si="46"/>
        <v>65.84</v>
      </c>
      <c r="R2485" s="12">
        <f>(((K2485/60)/60)/24)+DATE(1970,1,1)</f>
        <v>40970.750034722223</v>
      </c>
      <c r="S2485" s="12">
        <f>(((J2485/60)/60)/24)+DATE(1970,1,1)</f>
        <v>41030.708368055559</v>
      </c>
      <c r="T2485">
        <f>YEAR(R2485)</f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s="9">
        <f>ROUND((E2486/D2486)*100,0)</f>
        <v>119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8285</v>
      </c>
      <c r="P2486" t="s">
        <v>8289</v>
      </c>
      <c r="Q2486">
        <f t="shared" si="46"/>
        <v>46.4</v>
      </c>
      <c r="R2486" s="12">
        <f>(((K2486/60)/60)/24)+DATE(1970,1,1)</f>
        <v>40771.916701388887</v>
      </c>
      <c r="S2486" s="12">
        <f>(((J2486/60)/60)/24)+DATE(1970,1,1)</f>
        <v>40801.916701388887</v>
      </c>
      <c r="T2486">
        <f>YEAR(R2486)</f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s="9">
        <f>ROUND((E2487/D2487)*100,0)</f>
        <v>103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8285</v>
      </c>
      <c r="P2487" t="s">
        <v>8289</v>
      </c>
      <c r="Q2487">
        <f t="shared" si="46"/>
        <v>50.37</v>
      </c>
      <c r="R2487" s="12">
        <f>(((K2487/60)/60)/24)+DATE(1970,1,1)</f>
        <v>40793.998599537037</v>
      </c>
      <c r="S2487" s="12">
        <f>(((J2487/60)/60)/24)+DATE(1970,1,1)</f>
        <v>40828.998599537037</v>
      </c>
      <c r="T2487">
        <f>YEAR(R2487)</f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s="9">
        <f>ROUND((E2488/D2488)*100,0)</f>
        <v>266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8285</v>
      </c>
      <c r="P2488" t="s">
        <v>8289</v>
      </c>
      <c r="Q2488">
        <f t="shared" si="46"/>
        <v>26.57</v>
      </c>
      <c r="R2488" s="12">
        <f>(((K2488/60)/60)/24)+DATE(1970,1,1)</f>
        <v>40991.708055555559</v>
      </c>
      <c r="S2488" s="12">
        <f>(((J2488/60)/60)/24)+DATE(1970,1,1)</f>
        <v>41021.708055555559</v>
      </c>
      <c r="T2488">
        <f>YEAR(R2488)</f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s="9">
        <f>ROUND((E2489/D2489)*100,0)</f>
        <v>100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8285</v>
      </c>
      <c r="P2489" t="s">
        <v>8289</v>
      </c>
      <c r="Q2489">
        <f t="shared" si="46"/>
        <v>39.49</v>
      </c>
      <c r="R2489" s="12">
        <f>(((K2489/60)/60)/24)+DATE(1970,1,1)</f>
        <v>41026.083298611113</v>
      </c>
      <c r="S2489" s="12">
        <f>(((J2489/60)/60)/24)+DATE(1970,1,1)</f>
        <v>41056.083298611113</v>
      </c>
      <c r="T2489">
        <f>YEAR(R2489)</f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s="9">
        <f>ROUND((E2490/D2490)*100,0)</f>
        <v>107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8285</v>
      </c>
      <c r="P2490" t="s">
        <v>8289</v>
      </c>
      <c r="Q2490">
        <f t="shared" si="46"/>
        <v>49.25</v>
      </c>
      <c r="R2490" s="12">
        <f>(((K2490/60)/60)/24)+DATE(1970,1,1)</f>
        <v>40833.633194444446</v>
      </c>
      <c r="S2490" s="12">
        <f>(((J2490/60)/60)/24)+DATE(1970,1,1)</f>
        <v>40863.674861111111</v>
      </c>
      <c r="T2490">
        <f>YEAR(R2490)</f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s="9">
        <f>ROUND((E2491/D2491)*100,0)</f>
        <v>134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8285</v>
      </c>
      <c r="P2491" t="s">
        <v>8289</v>
      </c>
      <c r="Q2491">
        <f t="shared" si="46"/>
        <v>62.38</v>
      </c>
      <c r="R2491" s="12">
        <f>(((K2491/60)/60)/24)+DATE(1970,1,1)</f>
        <v>41373.690266203703</v>
      </c>
      <c r="S2491" s="12">
        <f>(((J2491/60)/60)/24)+DATE(1970,1,1)</f>
        <v>41403.690266203703</v>
      </c>
      <c r="T2491">
        <f>YEAR(R2491)</f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s="9">
        <f>ROUND((E2492/D2492)*100,0)</f>
        <v>121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8285</v>
      </c>
      <c r="P2492" t="s">
        <v>8289</v>
      </c>
      <c r="Q2492">
        <f t="shared" si="46"/>
        <v>37.94</v>
      </c>
      <c r="R2492" s="12">
        <f>(((K2492/60)/60)/24)+DATE(1970,1,1)</f>
        <v>41023.227731481478</v>
      </c>
      <c r="S2492" s="12">
        <f>(((J2492/60)/60)/24)+DATE(1970,1,1)</f>
        <v>41083.227731481478</v>
      </c>
      <c r="T2492">
        <f>YEAR(R2492)</f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s="9">
        <f>ROUND((E2493/D2493)*100,0)</f>
        <v>103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8285</v>
      </c>
      <c r="P2493" t="s">
        <v>8289</v>
      </c>
      <c r="Q2493">
        <f t="shared" si="46"/>
        <v>51.6</v>
      </c>
      <c r="R2493" s="12">
        <f>(((K2493/60)/60)/24)+DATE(1970,1,1)</f>
        <v>40542.839282407411</v>
      </c>
      <c r="S2493" s="12">
        <f>(((J2493/60)/60)/24)+DATE(1970,1,1)</f>
        <v>40559.07708333333</v>
      </c>
      <c r="T2493">
        <f>YEAR(R2493)</f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s="9">
        <f>ROUND((E2494/D2494)*100,0)</f>
        <v>125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8285</v>
      </c>
      <c r="P2494" t="s">
        <v>8289</v>
      </c>
      <c r="Q2494">
        <f t="shared" si="46"/>
        <v>27.78</v>
      </c>
      <c r="R2494" s="12">
        <f>(((K2494/60)/60)/24)+DATE(1970,1,1)</f>
        <v>41024.985972222225</v>
      </c>
      <c r="S2494" s="12">
        <f>(((J2494/60)/60)/24)+DATE(1970,1,1)</f>
        <v>41076.415972222225</v>
      </c>
      <c r="T2494">
        <f>YEAR(R2494)</f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s="9">
        <f>ROUND((E2495/D2495)*100,0)</f>
        <v>129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8285</v>
      </c>
      <c r="P2495" t="s">
        <v>8289</v>
      </c>
      <c r="Q2495">
        <f t="shared" si="46"/>
        <v>99.38</v>
      </c>
      <c r="R2495" s="12">
        <f>(((K2495/60)/60)/24)+DATE(1970,1,1)</f>
        <v>41348.168287037035</v>
      </c>
      <c r="S2495" s="12">
        <f>(((J2495/60)/60)/24)+DATE(1970,1,1)</f>
        <v>41393.168287037035</v>
      </c>
      <c r="T2495">
        <f>YEAR(R2495)</f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s="9">
        <f>ROUND((E2496/D2496)*100,0)</f>
        <v>101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8285</v>
      </c>
      <c r="P2496" t="s">
        <v>8289</v>
      </c>
      <c r="Q2496">
        <f t="shared" si="46"/>
        <v>38.85</v>
      </c>
      <c r="R2496" s="12">
        <f>(((K2496/60)/60)/24)+DATE(1970,1,1)</f>
        <v>41022.645185185182</v>
      </c>
      <c r="S2496" s="12">
        <f>(((J2496/60)/60)/24)+DATE(1970,1,1)</f>
        <v>41052.645185185182</v>
      </c>
      <c r="T2496">
        <f>YEAR(R2496)</f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s="9">
        <f>ROUND((E2497/D2497)*100,0)</f>
        <v>128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8285</v>
      </c>
      <c r="P2497" t="s">
        <v>8289</v>
      </c>
      <c r="Q2497">
        <f t="shared" si="46"/>
        <v>45.55</v>
      </c>
      <c r="R2497" s="12">
        <f>(((K2497/60)/60)/24)+DATE(1970,1,1)</f>
        <v>41036.946469907409</v>
      </c>
      <c r="S2497" s="12">
        <f>(((J2497/60)/60)/24)+DATE(1970,1,1)</f>
        <v>41066.946469907409</v>
      </c>
      <c r="T2497">
        <f>YEAR(R2497)</f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s="9">
        <f>ROUND((E2498/D2498)*100,0)</f>
        <v>100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8285</v>
      </c>
      <c r="P2498" t="s">
        <v>8289</v>
      </c>
      <c r="Q2498">
        <f t="shared" si="46"/>
        <v>600</v>
      </c>
      <c r="R2498" s="12">
        <f>(((K2498/60)/60)/24)+DATE(1970,1,1)</f>
        <v>41327.996435185189</v>
      </c>
      <c r="S2498" s="12">
        <f>(((J2498/60)/60)/24)+DATE(1970,1,1)</f>
        <v>41362.954768518517</v>
      </c>
      <c r="T2498">
        <f>YEAR(R2498)</f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s="9">
        <f>ROUND((E2499/D2499)*100,0)</f>
        <v>113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8285</v>
      </c>
      <c r="P2499" t="s">
        <v>8289</v>
      </c>
      <c r="Q2499">
        <f t="shared" ref="Q2499:Q2562" si="47">IFERROR(ROUND(E2499/M2499,2),0)</f>
        <v>80.55</v>
      </c>
      <c r="R2499" s="12">
        <f>(((K2499/60)/60)/24)+DATE(1970,1,1)</f>
        <v>40730.878912037035</v>
      </c>
      <c r="S2499" s="12">
        <f>(((J2499/60)/60)/24)+DATE(1970,1,1)</f>
        <v>40760.878912037035</v>
      </c>
      <c r="T2499">
        <f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s="9">
        <f>ROUND((E2500/D2500)*100,0)</f>
        <v>106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8285</v>
      </c>
      <c r="P2500" t="s">
        <v>8289</v>
      </c>
      <c r="Q2500">
        <f t="shared" si="47"/>
        <v>52.8</v>
      </c>
      <c r="R2500" s="12">
        <f>(((K2500/60)/60)/24)+DATE(1970,1,1)</f>
        <v>42017.967442129629</v>
      </c>
      <c r="S2500" s="12">
        <f>(((J2500/60)/60)/24)+DATE(1970,1,1)</f>
        <v>42031.967442129629</v>
      </c>
      <c r="T2500">
        <f>YEAR(R2500)</f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s="9">
        <f>ROUND((E2501/D2501)*100,0)</f>
        <v>203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8285</v>
      </c>
      <c r="P2501" t="s">
        <v>8289</v>
      </c>
      <c r="Q2501">
        <f t="shared" si="47"/>
        <v>47.68</v>
      </c>
      <c r="R2501" s="12">
        <f>(((K2501/60)/60)/24)+DATE(1970,1,1)</f>
        <v>41226.648576388885</v>
      </c>
      <c r="S2501" s="12">
        <f>(((J2501/60)/60)/24)+DATE(1970,1,1)</f>
        <v>41274.75</v>
      </c>
      <c r="T2501">
        <f>YEAR(R2501)</f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s="9">
        <f>ROUND((E2502/D2502)*100,0)</f>
        <v>113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8285</v>
      </c>
      <c r="P2502" t="s">
        <v>8289</v>
      </c>
      <c r="Q2502">
        <f t="shared" si="47"/>
        <v>23.45</v>
      </c>
      <c r="R2502" s="12">
        <f>(((K2502/60)/60)/24)+DATE(1970,1,1)</f>
        <v>41053.772858796299</v>
      </c>
      <c r="S2502" s="12">
        <f>(((J2502/60)/60)/24)+DATE(1970,1,1)</f>
        <v>41083.772858796299</v>
      </c>
      <c r="T2502">
        <f>YEAR(R2502)</f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s="9">
        <f>ROUND((E2503/D2503)*100,0)</f>
        <v>3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8296</v>
      </c>
      <c r="P2503" t="s">
        <v>8313</v>
      </c>
      <c r="Q2503">
        <f t="shared" si="47"/>
        <v>40.14</v>
      </c>
      <c r="R2503" s="12">
        <f>(((K2503/60)/60)/24)+DATE(1970,1,1)</f>
        <v>42244.776666666665</v>
      </c>
      <c r="S2503" s="12">
        <f>(((J2503/60)/60)/24)+DATE(1970,1,1)</f>
        <v>42274.776666666665</v>
      </c>
      <c r="T2503">
        <f>YEAR(R2503)</f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s="9">
        <f>ROUND((E2504/D2504)*100,0)</f>
        <v>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8296</v>
      </c>
      <c r="P2504" t="s">
        <v>8313</v>
      </c>
      <c r="Q2504">
        <f t="shared" si="47"/>
        <v>17.2</v>
      </c>
      <c r="R2504" s="12">
        <f>(((K2504/60)/60)/24)+DATE(1970,1,1)</f>
        <v>41858.825439814813</v>
      </c>
      <c r="S2504" s="12">
        <f>(((J2504/60)/60)/24)+DATE(1970,1,1)</f>
        <v>41903.825439814813</v>
      </c>
      <c r="T2504">
        <f>YEAR(R2504)</f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s="9">
        <f>ROUND((E2505/D2505)*100,0)</f>
        <v>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8296</v>
      </c>
      <c r="P2505" t="s">
        <v>8313</v>
      </c>
      <c r="Q2505">
        <f t="shared" si="47"/>
        <v>0</v>
      </c>
      <c r="R2505" s="12">
        <f>(((K2505/60)/60)/24)+DATE(1970,1,1)</f>
        <v>42498.899398148147</v>
      </c>
      <c r="S2505" s="12">
        <f>(((J2505/60)/60)/24)+DATE(1970,1,1)</f>
        <v>42528.879166666666</v>
      </c>
      <c r="T2505">
        <f>YEAR(R2505)</f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s="9">
        <f>ROUND((E2506/D2506)*100,0)</f>
        <v>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8296</v>
      </c>
      <c r="P2506" t="s">
        <v>8313</v>
      </c>
      <c r="Q2506">
        <f t="shared" si="47"/>
        <v>0</v>
      </c>
      <c r="R2506" s="12">
        <f>(((K2506/60)/60)/24)+DATE(1970,1,1)</f>
        <v>41928.015439814815</v>
      </c>
      <c r="S2506" s="12">
        <f>(((J2506/60)/60)/24)+DATE(1970,1,1)</f>
        <v>41958.057106481487</v>
      </c>
      <c r="T2506">
        <f>YEAR(R2506)</f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s="9">
        <f>ROUND((E2507/D2507)*100,0)</f>
        <v>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8296</v>
      </c>
      <c r="P2507" t="s">
        <v>8313</v>
      </c>
      <c r="Q2507">
        <f t="shared" si="47"/>
        <v>0</v>
      </c>
      <c r="R2507" s="12">
        <f>(((K2507/60)/60)/24)+DATE(1970,1,1)</f>
        <v>42047.05574074074</v>
      </c>
      <c r="S2507" s="12">
        <f>(((J2507/60)/60)/24)+DATE(1970,1,1)</f>
        <v>42077.014074074075</v>
      </c>
      <c r="T2507">
        <f>YEAR(R2507)</f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s="9">
        <f>ROUND((E2508/D2508)*100,0)</f>
        <v>1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8296</v>
      </c>
      <c r="P2508" t="s">
        <v>8313</v>
      </c>
      <c r="Q2508">
        <f t="shared" si="47"/>
        <v>15</v>
      </c>
      <c r="R2508" s="12">
        <f>(((K2508/60)/60)/24)+DATE(1970,1,1)</f>
        <v>42258.297094907408</v>
      </c>
      <c r="S2508" s="12">
        <f>(((J2508/60)/60)/24)+DATE(1970,1,1)</f>
        <v>42280.875</v>
      </c>
      <c r="T2508">
        <f>YEAR(R2508)</f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s="9">
        <f>ROUND((E2509/D2509)*100,0)</f>
        <v>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8296</v>
      </c>
      <c r="P2509" t="s">
        <v>8313</v>
      </c>
      <c r="Q2509">
        <f t="shared" si="47"/>
        <v>0</v>
      </c>
      <c r="R2509" s="12">
        <f>(((K2509/60)/60)/24)+DATE(1970,1,1)</f>
        <v>42105.072962962964</v>
      </c>
      <c r="S2509" s="12">
        <f>(((J2509/60)/60)/24)+DATE(1970,1,1)</f>
        <v>42135.072962962964</v>
      </c>
      <c r="T2509">
        <f>YEAR(R2509)</f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s="9">
        <f>ROUND((E2510/D2510)*100,0)</f>
        <v>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8296</v>
      </c>
      <c r="P2510" t="s">
        <v>8313</v>
      </c>
      <c r="Q2510">
        <f t="shared" si="47"/>
        <v>0</v>
      </c>
      <c r="R2510" s="12">
        <f>(((K2510/60)/60)/24)+DATE(1970,1,1)</f>
        <v>41835.951782407406</v>
      </c>
      <c r="S2510" s="12">
        <f>(((J2510/60)/60)/24)+DATE(1970,1,1)</f>
        <v>41865.951782407406</v>
      </c>
      <c r="T2510">
        <f>YEAR(R2510)</f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s="9">
        <f>ROUND((E2511/D2511)*100,0)</f>
        <v>1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8296</v>
      </c>
      <c r="P2511" t="s">
        <v>8313</v>
      </c>
      <c r="Q2511">
        <f t="shared" si="47"/>
        <v>35.71</v>
      </c>
      <c r="R2511" s="12">
        <f>(((K2511/60)/60)/24)+DATE(1970,1,1)</f>
        <v>42058.809594907405</v>
      </c>
      <c r="S2511" s="12">
        <f>(((J2511/60)/60)/24)+DATE(1970,1,1)</f>
        <v>42114.767928240741</v>
      </c>
      <c r="T2511">
        <f>YEAR(R2511)</f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s="9">
        <f>ROUND((E2512/D2512)*100,0)</f>
        <v>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8296</v>
      </c>
      <c r="P2512" t="s">
        <v>8313</v>
      </c>
      <c r="Q2512">
        <f t="shared" si="47"/>
        <v>37.5</v>
      </c>
      <c r="R2512" s="12">
        <f>(((K2512/60)/60)/24)+DATE(1970,1,1)</f>
        <v>42078.997361111105</v>
      </c>
      <c r="S2512" s="12">
        <f>(((J2512/60)/60)/24)+DATE(1970,1,1)</f>
        <v>42138.997361111105</v>
      </c>
      <c r="T2512">
        <f>YEAR(R2512)</f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s="9">
        <f>ROUND((E2513/D2513)*100,0)</f>
        <v>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8296</v>
      </c>
      <c r="P2513" t="s">
        <v>8313</v>
      </c>
      <c r="Q2513">
        <f t="shared" si="47"/>
        <v>0</v>
      </c>
      <c r="R2513" s="12">
        <f>(((K2513/60)/60)/24)+DATE(1970,1,1)</f>
        <v>42371.446909722217</v>
      </c>
      <c r="S2513" s="12">
        <f>(((J2513/60)/60)/24)+DATE(1970,1,1)</f>
        <v>42401.446909722217</v>
      </c>
      <c r="T2513">
        <f>YEAR(R2513)</f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s="9">
        <f>ROUND((E2514/D2514)*100,0)</f>
        <v>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8296</v>
      </c>
      <c r="P2514" t="s">
        <v>8313</v>
      </c>
      <c r="Q2514">
        <f t="shared" si="47"/>
        <v>0</v>
      </c>
      <c r="R2514" s="12">
        <f>(((K2514/60)/60)/24)+DATE(1970,1,1)</f>
        <v>41971.876863425925</v>
      </c>
      <c r="S2514" s="12">
        <f>(((J2514/60)/60)/24)+DATE(1970,1,1)</f>
        <v>41986.876863425925</v>
      </c>
      <c r="T2514">
        <f>YEAR(R2514)</f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s="9">
        <f>ROUND((E2515/D2515)*100,0)</f>
        <v>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8296</v>
      </c>
      <c r="P2515" t="s">
        <v>8313</v>
      </c>
      <c r="Q2515">
        <f t="shared" si="47"/>
        <v>0</v>
      </c>
      <c r="R2515" s="12">
        <f>(((K2515/60)/60)/24)+DATE(1970,1,1)</f>
        <v>42732.00681712963</v>
      </c>
      <c r="S2515" s="12">
        <f>(((J2515/60)/60)/24)+DATE(1970,1,1)</f>
        <v>42792.00681712963</v>
      </c>
      <c r="T2515">
        <f>YEAR(R2515)</f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s="9">
        <f>ROUND((E2516/D2516)*100,0)</f>
        <v>2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8296</v>
      </c>
      <c r="P2516" t="s">
        <v>8313</v>
      </c>
      <c r="Q2516">
        <f t="shared" si="47"/>
        <v>52.5</v>
      </c>
      <c r="R2516" s="12">
        <f>(((K2516/60)/60)/24)+DATE(1970,1,1)</f>
        <v>41854.389780092592</v>
      </c>
      <c r="S2516" s="12">
        <f>(((J2516/60)/60)/24)+DATE(1970,1,1)</f>
        <v>41871.389780092592</v>
      </c>
      <c r="T2516">
        <f>YEAR(R2516)</f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s="9">
        <f>ROUND((E2517/D2517)*100,0)</f>
        <v>19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8296</v>
      </c>
      <c r="P2517" t="s">
        <v>8313</v>
      </c>
      <c r="Q2517">
        <f t="shared" si="47"/>
        <v>77.5</v>
      </c>
      <c r="R2517" s="12">
        <f>(((K2517/60)/60)/24)+DATE(1970,1,1)</f>
        <v>42027.839733796296</v>
      </c>
      <c r="S2517" s="12">
        <f>(((J2517/60)/60)/24)+DATE(1970,1,1)</f>
        <v>42057.839733796296</v>
      </c>
      <c r="T2517">
        <f>YEAR(R2517)</f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s="9">
        <f>ROUND((E2518/D2518)*100,0)</f>
        <v>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8296</v>
      </c>
      <c r="P2518" t="s">
        <v>8313</v>
      </c>
      <c r="Q2518">
        <f t="shared" si="47"/>
        <v>0</v>
      </c>
      <c r="R2518" s="12">
        <f>(((K2518/60)/60)/24)+DATE(1970,1,1)</f>
        <v>41942.653379629628</v>
      </c>
      <c r="S2518" s="12">
        <f>(((J2518/60)/60)/24)+DATE(1970,1,1)</f>
        <v>41972.6950462963</v>
      </c>
      <c r="T2518">
        <f>YEAR(R2518)</f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s="9">
        <f>ROUND((E2519/D2519)*100,0)</f>
        <v>10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8296</v>
      </c>
      <c r="P2519" t="s">
        <v>8313</v>
      </c>
      <c r="Q2519">
        <f t="shared" si="47"/>
        <v>53.55</v>
      </c>
      <c r="R2519" s="12">
        <f>(((K2519/60)/60)/24)+DATE(1970,1,1)</f>
        <v>42052.802430555559</v>
      </c>
      <c r="S2519" s="12">
        <f>(((J2519/60)/60)/24)+DATE(1970,1,1)</f>
        <v>42082.760763888888</v>
      </c>
      <c r="T2519">
        <f>YEAR(R2519)</f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s="9">
        <f>ROUND((E2520/D2520)*100,0)</f>
        <v>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8296</v>
      </c>
      <c r="P2520" t="s">
        <v>8313</v>
      </c>
      <c r="Q2520">
        <f t="shared" si="47"/>
        <v>0</v>
      </c>
      <c r="R2520" s="12">
        <f>(((K2520/60)/60)/24)+DATE(1970,1,1)</f>
        <v>41926.680879629632</v>
      </c>
      <c r="S2520" s="12">
        <f>(((J2520/60)/60)/24)+DATE(1970,1,1)</f>
        <v>41956.722546296296</v>
      </c>
      <c r="T2520">
        <f>YEAR(R2520)</f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s="9">
        <f>ROUND((E2521/D2521)*100,0)</f>
        <v>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8296</v>
      </c>
      <c r="P2521" t="s">
        <v>8313</v>
      </c>
      <c r="Q2521">
        <f t="shared" si="47"/>
        <v>16.25</v>
      </c>
      <c r="R2521" s="12">
        <f>(((K2521/60)/60)/24)+DATE(1970,1,1)</f>
        <v>41809.155138888891</v>
      </c>
      <c r="S2521" s="12">
        <f>(((J2521/60)/60)/24)+DATE(1970,1,1)</f>
        <v>41839.155138888891</v>
      </c>
      <c r="T2521">
        <f>YEAR(R2521)</f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s="9">
        <f>ROUND((E2522/D2522)*100,0)</f>
        <v>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8296</v>
      </c>
      <c r="P2522" t="s">
        <v>8313</v>
      </c>
      <c r="Q2522">
        <f t="shared" si="47"/>
        <v>0</v>
      </c>
      <c r="R2522" s="12">
        <f>(((K2522/60)/60)/24)+DATE(1970,1,1)</f>
        <v>42612.600520833337</v>
      </c>
      <c r="S2522" s="12">
        <f>(((J2522/60)/60)/24)+DATE(1970,1,1)</f>
        <v>42658.806249999994</v>
      </c>
      <c r="T2522">
        <f>YEAR(R2522)</f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s="9">
        <f>ROUND((E2523/D2523)*100,0)</f>
        <v>109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8285</v>
      </c>
      <c r="P2523" t="s">
        <v>8314</v>
      </c>
      <c r="Q2523">
        <f t="shared" si="47"/>
        <v>103.68</v>
      </c>
      <c r="R2523" s="12">
        <f>(((K2523/60)/60)/24)+DATE(1970,1,1)</f>
        <v>42269.967835648145</v>
      </c>
      <c r="S2523" s="12">
        <f>(((J2523/60)/60)/24)+DATE(1970,1,1)</f>
        <v>42290.967835648145</v>
      </c>
      <c r="T2523">
        <f>YEAR(R2523)</f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s="9">
        <f>ROUND((E2524/D2524)*100,0)</f>
        <v>100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8285</v>
      </c>
      <c r="P2524" t="s">
        <v>8314</v>
      </c>
      <c r="Q2524">
        <f t="shared" si="47"/>
        <v>185.19</v>
      </c>
      <c r="R2524" s="12">
        <f>(((K2524/60)/60)/24)+DATE(1970,1,1)</f>
        <v>42460.573611111111</v>
      </c>
      <c r="S2524" s="12">
        <f>(((J2524/60)/60)/24)+DATE(1970,1,1)</f>
        <v>42482.619444444441</v>
      </c>
      <c r="T2524">
        <f>YEAR(R2524)</f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s="9">
        <f>ROUND((E2525/D2525)*100,0)</f>
        <v>156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8285</v>
      </c>
      <c r="P2525" t="s">
        <v>8314</v>
      </c>
      <c r="Q2525">
        <f t="shared" si="47"/>
        <v>54.15</v>
      </c>
      <c r="R2525" s="12">
        <f>(((K2525/60)/60)/24)+DATE(1970,1,1)</f>
        <v>41930.975601851853</v>
      </c>
      <c r="S2525" s="12">
        <f>(((J2525/60)/60)/24)+DATE(1970,1,1)</f>
        <v>41961.017268518524</v>
      </c>
      <c r="T2525">
        <f>YEAR(R2525)</f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s="9">
        <f>ROUND((E2526/D2526)*100,0)</f>
        <v>102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8285</v>
      </c>
      <c r="P2526" t="s">
        <v>8314</v>
      </c>
      <c r="Q2526">
        <f t="shared" si="47"/>
        <v>177.21</v>
      </c>
      <c r="R2526" s="12">
        <f>(((K2526/60)/60)/24)+DATE(1970,1,1)</f>
        <v>41961.807372685187</v>
      </c>
      <c r="S2526" s="12">
        <f>(((J2526/60)/60)/24)+DATE(1970,1,1)</f>
        <v>41994.1875</v>
      </c>
      <c r="T2526">
        <f>YEAR(R2526)</f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s="9">
        <f>ROUND((E2527/D2527)*100,0)</f>
        <v>100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8285</v>
      </c>
      <c r="P2527" t="s">
        <v>8314</v>
      </c>
      <c r="Q2527">
        <f t="shared" si="47"/>
        <v>100.33</v>
      </c>
      <c r="R2527" s="12">
        <f>(((K2527/60)/60)/24)+DATE(1970,1,1)</f>
        <v>41058.844571759262</v>
      </c>
      <c r="S2527" s="12">
        <f>(((J2527/60)/60)/24)+DATE(1970,1,1)</f>
        <v>41088.844571759262</v>
      </c>
      <c r="T2527">
        <f>YEAR(R2527)</f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s="9">
        <f>ROUND((E2528/D2528)*100,0)</f>
        <v>113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8285</v>
      </c>
      <c r="P2528" t="s">
        <v>8314</v>
      </c>
      <c r="Q2528">
        <f t="shared" si="47"/>
        <v>136.91</v>
      </c>
      <c r="R2528" s="12">
        <f>(((K2528/60)/60)/24)+DATE(1970,1,1)</f>
        <v>41953.091134259259</v>
      </c>
      <c r="S2528" s="12">
        <f>(((J2528/60)/60)/24)+DATE(1970,1,1)</f>
        <v>41981.207638888889</v>
      </c>
      <c r="T2528">
        <f>YEAR(R2528)</f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s="9">
        <f>ROUND((E2529/D2529)*100,0)</f>
        <v>102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8285</v>
      </c>
      <c r="P2529" t="s">
        <v>8314</v>
      </c>
      <c r="Q2529">
        <f t="shared" si="47"/>
        <v>57.54</v>
      </c>
      <c r="R2529" s="12">
        <f>(((K2529/60)/60)/24)+DATE(1970,1,1)</f>
        <v>41546.75105324074</v>
      </c>
      <c r="S2529" s="12">
        <f>(((J2529/60)/60)/24)+DATE(1970,1,1)</f>
        <v>41565.165972222225</v>
      </c>
      <c r="T2529">
        <f>YEAR(R2529)</f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s="9">
        <f>ROUND((E2530/D2530)*100,0)</f>
        <v>107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8285</v>
      </c>
      <c r="P2530" t="s">
        <v>8314</v>
      </c>
      <c r="Q2530">
        <f t="shared" si="47"/>
        <v>52.96</v>
      </c>
      <c r="R2530" s="12">
        <f>(((K2530/60)/60)/24)+DATE(1970,1,1)</f>
        <v>42217.834525462968</v>
      </c>
      <c r="S2530" s="12">
        <f>(((J2530/60)/60)/24)+DATE(1970,1,1)</f>
        <v>42236.458333333328</v>
      </c>
      <c r="T2530">
        <f>YEAR(R2530)</f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s="9">
        <f>ROUND((E2531/D2531)*100,0)</f>
        <v>104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8285</v>
      </c>
      <c r="P2531" t="s">
        <v>8314</v>
      </c>
      <c r="Q2531">
        <f t="shared" si="47"/>
        <v>82.33</v>
      </c>
      <c r="R2531" s="12">
        <f>(((K2531/60)/60)/24)+DATE(1970,1,1)</f>
        <v>40948.080729166664</v>
      </c>
      <c r="S2531" s="12">
        <f>(((J2531/60)/60)/24)+DATE(1970,1,1)</f>
        <v>40993.0390625</v>
      </c>
      <c r="T2531">
        <f>YEAR(R2531)</f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s="9">
        <f>ROUND((E2532/D2532)*100,0)</f>
        <v>100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8285</v>
      </c>
      <c r="P2532" t="s">
        <v>8314</v>
      </c>
      <c r="Q2532">
        <f t="shared" si="47"/>
        <v>135.41999999999999</v>
      </c>
      <c r="R2532" s="12">
        <f>(((K2532/60)/60)/24)+DATE(1970,1,1)</f>
        <v>42081.864641203705</v>
      </c>
      <c r="S2532" s="12">
        <f>(((J2532/60)/60)/24)+DATE(1970,1,1)</f>
        <v>42114.201388888891</v>
      </c>
      <c r="T2532">
        <f>YEAR(R2532)</f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s="9">
        <f>ROUND((E2533/D2533)*100,0)</f>
        <v>100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8285</v>
      </c>
      <c r="P2533" t="s">
        <v>8314</v>
      </c>
      <c r="Q2533">
        <f t="shared" si="47"/>
        <v>74.069999999999993</v>
      </c>
      <c r="R2533" s="12">
        <f>(((K2533/60)/60)/24)+DATE(1970,1,1)</f>
        <v>42208.680023148147</v>
      </c>
      <c r="S2533" s="12">
        <f>(((J2533/60)/60)/24)+DATE(1970,1,1)</f>
        <v>42231.165972222225</v>
      </c>
      <c r="T2533">
        <f>YEAR(R2533)</f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s="9">
        <f>ROUND((E2534/D2534)*100,0)</f>
        <v>126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8285</v>
      </c>
      <c r="P2534" t="s">
        <v>8314</v>
      </c>
      <c r="Q2534">
        <f t="shared" si="47"/>
        <v>84.08</v>
      </c>
      <c r="R2534" s="12">
        <f>(((K2534/60)/60)/24)+DATE(1970,1,1)</f>
        <v>41107.849143518521</v>
      </c>
      <c r="S2534" s="12">
        <f>(((J2534/60)/60)/24)+DATE(1970,1,1)</f>
        <v>41137.849143518521</v>
      </c>
      <c r="T2534">
        <f>YEAR(R2534)</f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s="9">
        <f>ROUND((E2535/D2535)*100,0)</f>
        <v>111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8285</v>
      </c>
      <c r="P2535" t="s">
        <v>8314</v>
      </c>
      <c r="Q2535">
        <f t="shared" si="47"/>
        <v>61.03</v>
      </c>
      <c r="R2535" s="12">
        <f>(((K2535/60)/60)/24)+DATE(1970,1,1)</f>
        <v>41304.751284722224</v>
      </c>
      <c r="S2535" s="12">
        <f>(((J2535/60)/60)/24)+DATE(1970,1,1)</f>
        <v>41334.750787037039</v>
      </c>
      <c r="T2535">
        <f>YEAR(R2535)</f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s="9">
        <f>ROUND((E2536/D2536)*100,0)</f>
        <v>105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8285</v>
      </c>
      <c r="P2536" t="s">
        <v>8314</v>
      </c>
      <c r="Q2536">
        <f t="shared" si="47"/>
        <v>150</v>
      </c>
      <c r="R2536" s="12">
        <f>(((K2536/60)/60)/24)+DATE(1970,1,1)</f>
        <v>40127.700370370374</v>
      </c>
      <c r="S2536" s="12">
        <f>(((J2536/60)/60)/24)+DATE(1970,1,1)</f>
        <v>40179.25</v>
      </c>
      <c r="T2536">
        <f>YEAR(R2536)</f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s="9">
        <f>ROUND((E2537/D2537)*100,0)</f>
        <v>104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8285</v>
      </c>
      <c r="P2537" t="s">
        <v>8314</v>
      </c>
      <c r="Q2537">
        <f t="shared" si="47"/>
        <v>266.08999999999997</v>
      </c>
      <c r="R2537" s="12">
        <f>(((K2537/60)/60)/24)+DATE(1970,1,1)</f>
        <v>41943.791030092594</v>
      </c>
      <c r="S2537" s="12">
        <f>(((J2537/60)/60)/24)+DATE(1970,1,1)</f>
        <v>41974.832696759258</v>
      </c>
      <c r="T2537">
        <f>YEAR(R2537)</f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s="9">
        <f>ROUND((E2538/D2538)*100,0)</f>
        <v>116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8285</v>
      </c>
      <c r="P2538" t="s">
        <v>8314</v>
      </c>
      <c r="Q2538">
        <f t="shared" si="47"/>
        <v>7.25</v>
      </c>
      <c r="R2538" s="12">
        <f>(((K2538/60)/60)/24)+DATE(1970,1,1)</f>
        <v>41464.106087962966</v>
      </c>
      <c r="S2538" s="12">
        <f>(((J2538/60)/60)/24)+DATE(1970,1,1)</f>
        <v>41485.106087962966</v>
      </c>
      <c r="T2538">
        <f>YEAR(R2538)</f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s="9">
        <f>ROUND((E2539/D2539)*100,0)</f>
        <v>110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8285</v>
      </c>
      <c r="P2539" t="s">
        <v>8314</v>
      </c>
      <c r="Q2539">
        <f t="shared" si="47"/>
        <v>100</v>
      </c>
      <c r="R2539" s="12">
        <f>(((K2539/60)/60)/24)+DATE(1970,1,1)</f>
        <v>40696.648784722223</v>
      </c>
      <c r="S2539" s="12">
        <f>(((J2539/60)/60)/24)+DATE(1970,1,1)</f>
        <v>40756.648784722223</v>
      </c>
      <c r="T2539">
        <f>YEAR(R2539)</f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s="9">
        <f>ROUND((E2540/D2540)*100,0)</f>
        <v>113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8285</v>
      </c>
      <c r="P2540" t="s">
        <v>8314</v>
      </c>
      <c r="Q2540">
        <f t="shared" si="47"/>
        <v>109.96</v>
      </c>
      <c r="R2540" s="12">
        <f>(((K2540/60)/60)/24)+DATE(1970,1,1)</f>
        <v>41298.509965277779</v>
      </c>
      <c r="S2540" s="12">
        <f>(((J2540/60)/60)/24)+DATE(1970,1,1)</f>
        <v>41329.207638888889</v>
      </c>
      <c r="T2540">
        <f>YEAR(R2540)</f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s="9">
        <f>ROUND((E2541/D2541)*100,0)</f>
        <v>100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8285</v>
      </c>
      <c r="P2541" t="s">
        <v>8314</v>
      </c>
      <c r="Q2541">
        <f t="shared" si="47"/>
        <v>169.92</v>
      </c>
      <c r="R2541" s="12">
        <f>(((K2541/60)/60)/24)+DATE(1970,1,1)</f>
        <v>41977.902222222227</v>
      </c>
      <c r="S2541" s="12">
        <f>(((J2541/60)/60)/24)+DATE(1970,1,1)</f>
        <v>42037.902222222227</v>
      </c>
      <c r="T2541">
        <f>YEAR(R2541)</f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s="9">
        <f>ROUND((E2542/D2542)*100,0)</f>
        <v>103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8285</v>
      </c>
      <c r="P2542" t="s">
        <v>8314</v>
      </c>
      <c r="Q2542">
        <f t="shared" si="47"/>
        <v>95.74</v>
      </c>
      <c r="R2542" s="12">
        <f>(((K2542/60)/60)/24)+DATE(1970,1,1)</f>
        <v>40785.675011574072</v>
      </c>
      <c r="S2542" s="12">
        <f>(((J2542/60)/60)/24)+DATE(1970,1,1)</f>
        <v>40845.675011574072</v>
      </c>
      <c r="T2542">
        <f>YEAR(R2542)</f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s="9">
        <f>ROUND((E2543/D2543)*100,0)</f>
        <v>107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8285</v>
      </c>
      <c r="P2543" t="s">
        <v>8314</v>
      </c>
      <c r="Q2543">
        <f t="shared" si="47"/>
        <v>59.46</v>
      </c>
      <c r="R2543" s="12">
        <f>(((K2543/60)/60)/24)+DATE(1970,1,1)</f>
        <v>41483.449282407404</v>
      </c>
      <c r="S2543" s="12">
        <f>(((J2543/60)/60)/24)+DATE(1970,1,1)</f>
        <v>41543.449282407404</v>
      </c>
      <c r="T2543">
        <f>YEAR(R2543)</f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s="9">
        <f>ROUND((E2544/D2544)*100,0)</f>
        <v>104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8285</v>
      </c>
      <c r="P2544" t="s">
        <v>8314</v>
      </c>
      <c r="Q2544">
        <f t="shared" si="47"/>
        <v>55.77</v>
      </c>
      <c r="R2544" s="12">
        <f>(((K2544/60)/60)/24)+DATE(1970,1,1)</f>
        <v>41509.426585648151</v>
      </c>
      <c r="S2544" s="12">
        <f>(((J2544/60)/60)/24)+DATE(1970,1,1)</f>
        <v>41548.165972222225</v>
      </c>
      <c r="T2544">
        <f>YEAR(R2544)</f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s="9">
        <f>ROUND((E2545/D2545)*100,0)</f>
        <v>156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8285</v>
      </c>
      <c r="P2545" t="s">
        <v>8314</v>
      </c>
      <c r="Q2545">
        <f t="shared" si="47"/>
        <v>30.08</v>
      </c>
      <c r="R2545" s="12">
        <f>(((K2545/60)/60)/24)+DATE(1970,1,1)</f>
        <v>40514.107615740737</v>
      </c>
      <c r="S2545" s="12">
        <f>(((J2545/60)/60)/24)+DATE(1970,1,1)</f>
        <v>40545.125</v>
      </c>
      <c r="T2545">
        <f>YEAR(R2545)</f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s="9">
        <f>ROUND((E2546/D2546)*100,0)</f>
        <v>101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8285</v>
      </c>
      <c r="P2546" t="s">
        <v>8314</v>
      </c>
      <c r="Q2546">
        <f t="shared" si="47"/>
        <v>88.44</v>
      </c>
      <c r="R2546" s="12">
        <f>(((K2546/60)/60)/24)+DATE(1970,1,1)</f>
        <v>41068.520474537036</v>
      </c>
      <c r="S2546" s="12">
        <f>(((J2546/60)/60)/24)+DATE(1970,1,1)</f>
        <v>41098.520474537036</v>
      </c>
      <c r="T2546">
        <f>YEAR(R2546)</f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s="9">
        <f>ROUND((E2547/D2547)*100,0)</f>
        <v>195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8285</v>
      </c>
      <c r="P2547" t="s">
        <v>8314</v>
      </c>
      <c r="Q2547">
        <f t="shared" si="47"/>
        <v>64.03</v>
      </c>
      <c r="R2547" s="12">
        <f>(((K2547/60)/60)/24)+DATE(1970,1,1)</f>
        <v>42027.13817129629</v>
      </c>
      <c r="S2547" s="12">
        <f>(((J2547/60)/60)/24)+DATE(1970,1,1)</f>
        <v>42062.020833333328</v>
      </c>
      <c r="T2547">
        <f>YEAR(R2547)</f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s="9">
        <f>ROUND((E2548/D2548)*100,0)</f>
        <v>112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8285</v>
      </c>
      <c r="P2548" t="s">
        <v>8314</v>
      </c>
      <c r="Q2548">
        <f t="shared" si="47"/>
        <v>60.15</v>
      </c>
      <c r="R2548" s="12">
        <f>(((K2548/60)/60)/24)+DATE(1970,1,1)</f>
        <v>41524.858553240738</v>
      </c>
      <c r="S2548" s="12">
        <f>(((J2548/60)/60)/24)+DATE(1970,1,1)</f>
        <v>41552.208333333336</v>
      </c>
      <c r="T2548">
        <f>YEAR(R2548)</f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s="9">
        <f>ROUND((E2549/D2549)*100,0)</f>
        <v>120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8285</v>
      </c>
      <c r="P2549" t="s">
        <v>8314</v>
      </c>
      <c r="Q2549">
        <f t="shared" si="47"/>
        <v>49.19</v>
      </c>
      <c r="R2549" s="12">
        <f>(((K2549/60)/60)/24)+DATE(1970,1,1)</f>
        <v>40973.773182870369</v>
      </c>
      <c r="S2549" s="12">
        <f>(((J2549/60)/60)/24)+DATE(1970,1,1)</f>
        <v>41003.731516203705</v>
      </c>
      <c r="T2549">
        <f>YEAR(R2549)</f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s="9">
        <f>ROUND((E2550/D2550)*100,0)</f>
        <v>102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8285</v>
      </c>
      <c r="P2550" t="s">
        <v>8314</v>
      </c>
      <c r="Q2550">
        <f t="shared" si="47"/>
        <v>165.16</v>
      </c>
      <c r="R2550" s="12">
        <f>(((K2550/60)/60)/24)+DATE(1970,1,1)</f>
        <v>42618.625428240746</v>
      </c>
      <c r="S2550" s="12">
        <f>(((J2550/60)/60)/24)+DATE(1970,1,1)</f>
        <v>42643.185416666667</v>
      </c>
      <c r="T2550">
        <f>YEAR(R2550)</f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s="9">
        <f>ROUND((E2551/D2551)*100,0)</f>
        <v>103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8285</v>
      </c>
      <c r="P2551" t="s">
        <v>8314</v>
      </c>
      <c r="Q2551">
        <f t="shared" si="47"/>
        <v>43.62</v>
      </c>
      <c r="R2551" s="12">
        <f>(((K2551/60)/60)/24)+DATE(1970,1,1)</f>
        <v>41390.757754629631</v>
      </c>
      <c r="S2551" s="12">
        <f>(((J2551/60)/60)/24)+DATE(1970,1,1)</f>
        <v>41425.708333333336</v>
      </c>
      <c r="T2551">
        <f>YEAR(R2551)</f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s="9">
        <f>ROUND((E2552/D2552)*100,0)</f>
        <v>101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8285</v>
      </c>
      <c r="P2552" t="s">
        <v>8314</v>
      </c>
      <c r="Q2552">
        <f t="shared" si="47"/>
        <v>43.7</v>
      </c>
      <c r="R2552" s="12">
        <f>(((K2552/60)/60)/24)+DATE(1970,1,1)</f>
        <v>42228.634328703702</v>
      </c>
      <c r="S2552" s="12">
        <f>(((J2552/60)/60)/24)+DATE(1970,1,1)</f>
        <v>42285.165972222225</v>
      </c>
      <c r="T2552">
        <f>YEAR(R2552)</f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s="9">
        <f>ROUND((E2553/D2553)*100,0)</f>
        <v>103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8285</v>
      </c>
      <c r="P2553" t="s">
        <v>8314</v>
      </c>
      <c r="Q2553">
        <f t="shared" si="47"/>
        <v>67.42</v>
      </c>
      <c r="R2553" s="12">
        <f>(((K2553/60)/60)/24)+DATE(1970,1,1)</f>
        <v>40961.252141203702</v>
      </c>
      <c r="S2553" s="12">
        <f>(((J2553/60)/60)/24)+DATE(1970,1,1)</f>
        <v>40989.866666666669</v>
      </c>
      <c r="T2553">
        <f>YEAR(R2553)</f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s="9">
        <f>ROUND((E2554/D2554)*100,0)</f>
        <v>107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8285</v>
      </c>
      <c r="P2554" t="s">
        <v>8314</v>
      </c>
      <c r="Q2554">
        <f t="shared" si="47"/>
        <v>177.5</v>
      </c>
      <c r="R2554" s="12">
        <f>(((K2554/60)/60)/24)+DATE(1970,1,1)</f>
        <v>42769.809965277775</v>
      </c>
      <c r="S2554" s="12">
        <f>(((J2554/60)/60)/24)+DATE(1970,1,1)</f>
        <v>42799.809965277775</v>
      </c>
      <c r="T2554">
        <f>YEAR(R2554)</f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s="9">
        <f>ROUND((E2555/D2555)*100,0)</f>
        <v>156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8285</v>
      </c>
      <c r="P2555" t="s">
        <v>8314</v>
      </c>
      <c r="Q2555">
        <f t="shared" si="47"/>
        <v>38.880000000000003</v>
      </c>
      <c r="R2555" s="12">
        <f>(((K2555/60)/60)/24)+DATE(1970,1,1)</f>
        <v>41113.199155092596</v>
      </c>
      <c r="S2555" s="12">
        <f>(((J2555/60)/60)/24)+DATE(1970,1,1)</f>
        <v>41173.199155092596</v>
      </c>
      <c r="T2555">
        <f>YEAR(R2555)</f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s="9">
        <f>ROUND((E2556/D2556)*100,0)</f>
        <v>123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8285</v>
      </c>
      <c r="P2556" t="s">
        <v>8314</v>
      </c>
      <c r="Q2556">
        <f t="shared" si="47"/>
        <v>54.99</v>
      </c>
      <c r="R2556" s="12">
        <f>(((K2556/60)/60)/24)+DATE(1970,1,1)</f>
        <v>42125.078275462962</v>
      </c>
      <c r="S2556" s="12">
        <f>(((J2556/60)/60)/24)+DATE(1970,1,1)</f>
        <v>42156.165972222225</v>
      </c>
      <c r="T2556">
        <f>YEAR(R2556)</f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s="9">
        <f>ROUND((E2557/D2557)*100,0)</f>
        <v>107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8285</v>
      </c>
      <c r="P2557" t="s">
        <v>8314</v>
      </c>
      <c r="Q2557">
        <f t="shared" si="47"/>
        <v>61.34</v>
      </c>
      <c r="R2557" s="12">
        <f>(((K2557/60)/60)/24)+DATE(1970,1,1)</f>
        <v>41026.655011574076</v>
      </c>
      <c r="S2557" s="12">
        <f>(((J2557/60)/60)/24)+DATE(1970,1,1)</f>
        <v>41057.655011574076</v>
      </c>
      <c r="T2557">
        <f>YEAR(R2557)</f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s="9">
        <f>ROUND((E2558/D2558)*100,0)</f>
        <v>106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8285</v>
      </c>
      <c r="P2558" t="s">
        <v>8314</v>
      </c>
      <c r="Q2558">
        <f t="shared" si="47"/>
        <v>23.12</v>
      </c>
      <c r="R2558" s="12">
        <f>(((K2558/60)/60)/24)+DATE(1970,1,1)</f>
        <v>41222.991400462961</v>
      </c>
      <c r="S2558" s="12">
        <f>(((J2558/60)/60)/24)+DATE(1970,1,1)</f>
        <v>41267.991400462961</v>
      </c>
      <c r="T2558">
        <f>YEAR(R2558)</f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s="9">
        <f>ROUND((E2559/D2559)*100,0)</f>
        <v>118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8285</v>
      </c>
      <c r="P2559" t="s">
        <v>8314</v>
      </c>
      <c r="Q2559">
        <f t="shared" si="47"/>
        <v>29.61</v>
      </c>
      <c r="R2559" s="12">
        <f>(((K2559/60)/60)/24)+DATE(1970,1,1)</f>
        <v>41744.745208333334</v>
      </c>
      <c r="S2559" s="12">
        <f>(((J2559/60)/60)/24)+DATE(1970,1,1)</f>
        <v>41774.745208333334</v>
      </c>
      <c r="T2559">
        <f>YEAR(R2559)</f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s="9">
        <f>ROUND((E2560/D2560)*100,0)</f>
        <v>109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8285</v>
      </c>
      <c r="P2560" t="s">
        <v>8314</v>
      </c>
      <c r="Q2560">
        <f t="shared" si="47"/>
        <v>75.61</v>
      </c>
      <c r="R2560" s="12">
        <f>(((K2560/60)/60)/24)+DATE(1970,1,1)</f>
        <v>42093.860023148154</v>
      </c>
      <c r="S2560" s="12">
        <f>(((J2560/60)/60)/24)+DATE(1970,1,1)</f>
        <v>42125.582638888889</v>
      </c>
      <c r="T2560">
        <f>YEAR(R2560)</f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s="9">
        <f>ROUND((E2561/D2561)*100,0)</f>
        <v>111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8285</v>
      </c>
      <c r="P2561" t="s">
        <v>8314</v>
      </c>
      <c r="Q2561">
        <f t="shared" si="47"/>
        <v>35.6</v>
      </c>
      <c r="R2561" s="12">
        <f>(((K2561/60)/60)/24)+DATE(1970,1,1)</f>
        <v>40829.873657407406</v>
      </c>
      <c r="S2561" s="12">
        <f>(((J2561/60)/60)/24)+DATE(1970,1,1)</f>
        <v>40862.817361111112</v>
      </c>
      <c r="T2561">
        <f>YEAR(R2561)</f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s="9">
        <f>ROUND((E2562/D2562)*100,0)</f>
        <v>100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8285</v>
      </c>
      <c r="P2562" t="s">
        <v>8314</v>
      </c>
      <c r="Q2562">
        <f t="shared" si="47"/>
        <v>143</v>
      </c>
      <c r="R2562" s="12">
        <f>(((K2562/60)/60)/24)+DATE(1970,1,1)</f>
        <v>42039.951087962967</v>
      </c>
      <c r="S2562" s="12">
        <f>(((J2562/60)/60)/24)+DATE(1970,1,1)</f>
        <v>42069.951087962967</v>
      </c>
      <c r="T2562">
        <f>YEAR(R2562)</f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s="9">
        <f>ROUND((E2563/D2563)*100,0)</f>
        <v>0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8296</v>
      </c>
      <c r="P2563" t="s">
        <v>8297</v>
      </c>
      <c r="Q2563">
        <f t="shared" ref="Q2563:Q2626" si="48">IFERROR(ROUND(E2563/M2563,2),0)</f>
        <v>0</v>
      </c>
      <c r="R2563" s="12">
        <f>(((K2563/60)/60)/24)+DATE(1970,1,1)</f>
        <v>42260.528807870374</v>
      </c>
      <c r="S2563" s="12">
        <f>(((J2563/60)/60)/24)+DATE(1970,1,1)</f>
        <v>42290.528807870374</v>
      </c>
      <c r="T2563">
        <f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s="9">
        <f>ROUND((E2564/D2564)*100,0)</f>
        <v>1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8296</v>
      </c>
      <c r="P2564" t="s">
        <v>8297</v>
      </c>
      <c r="Q2564">
        <f t="shared" si="48"/>
        <v>25</v>
      </c>
      <c r="R2564" s="12">
        <f>(((K2564/60)/60)/24)+DATE(1970,1,1)</f>
        <v>42594.524756944447</v>
      </c>
      <c r="S2564" s="12">
        <f>(((J2564/60)/60)/24)+DATE(1970,1,1)</f>
        <v>42654.524756944447</v>
      </c>
      <c r="T2564">
        <f>YEAR(R2564)</f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s="9">
        <f>ROUND((E2565/D2565)*100,0)</f>
        <v>0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8296</v>
      </c>
      <c r="P2565" t="s">
        <v>8297</v>
      </c>
      <c r="Q2565">
        <f t="shared" si="48"/>
        <v>0</v>
      </c>
      <c r="R2565" s="12">
        <f>(((K2565/60)/60)/24)+DATE(1970,1,1)</f>
        <v>42155.139479166668</v>
      </c>
      <c r="S2565" s="12">
        <f>(((J2565/60)/60)/24)+DATE(1970,1,1)</f>
        <v>42215.139479166668</v>
      </c>
      <c r="T2565">
        <f>YEAR(R2565)</f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s="9">
        <f>ROUND((E2566/D2566)*100,0)</f>
        <v>0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8296</v>
      </c>
      <c r="P2566" t="s">
        <v>8297</v>
      </c>
      <c r="Q2566">
        <f t="shared" si="48"/>
        <v>0</v>
      </c>
      <c r="R2566" s="12">
        <f>(((K2566/60)/60)/24)+DATE(1970,1,1)</f>
        <v>41822.040497685186</v>
      </c>
      <c r="S2566" s="12">
        <f>(((J2566/60)/60)/24)+DATE(1970,1,1)</f>
        <v>41852.040497685186</v>
      </c>
      <c r="T2566">
        <f>YEAR(R2566)</f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s="9">
        <f>ROUND((E2567/D2567)*100,0)</f>
        <v>1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8296</v>
      </c>
      <c r="P2567" t="s">
        <v>8297</v>
      </c>
      <c r="Q2567">
        <f t="shared" si="48"/>
        <v>100</v>
      </c>
      <c r="R2567" s="12">
        <f>(((K2567/60)/60)/24)+DATE(1970,1,1)</f>
        <v>42440.650335648148</v>
      </c>
      <c r="S2567" s="12">
        <f>(((J2567/60)/60)/24)+DATE(1970,1,1)</f>
        <v>42499.868055555555</v>
      </c>
      <c r="T2567">
        <f>YEAR(R2567)</f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s="9">
        <f>ROUND((E2568/D2568)*100,0)</f>
        <v>0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8296</v>
      </c>
      <c r="P2568" t="s">
        <v>8297</v>
      </c>
      <c r="Q2568">
        <f t="shared" si="48"/>
        <v>0</v>
      </c>
      <c r="R2568" s="12">
        <f>(((K2568/60)/60)/24)+DATE(1970,1,1)</f>
        <v>41842.980879629627</v>
      </c>
      <c r="S2568" s="12">
        <f>(((J2568/60)/60)/24)+DATE(1970,1,1)</f>
        <v>41872.980879629627</v>
      </c>
      <c r="T2568">
        <f>YEAR(R2568)</f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s="9">
        <f>ROUND((E2569/D2569)*100,0)</f>
        <v>0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8296</v>
      </c>
      <c r="P2569" t="s">
        <v>8297</v>
      </c>
      <c r="Q2569">
        <f t="shared" si="48"/>
        <v>60</v>
      </c>
      <c r="R2569" s="12">
        <f>(((K2569/60)/60)/24)+DATE(1970,1,1)</f>
        <v>42087.878912037035</v>
      </c>
      <c r="S2569" s="12">
        <f>(((J2569/60)/60)/24)+DATE(1970,1,1)</f>
        <v>42117.878912037035</v>
      </c>
      <c r="T2569">
        <f>YEAR(R2569)</f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s="9">
        <f>ROUND((E2570/D2570)*100,0)</f>
        <v>1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8296</v>
      </c>
      <c r="P2570" t="s">
        <v>8297</v>
      </c>
      <c r="Q2570">
        <f t="shared" si="48"/>
        <v>50</v>
      </c>
      <c r="R2570" s="12">
        <f>(((K2570/60)/60)/24)+DATE(1970,1,1)</f>
        <v>42584.666597222225</v>
      </c>
      <c r="S2570" s="12">
        <f>(((J2570/60)/60)/24)+DATE(1970,1,1)</f>
        <v>42614.666597222225</v>
      </c>
      <c r="T2570">
        <f>YEAR(R2570)</f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s="9">
        <f>ROUND((E2571/D2571)*100,0)</f>
        <v>2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8296</v>
      </c>
      <c r="P2571" t="s">
        <v>8297</v>
      </c>
      <c r="Q2571">
        <f t="shared" si="48"/>
        <v>72.5</v>
      </c>
      <c r="R2571" s="12">
        <f>(((K2571/60)/60)/24)+DATE(1970,1,1)</f>
        <v>42234.105462962965</v>
      </c>
      <c r="S2571" s="12">
        <f>(((J2571/60)/60)/24)+DATE(1970,1,1)</f>
        <v>42264.105462962965</v>
      </c>
      <c r="T2571">
        <f>YEAR(R2571)</f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s="9">
        <f>ROUND((E2572/D2572)*100,0)</f>
        <v>1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8296</v>
      </c>
      <c r="P2572" t="s">
        <v>8297</v>
      </c>
      <c r="Q2572">
        <f t="shared" si="48"/>
        <v>29.5</v>
      </c>
      <c r="R2572" s="12">
        <f>(((K2572/60)/60)/24)+DATE(1970,1,1)</f>
        <v>42744.903182870374</v>
      </c>
      <c r="S2572" s="12">
        <f>(((J2572/60)/60)/24)+DATE(1970,1,1)</f>
        <v>42774.903182870374</v>
      </c>
      <c r="T2572">
        <f>YEAR(R2572)</f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s="9">
        <f>ROUND((E2573/D2573)*100,0)</f>
        <v>0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8296</v>
      </c>
      <c r="P2573" t="s">
        <v>8297</v>
      </c>
      <c r="Q2573">
        <f t="shared" si="48"/>
        <v>62.5</v>
      </c>
      <c r="R2573" s="12">
        <f>(((K2573/60)/60)/24)+DATE(1970,1,1)</f>
        <v>42449.341678240744</v>
      </c>
      <c r="S2573" s="12">
        <f>(((J2573/60)/60)/24)+DATE(1970,1,1)</f>
        <v>42509.341678240744</v>
      </c>
      <c r="T2573">
        <f>YEAR(R2573)</f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s="9">
        <f>ROUND((E2574/D2574)*100,0)</f>
        <v>0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8296</v>
      </c>
      <c r="P2574" t="s">
        <v>8297</v>
      </c>
      <c r="Q2574">
        <f t="shared" si="48"/>
        <v>0</v>
      </c>
      <c r="R2574" s="12">
        <f>(((K2574/60)/60)/24)+DATE(1970,1,1)</f>
        <v>42077.119409722218</v>
      </c>
      <c r="S2574" s="12">
        <f>(((J2574/60)/60)/24)+DATE(1970,1,1)</f>
        <v>42107.119409722218</v>
      </c>
      <c r="T2574">
        <f>YEAR(R2574)</f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s="9">
        <f>ROUND((E2575/D2575)*100,0)</f>
        <v>0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8296</v>
      </c>
      <c r="P2575" t="s">
        <v>8297</v>
      </c>
      <c r="Q2575">
        <f t="shared" si="48"/>
        <v>0</v>
      </c>
      <c r="R2575" s="12">
        <f>(((K2575/60)/60)/24)+DATE(1970,1,1)</f>
        <v>41829.592002314814</v>
      </c>
      <c r="S2575" s="12">
        <f>(((J2575/60)/60)/24)+DATE(1970,1,1)</f>
        <v>41874.592002314814</v>
      </c>
      <c r="T2575">
        <f>YEAR(R2575)</f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s="9">
        <f>ROUND((E2576/D2576)*100,0)</f>
        <v>0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8296</v>
      </c>
      <c r="P2576" t="s">
        <v>8297</v>
      </c>
      <c r="Q2576">
        <f t="shared" si="48"/>
        <v>0</v>
      </c>
      <c r="R2576" s="12">
        <f>(((K2576/60)/60)/24)+DATE(1970,1,1)</f>
        <v>42487.825752314813</v>
      </c>
      <c r="S2576" s="12">
        <f>(((J2576/60)/60)/24)+DATE(1970,1,1)</f>
        <v>42508.825752314813</v>
      </c>
      <c r="T2576">
        <f>YEAR(R2576)</f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s="9">
        <f>ROUND((E2577/D2577)*100,0)</f>
        <v>0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8296</v>
      </c>
      <c r="P2577" t="s">
        <v>8297</v>
      </c>
      <c r="Q2577">
        <f t="shared" si="48"/>
        <v>0</v>
      </c>
      <c r="R2577" s="12">
        <f>(((K2577/60)/60)/24)+DATE(1970,1,1)</f>
        <v>41986.108726851846</v>
      </c>
      <c r="S2577" s="12">
        <f>(((J2577/60)/60)/24)+DATE(1970,1,1)</f>
        <v>42016.108726851846</v>
      </c>
      <c r="T2577">
        <f>YEAR(R2577)</f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s="9">
        <f>ROUND((E2578/D2578)*100,0)</f>
        <v>0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8296</v>
      </c>
      <c r="P2578" t="s">
        <v>8297</v>
      </c>
      <c r="Q2578">
        <f t="shared" si="48"/>
        <v>0</v>
      </c>
      <c r="R2578" s="12">
        <f>(((K2578/60)/60)/24)+DATE(1970,1,1)</f>
        <v>42060.00980324074</v>
      </c>
      <c r="S2578" s="12">
        <f>(((J2578/60)/60)/24)+DATE(1970,1,1)</f>
        <v>42104.968136574069</v>
      </c>
      <c r="T2578">
        <f>YEAR(R2578)</f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s="9">
        <f>ROUND((E2579/D2579)*100,0)</f>
        <v>0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8296</v>
      </c>
      <c r="P2579" t="s">
        <v>8297</v>
      </c>
      <c r="Q2579">
        <f t="shared" si="48"/>
        <v>0</v>
      </c>
      <c r="R2579" s="12">
        <f>(((K2579/60)/60)/24)+DATE(1970,1,1)</f>
        <v>41830.820567129631</v>
      </c>
      <c r="S2579" s="12">
        <f>(((J2579/60)/60)/24)+DATE(1970,1,1)</f>
        <v>41855.820567129631</v>
      </c>
      <c r="T2579">
        <f>YEAR(R2579)</f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s="9">
        <f>ROUND((E2580/D2580)*100,0)</f>
        <v>0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8296</v>
      </c>
      <c r="P2580" t="s">
        <v>8297</v>
      </c>
      <c r="Q2580">
        <f t="shared" si="48"/>
        <v>0</v>
      </c>
      <c r="R2580" s="12">
        <f>(((K2580/60)/60)/24)+DATE(1970,1,1)</f>
        <v>42238.022905092599</v>
      </c>
      <c r="S2580" s="12">
        <f>(((J2580/60)/60)/24)+DATE(1970,1,1)</f>
        <v>42286.708333333328</v>
      </c>
      <c r="T2580">
        <f>YEAR(R2580)</f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s="9">
        <f>ROUND((E2581/D2581)*100,0)</f>
        <v>0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8296</v>
      </c>
      <c r="P2581" t="s">
        <v>8297</v>
      </c>
      <c r="Q2581">
        <f t="shared" si="48"/>
        <v>23.08</v>
      </c>
      <c r="R2581" s="12">
        <f>(((K2581/60)/60)/24)+DATE(1970,1,1)</f>
        <v>41837.829895833333</v>
      </c>
      <c r="S2581" s="12">
        <f>(((J2581/60)/60)/24)+DATE(1970,1,1)</f>
        <v>41897.829895833333</v>
      </c>
      <c r="T2581">
        <f>YEAR(R2581)</f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s="9">
        <f>ROUND((E2582/D2582)*100,0)</f>
        <v>1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8296</v>
      </c>
      <c r="P2582" t="s">
        <v>8297</v>
      </c>
      <c r="Q2582">
        <f t="shared" si="48"/>
        <v>25.5</v>
      </c>
      <c r="R2582" s="12">
        <f>(((K2582/60)/60)/24)+DATE(1970,1,1)</f>
        <v>42110.326423611114</v>
      </c>
      <c r="S2582" s="12">
        <f>(((J2582/60)/60)/24)+DATE(1970,1,1)</f>
        <v>42140.125</v>
      </c>
      <c r="T2582">
        <f>YEAR(R2582)</f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s="9">
        <f>ROUND((E2583/D2583)*100,0)</f>
        <v>11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8296</v>
      </c>
      <c r="P2583" t="s">
        <v>8297</v>
      </c>
      <c r="Q2583">
        <f t="shared" si="48"/>
        <v>48.18</v>
      </c>
      <c r="R2583" s="12">
        <f>(((K2583/60)/60)/24)+DATE(1970,1,1)</f>
        <v>42294.628449074073</v>
      </c>
      <c r="S2583" s="12">
        <f>(((J2583/60)/60)/24)+DATE(1970,1,1)</f>
        <v>42324.670115740737</v>
      </c>
      <c r="T2583">
        <f>YEAR(R2583)</f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s="9">
        <f>ROUND((E2584/D2584)*100,0)</f>
        <v>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8296</v>
      </c>
      <c r="P2584" t="s">
        <v>8297</v>
      </c>
      <c r="Q2584">
        <f t="shared" si="48"/>
        <v>1</v>
      </c>
      <c r="R2584" s="12">
        <f>(((K2584/60)/60)/24)+DATE(1970,1,1)</f>
        <v>42642.988819444443</v>
      </c>
      <c r="S2584" s="12">
        <f>(((J2584/60)/60)/24)+DATE(1970,1,1)</f>
        <v>42672.988819444443</v>
      </c>
      <c r="T2584">
        <f>YEAR(R2584)</f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s="9">
        <f>ROUND((E2585/D2585)*100,0)</f>
        <v>1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8296</v>
      </c>
      <c r="P2585" t="s">
        <v>8297</v>
      </c>
      <c r="Q2585">
        <f t="shared" si="48"/>
        <v>1</v>
      </c>
      <c r="R2585" s="12">
        <f>(((K2585/60)/60)/24)+DATE(1970,1,1)</f>
        <v>42019.76944444445</v>
      </c>
      <c r="S2585" s="12">
        <f>(((J2585/60)/60)/24)+DATE(1970,1,1)</f>
        <v>42079.727777777778</v>
      </c>
      <c r="T2585">
        <f>YEAR(R2585)</f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s="9">
        <f>ROUND((E2586/D2586)*100,0)</f>
        <v>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8296</v>
      </c>
      <c r="P2586" t="s">
        <v>8297</v>
      </c>
      <c r="Q2586">
        <f t="shared" si="48"/>
        <v>0</v>
      </c>
      <c r="R2586" s="12">
        <f>(((K2586/60)/60)/24)+DATE(1970,1,1)</f>
        <v>42140.173252314817</v>
      </c>
      <c r="S2586" s="12">
        <f>(((J2586/60)/60)/24)+DATE(1970,1,1)</f>
        <v>42170.173252314817</v>
      </c>
      <c r="T2586">
        <f>YEAR(R2586)</f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s="9">
        <f>ROUND((E2587/D2587)*100,0)</f>
        <v>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8296</v>
      </c>
      <c r="P2587" t="s">
        <v>8297</v>
      </c>
      <c r="Q2587">
        <f t="shared" si="48"/>
        <v>50</v>
      </c>
      <c r="R2587" s="12">
        <f>(((K2587/60)/60)/24)+DATE(1970,1,1)</f>
        <v>41795.963333333333</v>
      </c>
      <c r="S2587" s="12">
        <f>(((J2587/60)/60)/24)+DATE(1970,1,1)</f>
        <v>41825.963333333333</v>
      </c>
      <c r="T2587">
        <f>YEAR(R2587)</f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s="9">
        <f>ROUND((E2588/D2588)*100,0)</f>
        <v>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8296</v>
      </c>
      <c r="P2588" t="s">
        <v>8297</v>
      </c>
      <c r="Q2588">
        <f t="shared" si="48"/>
        <v>5</v>
      </c>
      <c r="R2588" s="12">
        <f>(((K2588/60)/60)/24)+DATE(1970,1,1)</f>
        <v>42333.330277777779</v>
      </c>
      <c r="S2588" s="12">
        <f>(((J2588/60)/60)/24)+DATE(1970,1,1)</f>
        <v>42363.330277777779</v>
      </c>
      <c r="T2588">
        <f>YEAR(R2588)</f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s="9">
        <f>ROUND((E2589/D2589)*100,0)</f>
        <v>2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8296</v>
      </c>
      <c r="P2589" t="s">
        <v>8297</v>
      </c>
      <c r="Q2589">
        <f t="shared" si="48"/>
        <v>202.83</v>
      </c>
      <c r="R2589" s="12">
        <f>(((K2589/60)/60)/24)+DATE(1970,1,1)</f>
        <v>42338.675381944442</v>
      </c>
      <c r="S2589" s="12">
        <f>(((J2589/60)/60)/24)+DATE(1970,1,1)</f>
        <v>42368.675381944442</v>
      </c>
      <c r="T2589">
        <f>YEAR(R2589)</f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s="9">
        <f>ROUND((E2590/D2590)*100,0)</f>
        <v>4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8296</v>
      </c>
      <c r="P2590" t="s">
        <v>8297</v>
      </c>
      <c r="Q2590">
        <f t="shared" si="48"/>
        <v>29.13</v>
      </c>
      <c r="R2590" s="12">
        <f>(((K2590/60)/60)/24)+DATE(1970,1,1)</f>
        <v>42042.676226851851</v>
      </c>
      <c r="S2590" s="12">
        <f>(((J2590/60)/60)/24)+DATE(1970,1,1)</f>
        <v>42094.551388888889</v>
      </c>
      <c r="T2590">
        <f>YEAR(R2590)</f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s="9">
        <f>ROUND((E2591/D2591)*100,0)</f>
        <v>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8296</v>
      </c>
      <c r="P2591" t="s">
        <v>8297</v>
      </c>
      <c r="Q2591">
        <f t="shared" si="48"/>
        <v>5</v>
      </c>
      <c r="R2591" s="12">
        <f>(((K2591/60)/60)/24)+DATE(1970,1,1)</f>
        <v>42422.536192129628</v>
      </c>
      <c r="S2591" s="12">
        <f>(((J2591/60)/60)/24)+DATE(1970,1,1)</f>
        <v>42452.494525462964</v>
      </c>
      <c r="T2591">
        <f>YEAR(R2591)</f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s="9">
        <f>ROUND((E2592/D2592)*100,0)</f>
        <v>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8296</v>
      </c>
      <c r="P2592" t="s">
        <v>8297</v>
      </c>
      <c r="Q2592">
        <f t="shared" si="48"/>
        <v>0</v>
      </c>
      <c r="R2592" s="12">
        <f>(((K2592/60)/60)/24)+DATE(1970,1,1)</f>
        <v>42388.589085648149</v>
      </c>
      <c r="S2592" s="12">
        <f>(((J2592/60)/60)/24)+DATE(1970,1,1)</f>
        <v>42395.589085648149</v>
      </c>
      <c r="T2592">
        <f>YEAR(R2592)</f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s="9">
        <f>ROUND((E2593/D2593)*100,0)</f>
        <v>2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8296</v>
      </c>
      <c r="P2593" t="s">
        <v>8297</v>
      </c>
      <c r="Q2593">
        <f t="shared" si="48"/>
        <v>13</v>
      </c>
      <c r="R2593" s="12">
        <f>(((K2593/60)/60)/24)+DATE(1970,1,1)</f>
        <v>42382.906527777777</v>
      </c>
      <c r="S2593" s="12">
        <f>(((J2593/60)/60)/24)+DATE(1970,1,1)</f>
        <v>42442.864861111113</v>
      </c>
      <c r="T2593">
        <f>YEAR(R2593)</f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s="9">
        <f>ROUND((E2594/D2594)*100,0)</f>
        <v>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8296</v>
      </c>
      <c r="P2594" t="s">
        <v>8297</v>
      </c>
      <c r="Q2594">
        <f t="shared" si="48"/>
        <v>50</v>
      </c>
      <c r="R2594" s="12">
        <f>(((K2594/60)/60)/24)+DATE(1970,1,1)</f>
        <v>41887.801168981481</v>
      </c>
      <c r="S2594" s="12">
        <f>(((J2594/60)/60)/24)+DATE(1970,1,1)</f>
        <v>41917.801168981481</v>
      </c>
      <c r="T2594">
        <f>YEAR(R2594)</f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s="9">
        <f>ROUND((E2595/D2595)*100,0)</f>
        <v>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8296</v>
      </c>
      <c r="P2595" t="s">
        <v>8297</v>
      </c>
      <c r="Q2595">
        <f t="shared" si="48"/>
        <v>0</v>
      </c>
      <c r="R2595" s="12">
        <f>(((K2595/60)/60)/24)+DATE(1970,1,1)</f>
        <v>42089.84520833334</v>
      </c>
      <c r="S2595" s="12">
        <f>(((J2595/60)/60)/24)+DATE(1970,1,1)</f>
        <v>42119.84520833334</v>
      </c>
      <c r="T2595">
        <f>YEAR(R2595)</f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s="9">
        <f>ROUND((E2596/D2596)*100,0)</f>
        <v>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8296</v>
      </c>
      <c r="P2596" t="s">
        <v>8297</v>
      </c>
      <c r="Q2596">
        <f t="shared" si="48"/>
        <v>1</v>
      </c>
      <c r="R2596" s="12">
        <f>(((K2596/60)/60)/24)+DATE(1970,1,1)</f>
        <v>41828.967916666668</v>
      </c>
      <c r="S2596" s="12">
        <f>(((J2596/60)/60)/24)+DATE(1970,1,1)</f>
        <v>41858.967916666668</v>
      </c>
      <c r="T2596">
        <f>YEAR(R2596)</f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s="9">
        <f>ROUND((E2597/D2597)*100,0)</f>
        <v>12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8296</v>
      </c>
      <c r="P2597" t="s">
        <v>8297</v>
      </c>
      <c r="Q2597">
        <f t="shared" si="48"/>
        <v>96.05</v>
      </c>
      <c r="R2597" s="12">
        <f>(((K2597/60)/60)/24)+DATE(1970,1,1)</f>
        <v>42760.244212962964</v>
      </c>
      <c r="S2597" s="12">
        <f>(((J2597/60)/60)/24)+DATE(1970,1,1)</f>
        <v>42790.244212962964</v>
      </c>
      <c r="T2597">
        <f>YEAR(R2597)</f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s="9">
        <f>ROUND((E2598/D2598)*100,0)</f>
        <v>24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8296</v>
      </c>
      <c r="P2598" t="s">
        <v>8297</v>
      </c>
      <c r="Q2598">
        <f t="shared" si="48"/>
        <v>305.77999999999997</v>
      </c>
      <c r="R2598" s="12">
        <f>(((K2598/60)/60)/24)+DATE(1970,1,1)</f>
        <v>41828.664456018516</v>
      </c>
      <c r="S2598" s="12">
        <f>(((J2598/60)/60)/24)+DATE(1970,1,1)</f>
        <v>41858.664456018516</v>
      </c>
      <c r="T2598">
        <f>YEAR(R2598)</f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s="9">
        <f>ROUND((E2599/D2599)*100,0)</f>
        <v>6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8296</v>
      </c>
      <c r="P2599" t="s">
        <v>8297</v>
      </c>
      <c r="Q2599">
        <f t="shared" si="48"/>
        <v>12.14</v>
      </c>
      <c r="R2599" s="12">
        <f>(((K2599/60)/60)/24)+DATE(1970,1,1)</f>
        <v>42510.341631944444</v>
      </c>
      <c r="S2599" s="12">
        <f>(((J2599/60)/60)/24)+DATE(1970,1,1)</f>
        <v>42540.341631944444</v>
      </c>
      <c r="T2599">
        <f>YEAR(R2599)</f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s="9">
        <f>ROUND((E2600/D2600)*100,0)</f>
        <v>39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8296</v>
      </c>
      <c r="P2600" t="s">
        <v>8297</v>
      </c>
      <c r="Q2600">
        <f t="shared" si="48"/>
        <v>83.57</v>
      </c>
      <c r="R2600" s="12">
        <f>(((K2600/60)/60)/24)+DATE(1970,1,1)</f>
        <v>42240.840289351851</v>
      </c>
      <c r="S2600" s="12">
        <f>(((J2600/60)/60)/24)+DATE(1970,1,1)</f>
        <v>42270.840289351851</v>
      </c>
      <c r="T2600">
        <f>YEAR(R2600)</f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s="9">
        <f>ROUND((E2601/D2601)*100,0)</f>
        <v>1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8296</v>
      </c>
      <c r="P2601" t="s">
        <v>8297</v>
      </c>
      <c r="Q2601">
        <f t="shared" si="48"/>
        <v>18</v>
      </c>
      <c r="R2601" s="12">
        <f>(((K2601/60)/60)/24)+DATE(1970,1,1)</f>
        <v>41809.754016203704</v>
      </c>
      <c r="S2601" s="12">
        <f>(((J2601/60)/60)/24)+DATE(1970,1,1)</f>
        <v>41854.754016203704</v>
      </c>
      <c r="T2601">
        <f>YEAR(R2601)</f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s="9">
        <f>ROUND((E2602/D2602)*100,0)</f>
        <v>7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8296</v>
      </c>
      <c r="P2602" t="s">
        <v>8297</v>
      </c>
      <c r="Q2602">
        <f t="shared" si="48"/>
        <v>115.53</v>
      </c>
      <c r="R2602" s="12">
        <f>(((K2602/60)/60)/24)+DATE(1970,1,1)</f>
        <v>42394.900462962964</v>
      </c>
      <c r="S2602" s="12">
        <f>(((J2602/60)/60)/24)+DATE(1970,1,1)</f>
        <v>42454.858796296292</v>
      </c>
      <c r="T2602">
        <f>YEAR(R2602)</f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s="9">
        <f>ROUND((E2603/D2603)*100,0)</f>
        <v>661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8279</v>
      </c>
      <c r="P2603" t="s">
        <v>8315</v>
      </c>
      <c r="Q2603">
        <f t="shared" si="48"/>
        <v>21.9</v>
      </c>
      <c r="R2603" s="12">
        <f>(((K2603/60)/60)/24)+DATE(1970,1,1)</f>
        <v>41150.902187499996</v>
      </c>
      <c r="S2603" s="12">
        <f>(((J2603/60)/60)/24)+DATE(1970,1,1)</f>
        <v>41165.165972222225</v>
      </c>
      <c r="T2603">
        <f>YEAR(R2603)</f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s="9">
        <f>ROUND((E2604/D2604)*100,0)</f>
        <v>326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8279</v>
      </c>
      <c r="P2604" t="s">
        <v>8315</v>
      </c>
      <c r="Q2604">
        <f t="shared" si="48"/>
        <v>80.02</v>
      </c>
      <c r="R2604" s="12">
        <f>(((K2604/60)/60)/24)+DATE(1970,1,1)</f>
        <v>41915.747314814813</v>
      </c>
      <c r="S2604" s="12">
        <f>(((J2604/60)/60)/24)+DATE(1970,1,1)</f>
        <v>41955.888888888891</v>
      </c>
      <c r="T2604">
        <f>YEAR(R2604)</f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s="9">
        <f>ROUND((E2605/D2605)*100,0)</f>
        <v>101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8279</v>
      </c>
      <c r="P2605" t="s">
        <v>8315</v>
      </c>
      <c r="Q2605">
        <f t="shared" si="48"/>
        <v>35.520000000000003</v>
      </c>
      <c r="R2605" s="12">
        <f>(((K2605/60)/60)/24)+DATE(1970,1,1)</f>
        <v>41617.912662037037</v>
      </c>
      <c r="S2605" s="12">
        <f>(((J2605/60)/60)/24)+DATE(1970,1,1)</f>
        <v>41631.912662037037</v>
      </c>
      <c r="T2605">
        <f>YEAR(R2605)</f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s="9">
        <f>ROUND((E2606/D2606)*100,0)</f>
        <v>104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8279</v>
      </c>
      <c r="P2606" t="s">
        <v>8315</v>
      </c>
      <c r="Q2606">
        <f t="shared" si="48"/>
        <v>64.930000000000007</v>
      </c>
      <c r="R2606" s="12">
        <f>(((K2606/60)/60)/24)+DATE(1970,1,1)</f>
        <v>40998.051192129627</v>
      </c>
      <c r="S2606" s="12">
        <f>(((J2606/60)/60)/24)+DATE(1970,1,1)</f>
        <v>41028.051192129627</v>
      </c>
      <c r="T2606">
        <f>YEAR(R2606)</f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s="9">
        <f>ROUND((E2607/D2607)*100,0)</f>
        <v>107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8279</v>
      </c>
      <c r="P2607" t="s">
        <v>8315</v>
      </c>
      <c r="Q2607">
        <f t="shared" si="48"/>
        <v>60.97</v>
      </c>
      <c r="R2607" s="12">
        <f>(((K2607/60)/60)/24)+DATE(1970,1,1)</f>
        <v>42508.541550925926</v>
      </c>
      <c r="S2607" s="12">
        <f>(((J2607/60)/60)/24)+DATE(1970,1,1)</f>
        <v>42538.541550925926</v>
      </c>
      <c r="T2607">
        <f>YEAR(R2607)</f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s="9">
        <f>ROUND((E2608/D2608)*100,0)</f>
        <v>110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8279</v>
      </c>
      <c r="P2608" t="s">
        <v>8315</v>
      </c>
      <c r="Q2608">
        <f t="shared" si="48"/>
        <v>31.44</v>
      </c>
      <c r="R2608" s="12">
        <f>(((K2608/60)/60)/24)+DATE(1970,1,1)</f>
        <v>41726.712754629632</v>
      </c>
      <c r="S2608" s="12">
        <f>(((J2608/60)/60)/24)+DATE(1970,1,1)</f>
        <v>41758.712754629632</v>
      </c>
      <c r="T2608">
        <f>YEAR(R2608)</f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s="9">
        <f>ROUND((E2609/D2609)*100,0)</f>
        <v>408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8279</v>
      </c>
      <c r="P2609" t="s">
        <v>8315</v>
      </c>
      <c r="Q2609">
        <f t="shared" si="48"/>
        <v>81.95</v>
      </c>
      <c r="R2609" s="12">
        <f>(((K2609/60)/60)/24)+DATE(1970,1,1)</f>
        <v>42184.874675925923</v>
      </c>
      <c r="S2609" s="12">
        <f>(((J2609/60)/60)/24)+DATE(1970,1,1)</f>
        <v>42228.083333333328</v>
      </c>
      <c r="T2609">
        <f>YEAR(R2609)</f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s="9">
        <f>ROUND((E2610/D2610)*100,0)</f>
        <v>224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8279</v>
      </c>
      <c r="P2610" t="s">
        <v>8315</v>
      </c>
      <c r="Q2610">
        <f t="shared" si="48"/>
        <v>58.93</v>
      </c>
      <c r="R2610" s="12">
        <f>(((K2610/60)/60)/24)+DATE(1970,1,1)</f>
        <v>42767.801712962959</v>
      </c>
      <c r="S2610" s="12">
        <f>(((J2610/60)/60)/24)+DATE(1970,1,1)</f>
        <v>42809</v>
      </c>
      <c r="T2610">
        <f>YEAR(R2610)</f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s="9">
        <f>ROUND((E2611/D2611)*100,0)</f>
        <v>304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8279</v>
      </c>
      <c r="P2611" t="s">
        <v>8315</v>
      </c>
      <c r="Q2611">
        <f t="shared" si="48"/>
        <v>157.29</v>
      </c>
      <c r="R2611" s="12">
        <f>(((K2611/60)/60)/24)+DATE(1970,1,1)</f>
        <v>41075.237858796296</v>
      </c>
      <c r="S2611" s="12">
        <f>(((J2611/60)/60)/24)+DATE(1970,1,1)</f>
        <v>41105.237858796296</v>
      </c>
      <c r="T2611">
        <f>YEAR(R2611)</f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s="9">
        <f>ROUND((E2612/D2612)*100,0)</f>
        <v>141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8279</v>
      </c>
      <c r="P2612" t="s">
        <v>8315</v>
      </c>
      <c r="Q2612">
        <f t="shared" si="48"/>
        <v>55.76</v>
      </c>
      <c r="R2612" s="12">
        <f>(((K2612/60)/60)/24)+DATE(1970,1,1)</f>
        <v>42564.881076388891</v>
      </c>
      <c r="S2612" s="12">
        <f>(((J2612/60)/60)/24)+DATE(1970,1,1)</f>
        <v>42604.290972222225</v>
      </c>
      <c r="T2612">
        <f>YEAR(R2612)</f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s="9">
        <f>ROUND((E2613/D2613)*100,0)</f>
        <v>2791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8279</v>
      </c>
      <c r="P2613" t="s">
        <v>8315</v>
      </c>
      <c r="Q2613">
        <f t="shared" si="48"/>
        <v>83.8</v>
      </c>
      <c r="R2613" s="12">
        <f>(((K2613/60)/60)/24)+DATE(1970,1,1)</f>
        <v>42704.335810185185</v>
      </c>
      <c r="S2613" s="12">
        <f>(((J2613/60)/60)/24)+DATE(1970,1,1)</f>
        <v>42737.957638888889</v>
      </c>
      <c r="T2613">
        <f>YEAR(R2613)</f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s="9">
        <f>ROUND((E2614/D2614)*100,0)</f>
        <v>172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8279</v>
      </c>
      <c r="P2614" t="s">
        <v>8315</v>
      </c>
      <c r="Q2614">
        <f t="shared" si="48"/>
        <v>58.42</v>
      </c>
      <c r="R2614" s="12">
        <f>(((K2614/60)/60)/24)+DATE(1970,1,1)</f>
        <v>41982.143171296295</v>
      </c>
      <c r="S2614" s="12">
        <f>(((J2614/60)/60)/24)+DATE(1970,1,1)</f>
        <v>42013.143171296295</v>
      </c>
      <c r="T2614">
        <f>YEAR(R2614)</f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s="9">
        <f>ROUND((E2615/D2615)*100,0)</f>
        <v>101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8279</v>
      </c>
      <c r="P2615" t="s">
        <v>8315</v>
      </c>
      <c r="Q2615">
        <f t="shared" si="48"/>
        <v>270.57</v>
      </c>
      <c r="R2615" s="12">
        <f>(((K2615/60)/60)/24)+DATE(1970,1,1)</f>
        <v>41143.81821759259</v>
      </c>
      <c r="S2615" s="12">
        <f>(((J2615/60)/60)/24)+DATE(1970,1,1)</f>
        <v>41173.81821759259</v>
      </c>
      <c r="T2615">
        <f>YEAR(R2615)</f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s="9">
        <f>ROUND((E2616/D2616)*100,0)</f>
        <v>102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8279</v>
      </c>
      <c r="P2616" t="s">
        <v>8315</v>
      </c>
      <c r="Q2616">
        <f t="shared" si="48"/>
        <v>107.1</v>
      </c>
      <c r="R2616" s="12">
        <f>(((K2616/60)/60)/24)+DATE(1970,1,1)</f>
        <v>41730.708472222221</v>
      </c>
      <c r="S2616" s="12">
        <f>(((J2616/60)/60)/24)+DATE(1970,1,1)</f>
        <v>41759.208333333336</v>
      </c>
      <c r="T2616">
        <f>YEAR(R2616)</f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s="9">
        <f>ROUND((E2617/D2617)*100,0)</f>
        <v>170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8279</v>
      </c>
      <c r="P2617" t="s">
        <v>8315</v>
      </c>
      <c r="Q2617">
        <f t="shared" si="48"/>
        <v>47.18</v>
      </c>
      <c r="R2617" s="12">
        <f>(((K2617/60)/60)/24)+DATE(1970,1,1)</f>
        <v>42453.49726851852</v>
      </c>
      <c r="S2617" s="12">
        <f>(((J2617/60)/60)/24)+DATE(1970,1,1)</f>
        <v>42490.5</v>
      </c>
      <c r="T2617">
        <f>YEAR(R2617)</f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s="9">
        <f>ROUND((E2618/D2618)*100,0)</f>
        <v>115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8279</v>
      </c>
      <c r="P2618" t="s">
        <v>8315</v>
      </c>
      <c r="Q2618">
        <f t="shared" si="48"/>
        <v>120.31</v>
      </c>
      <c r="R2618" s="12">
        <f>(((K2618/60)/60)/24)+DATE(1970,1,1)</f>
        <v>42211.99454861111</v>
      </c>
      <c r="S2618" s="12">
        <f>(((J2618/60)/60)/24)+DATE(1970,1,1)</f>
        <v>42241.99454861111</v>
      </c>
      <c r="T2618">
        <f>YEAR(R2618)</f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s="9">
        <f>ROUND((E2619/D2619)*100,0)</f>
        <v>878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8279</v>
      </c>
      <c r="P2619" t="s">
        <v>8315</v>
      </c>
      <c r="Q2619">
        <f t="shared" si="48"/>
        <v>27.6</v>
      </c>
      <c r="R2619" s="12">
        <f>(((K2619/60)/60)/24)+DATE(1970,1,1)</f>
        <v>41902.874432870369</v>
      </c>
      <c r="S2619" s="12">
        <f>(((J2619/60)/60)/24)+DATE(1970,1,1)</f>
        <v>41932.874432870369</v>
      </c>
      <c r="T2619">
        <f>YEAR(R2619)</f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s="9">
        <f>ROUND((E2620/D2620)*100,0)</f>
        <v>105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8279</v>
      </c>
      <c r="P2620" t="s">
        <v>8315</v>
      </c>
      <c r="Q2620">
        <f t="shared" si="48"/>
        <v>205.3</v>
      </c>
      <c r="R2620" s="12">
        <f>(((K2620/60)/60)/24)+DATE(1970,1,1)</f>
        <v>42279.792372685188</v>
      </c>
      <c r="S2620" s="12">
        <f>(((J2620/60)/60)/24)+DATE(1970,1,1)</f>
        <v>42339.834039351852</v>
      </c>
      <c r="T2620">
        <f>YEAR(R2620)</f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s="9">
        <f>ROUND((E2621/D2621)*100,0)</f>
        <v>188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8279</v>
      </c>
      <c r="P2621" t="s">
        <v>8315</v>
      </c>
      <c r="Q2621">
        <f t="shared" si="48"/>
        <v>35.549999999999997</v>
      </c>
      <c r="R2621" s="12">
        <f>(((K2621/60)/60)/24)+DATE(1970,1,1)</f>
        <v>42273.884305555555</v>
      </c>
      <c r="S2621" s="12">
        <f>(((J2621/60)/60)/24)+DATE(1970,1,1)</f>
        <v>42300.458333333328</v>
      </c>
      <c r="T2621">
        <f>YEAR(R2621)</f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s="9">
        <f>ROUND((E2622/D2622)*100,0)</f>
        <v>144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8279</v>
      </c>
      <c r="P2622" t="s">
        <v>8315</v>
      </c>
      <c r="Q2622">
        <f t="shared" si="48"/>
        <v>74.64</v>
      </c>
      <c r="R2622" s="12">
        <f>(((K2622/60)/60)/24)+DATE(1970,1,1)</f>
        <v>42251.16715277778</v>
      </c>
      <c r="S2622" s="12">
        <f>(((J2622/60)/60)/24)+DATE(1970,1,1)</f>
        <v>42288.041666666672</v>
      </c>
      <c r="T2622">
        <f>YEAR(R2622)</f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s="9">
        <f>ROUND((E2623/D2623)*100,0)</f>
        <v>146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8279</v>
      </c>
      <c r="P2623" t="s">
        <v>8315</v>
      </c>
      <c r="Q2623">
        <f t="shared" si="48"/>
        <v>47.06</v>
      </c>
      <c r="R2623" s="12">
        <f>(((K2623/60)/60)/24)+DATE(1970,1,1)</f>
        <v>42115.74754629629</v>
      </c>
      <c r="S2623" s="12">
        <f>(((J2623/60)/60)/24)+DATE(1970,1,1)</f>
        <v>42145.74754629629</v>
      </c>
      <c r="T2623">
        <f>YEAR(R2623)</f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s="9">
        <f>ROUND((E2624/D2624)*100,0)</f>
        <v>131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8279</v>
      </c>
      <c r="P2624" t="s">
        <v>8315</v>
      </c>
      <c r="Q2624">
        <f t="shared" si="48"/>
        <v>26.59</v>
      </c>
      <c r="R2624" s="12">
        <f>(((K2624/60)/60)/24)+DATE(1970,1,1)</f>
        <v>42689.74324074074</v>
      </c>
      <c r="S2624" s="12">
        <f>(((J2624/60)/60)/24)+DATE(1970,1,1)</f>
        <v>42734.74324074074</v>
      </c>
      <c r="T2624">
        <f>YEAR(R2624)</f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s="9">
        <f>ROUND((E2625/D2625)*100,0)</f>
        <v>114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8279</v>
      </c>
      <c r="P2625" t="s">
        <v>8315</v>
      </c>
      <c r="Q2625">
        <f t="shared" si="48"/>
        <v>36.770000000000003</v>
      </c>
      <c r="R2625" s="12">
        <f>(((K2625/60)/60)/24)+DATE(1970,1,1)</f>
        <v>42692.256550925929</v>
      </c>
      <c r="S2625" s="12">
        <f>(((J2625/60)/60)/24)+DATE(1970,1,1)</f>
        <v>42706.256550925929</v>
      </c>
      <c r="T2625">
        <f>YEAR(R2625)</f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s="9">
        <f>ROUND((E2626/D2626)*100,0)</f>
        <v>1379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8279</v>
      </c>
      <c r="P2626" t="s">
        <v>8315</v>
      </c>
      <c r="Q2626">
        <f t="shared" si="48"/>
        <v>31.82</v>
      </c>
      <c r="R2626" s="12">
        <f>(((K2626/60)/60)/24)+DATE(1970,1,1)</f>
        <v>41144.42155092593</v>
      </c>
      <c r="S2626" s="12">
        <f>(((J2626/60)/60)/24)+DATE(1970,1,1)</f>
        <v>41165.42155092593</v>
      </c>
      <c r="T2626">
        <f>YEAR(R2626)</f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s="9">
        <f>ROUND((E2627/D2627)*100,0)</f>
        <v>956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8279</v>
      </c>
      <c r="P2627" t="s">
        <v>8315</v>
      </c>
      <c r="Q2627">
        <f t="shared" ref="Q2627:Q2690" si="49">IFERROR(ROUND(E2627/M2627,2),0)</f>
        <v>27.58</v>
      </c>
      <c r="R2627" s="12">
        <f>(((K2627/60)/60)/24)+DATE(1970,1,1)</f>
        <v>42658.810277777782</v>
      </c>
      <c r="S2627" s="12">
        <f>(((J2627/60)/60)/24)+DATE(1970,1,1)</f>
        <v>42683.851944444439</v>
      </c>
      <c r="T2627">
        <f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s="9">
        <f>ROUND((E2628/D2628)*100,0)</f>
        <v>112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8279</v>
      </c>
      <c r="P2628" t="s">
        <v>8315</v>
      </c>
      <c r="Q2628">
        <f t="shared" si="49"/>
        <v>56</v>
      </c>
      <c r="R2628" s="12">
        <f>(((K2628/60)/60)/24)+DATE(1970,1,1)</f>
        <v>42128.628113425926</v>
      </c>
      <c r="S2628" s="12">
        <f>(((J2628/60)/60)/24)+DATE(1970,1,1)</f>
        <v>42158.628113425926</v>
      </c>
      <c r="T2628">
        <f>YEAR(R2628)</f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s="9">
        <f>ROUND((E2629/D2629)*100,0)</f>
        <v>647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8279</v>
      </c>
      <c r="P2629" t="s">
        <v>8315</v>
      </c>
      <c r="Q2629">
        <f t="shared" si="49"/>
        <v>21.56</v>
      </c>
      <c r="R2629" s="12">
        <f>(((K2629/60)/60)/24)+DATE(1970,1,1)</f>
        <v>42304.829409722224</v>
      </c>
      <c r="S2629" s="12">
        <f>(((J2629/60)/60)/24)+DATE(1970,1,1)</f>
        <v>42334.871076388896</v>
      </c>
      <c r="T2629">
        <f>YEAR(R2629)</f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s="9">
        <f>ROUND((E2630/D2630)*100,0)</f>
        <v>110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8279</v>
      </c>
      <c r="P2630" t="s">
        <v>8315</v>
      </c>
      <c r="Q2630">
        <f t="shared" si="49"/>
        <v>44.1</v>
      </c>
      <c r="R2630" s="12">
        <f>(((K2630/60)/60)/24)+DATE(1970,1,1)</f>
        <v>41953.966053240743</v>
      </c>
      <c r="S2630" s="12">
        <f>(((J2630/60)/60)/24)+DATE(1970,1,1)</f>
        <v>41973.966053240743</v>
      </c>
      <c r="T2630">
        <f>YEAR(R2630)</f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s="9">
        <f>ROUND((E2631/D2631)*100,0)</f>
        <v>128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8279</v>
      </c>
      <c r="P2631" t="s">
        <v>8315</v>
      </c>
      <c r="Q2631">
        <f t="shared" si="49"/>
        <v>63.87</v>
      </c>
      <c r="R2631" s="12">
        <f>(((K2631/60)/60)/24)+DATE(1970,1,1)</f>
        <v>42108.538449074069</v>
      </c>
      <c r="S2631" s="12">
        <f>(((J2631/60)/60)/24)+DATE(1970,1,1)</f>
        <v>42138.538449074069</v>
      </c>
      <c r="T2631">
        <f>YEAR(R2631)</f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s="9">
        <f>ROUND((E2632/D2632)*100,0)</f>
        <v>158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8279</v>
      </c>
      <c r="P2632" t="s">
        <v>8315</v>
      </c>
      <c r="Q2632">
        <f t="shared" si="49"/>
        <v>38.99</v>
      </c>
      <c r="R2632" s="12">
        <f>(((K2632/60)/60)/24)+DATE(1970,1,1)</f>
        <v>42524.105462962965</v>
      </c>
      <c r="S2632" s="12">
        <f>(((J2632/60)/60)/24)+DATE(1970,1,1)</f>
        <v>42551.416666666672</v>
      </c>
      <c r="T2632">
        <f>YEAR(R2632)</f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s="9">
        <f>ROUND((E2633/D2633)*100,0)</f>
        <v>115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8279</v>
      </c>
      <c r="P2633" t="s">
        <v>8315</v>
      </c>
      <c r="Q2633">
        <f t="shared" si="49"/>
        <v>80.19</v>
      </c>
      <c r="R2633" s="12">
        <f>(((K2633/60)/60)/24)+DATE(1970,1,1)</f>
        <v>42218.169293981482</v>
      </c>
      <c r="S2633" s="12">
        <f>(((J2633/60)/60)/24)+DATE(1970,1,1)</f>
        <v>42246.169293981482</v>
      </c>
      <c r="T2633">
        <f>YEAR(R2633)</f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s="9">
        <f>ROUND((E2634/D2634)*100,0)</f>
        <v>137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8279</v>
      </c>
      <c r="P2634" t="s">
        <v>8315</v>
      </c>
      <c r="Q2634">
        <f t="shared" si="49"/>
        <v>34.9</v>
      </c>
      <c r="R2634" s="12">
        <f>(((K2634/60)/60)/24)+DATE(1970,1,1)</f>
        <v>42494.061793981484</v>
      </c>
      <c r="S2634" s="12">
        <f>(((J2634/60)/60)/24)+DATE(1970,1,1)</f>
        <v>42519.061793981484</v>
      </c>
      <c r="T2634">
        <f>YEAR(R2634)</f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s="9">
        <f>ROUND((E2635/D2635)*100,0)</f>
        <v>355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8279</v>
      </c>
      <c r="P2635" t="s">
        <v>8315</v>
      </c>
      <c r="Q2635">
        <f t="shared" si="49"/>
        <v>89.1</v>
      </c>
      <c r="R2635" s="12">
        <f>(((K2635/60)/60)/24)+DATE(1970,1,1)</f>
        <v>41667.823287037041</v>
      </c>
      <c r="S2635" s="12">
        <f>(((J2635/60)/60)/24)+DATE(1970,1,1)</f>
        <v>41697.958333333336</v>
      </c>
      <c r="T2635">
        <f>YEAR(R2635)</f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s="9">
        <f>ROUND((E2636/D2636)*100,0)</f>
        <v>106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8279</v>
      </c>
      <c r="P2636" t="s">
        <v>8315</v>
      </c>
      <c r="Q2636">
        <f t="shared" si="49"/>
        <v>39.44</v>
      </c>
      <c r="R2636" s="12">
        <f>(((K2636/60)/60)/24)+DATE(1970,1,1)</f>
        <v>42612.656493055561</v>
      </c>
      <c r="S2636" s="12">
        <f>(((J2636/60)/60)/24)+DATE(1970,1,1)</f>
        <v>42642.656493055561</v>
      </c>
      <c r="T2636">
        <f>YEAR(R2636)</f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s="9">
        <f>ROUND((E2637/D2637)*100,0)</f>
        <v>100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8279</v>
      </c>
      <c r="P2637" t="s">
        <v>8315</v>
      </c>
      <c r="Q2637">
        <f t="shared" si="49"/>
        <v>136.9</v>
      </c>
      <c r="R2637" s="12">
        <f>(((K2637/60)/60)/24)+DATE(1970,1,1)</f>
        <v>42037.950937500005</v>
      </c>
      <c r="S2637" s="12">
        <f>(((J2637/60)/60)/24)+DATE(1970,1,1)</f>
        <v>42072.909270833334</v>
      </c>
      <c r="T2637">
        <f>YEAR(R2637)</f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s="9">
        <f>ROUND((E2638/D2638)*100,0)</f>
        <v>187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8279</v>
      </c>
      <c r="P2638" t="s">
        <v>8315</v>
      </c>
      <c r="Q2638">
        <f t="shared" si="49"/>
        <v>37.46</v>
      </c>
      <c r="R2638" s="12">
        <f>(((K2638/60)/60)/24)+DATE(1970,1,1)</f>
        <v>42636.614745370374</v>
      </c>
      <c r="S2638" s="12">
        <f>(((J2638/60)/60)/24)+DATE(1970,1,1)</f>
        <v>42659.041666666672</v>
      </c>
      <c r="T2638">
        <f>YEAR(R2638)</f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s="9">
        <f>ROUND((E2639/D2639)*100,0)</f>
        <v>166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8279</v>
      </c>
      <c r="P2639" t="s">
        <v>8315</v>
      </c>
      <c r="Q2639">
        <f t="shared" si="49"/>
        <v>31.96</v>
      </c>
      <c r="R2639" s="12">
        <f>(((K2639/60)/60)/24)+DATE(1970,1,1)</f>
        <v>42639.549479166672</v>
      </c>
      <c r="S2639" s="12">
        <f>(((J2639/60)/60)/24)+DATE(1970,1,1)</f>
        <v>42655.549479166672</v>
      </c>
      <c r="T2639">
        <f>YEAR(R2639)</f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s="9">
        <f>ROUND((E2640/D2640)*100,0)</f>
        <v>102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8279</v>
      </c>
      <c r="P2640" t="s">
        <v>8315</v>
      </c>
      <c r="Q2640">
        <f t="shared" si="49"/>
        <v>25.21</v>
      </c>
      <c r="R2640" s="12">
        <f>(((K2640/60)/60)/24)+DATE(1970,1,1)</f>
        <v>41989.913136574076</v>
      </c>
      <c r="S2640" s="12">
        <f>(((J2640/60)/60)/24)+DATE(1970,1,1)</f>
        <v>42019.913136574076</v>
      </c>
      <c r="T2640">
        <f>YEAR(R2640)</f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s="9">
        <f>ROUND((E2641/D2641)*100,0)</f>
        <v>164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8279</v>
      </c>
      <c r="P2641" t="s">
        <v>8315</v>
      </c>
      <c r="Q2641">
        <f t="shared" si="49"/>
        <v>10.039999999999999</v>
      </c>
      <c r="R2641" s="12">
        <f>(((K2641/60)/60)/24)+DATE(1970,1,1)</f>
        <v>42024.86513888889</v>
      </c>
      <c r="S2641" s="12">
        <f>(((J2641/60)/60)/24)+DATE(1970,1,1)</f>
        <v>42054.86513888889</v>
      </c>
      <c r="T2641">
        <f>YEAR(R2641)</f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s="9">
        <f>ROUND((E2642/D2642)*100,0)</f>
        <v>106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8279</v>
      </c>
      <c r="P2642" t="s">
        <v>8315</v>
      </c>
      <c r="Q2642">
        <f t="shared" si="49"/>
        <v>45.94</v>
      </c>
      <c r="R2642" s="12">
        <f>(((K2642/60)/60)/24)+DATE(1970,1,1)</f>
        <v>42103.160578703704</v>
      </c>
      <c r="S2642" s="12">
        <f>(((J2642/60)/60)/24)+DATE(1970,1,1)</f>
        <v>42163.160578703704</v>
      </c>
      <c r="T2642">
        <f>YEAR(R2642)</f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s="9">
        <f>ROUND((E2643/D2643)*100,0)</f>
        <v>1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8279</v>
      </c>
      <c r="P2643" t="s">
        <v>8315</v>
      </c>
      <c r="Q2643">
        <f t="shared" si="49"/>
        <v>15</v>
      </c>
      <c r="R2643" s="12">
        <f>(((K2643/60)/60)/24)+DATE(1970,1,1)</f>
        <v>41880.827118055553</v>
      </c>
      <c r="S2643" s="12">
        <f>(((J2643/60)/60)/24)+DATE(1970,1,1)</f>
        <v>41897.839583333334</v>
      </c>
      <c r="T2643">
        <f>YEAR(R2643)</f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s="9">
        <f>ROUND((E2644/D2644)*100,0)</f>
        <v>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8279</v>
      </c>
      <c r="P2644" t="s">
        <v>8315</v>
      </c>
      <c r="Q2644">
        <f t="shared" si="49"/>
        <v>0</v>
      </c>
      <c r="R2644" s="12">
        <f>(((K2644/60)/60)/24)+DATE(1970,1,1)</f>
        <v>42536.246620370366</v>
      </c>
      <c r="S2644" s="12">
        <f>(((J2644/60)/60)/24)+DATE(1970,1,1)</f>
        <v>42566.289583333331</v>
      </c>
      <c r="T2644">
        <f>YEAR(R2644)</f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s="9">
        <f>ROUND((E2645/D2645)*100,0)</f>
        <v>34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8279</v>
      </c>
      <c r="P2645" t="s">
        <v>8315</v>
      </c>
      <c r="Q2645">
        <f t="shared" si="49"/>
        <v>223.58</v>
      </c>
      <c r="R2645" s="12">
        <f>(((K2645/60)/60)/24)+DATE(1970,1,1)</f>
        <v>42689.582349537035</v>
      </c>
      <c r="S2645" s="12">
        <f>(((J2645/60)/60)/24)+DATE(1970,1,1)</f>
        <v>42725.332638888889</v>
      </c>
      <c r="T2645">
        <f>YEAR(R2645)</f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s="9">
        <f>ROUND((E2646/D2646)*100,0)</f>
        <v>2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8279</v>
      </c>
      <c r="P2646" t="s">
        <v>8315</v>
      </c>
      <c r="Q2646">
        <f t="shared" si="49"/>
        <v>39.479999999999997</v>
      </c>
      <c r="R2646" s="12">
        <f>(((K2646/60)/60)/24)+DATE(1970,1,1)</f>
        <v>42774.792071759264</v>
      </c>
      <c r="S2646" s="12">
        <f>(((J2646/60)/60)/24)+DATE(1970,1,1)</f>
        <v>42804.792071759264</v>
      </c>
      <c r="T2646">
        <f>YEAR(R2646)</f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s="9">
        <f>ROUND((E2647/D2647)*100,0)</f>
        <v>11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8279</v>
      </c>
      <c r="P2647" t="s">
        <v>8315</v>
      </c>
      <c r="Q2647">
        <f t="shared" si="49"/>
        <v>91.3</v>
      </c>
      <c r="R2647" s="12">
        <f>(((K2647/60)/60)/24)+DATE(1970,1,1)</f>
        <v>41921.842627314814</v>
      </c>
      <c r="S2647" s="12">
        <f>(((J2647/60)/60)/24)+DATE(1970,1,1)</f>
        <v>41951.884293981479</v>
      </c>
      <c r="T2647">
        <f>YEAR(R2647)</f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s="9">
        <f>ROUND((E2648/D2648)*100,0)</f>
        <v>8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8279</v>
      </c>
      <c r="P2648" t="s">
        <v>8315</v>
      </c>
      <c r="Q2648">
        <f t="shared" si="49"/>
        <v>78.67</v>
      </c>
      <c r="R2648" s="12">
        <f>(((K2648/60)/60)/24)+DATE(1970,1,1)</f>
        <v>42226.313298611116</v>
      </c>
      <c r="S2648" s="12">
        <f>(((J2648/60)/60)/24)+DATE(1970,1,1)</f>
        <v>42256.313298611116</v>
      </c>
      <c r="T2648">
        <f>YEAR(R2648)</f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s="9">
        <f>ROUND((E2649/D2649)*100,0)</f>
        <v>1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8279</v>
      </c>
      <c r="P2649" t="s">
        <v>8315</v>
      </c>
      <c r="Q2649">
        <f t="shared" si="49"/>
        <v>12</v>
      </c>
      <c r="R2649" s="12">
        <f>(((K2649/60)/60)/24)+DATE(1970,1,1)</f>
        <v>42200.261793981481</v>
      </c>
      <c r="S2649" s="12">
        <f>(((J2649/60)/60)/24)+DATE(1970,1,1)</f>
        <v>42230.261793981481</v>
      </c>
      <c r="T2649">
        <f>YEAR(R2649)</f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s="9">
        <f>ROUND((E2650/D2650)*100,0)</f>
        <v>1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8279</v>
      </c>
      <c r="P2650" t="s">
        <v>8315</v>
      </c>
      <c r="Q2650">
        <f t="shared" si="49"/>
        <v>17.670000000000002</v>
      </c>
      <c r="R2650" s="12">
        <f>(((K2650/60)/60)/24)+DATE(1970,1,1)</f>
        <v>42408.714814814812</v>
      </c>
      <c r="S2650" s="12">
        <f>(((J2650/60)/60)/24)+DATE(1970,1,1)</f>
        <v>42438.714814814812</v>
      </c>
      <c r="T2650">
        <f>YEAR(R2650)</f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s="9">
        <f>ROUND((E2651/D2651)*100,0)</f>
        <v>0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8279</v>
      </c>
      <c r="P2651" t="s">
        <v>8315</v>
      </c>
      <c r="Q2651">
        <f t="shared" si="49"/>
        <v>41.33</v>
      </c>
      <c r="R2651" s="12">
        <f>(((K2651/60)/60)/24)+DATE(1970,1,1)</f>
        <v>42341.99700231482</v>
      </c>
      <c r="S2651" s="12">
        <f>(((J2651/60)/60)/24)+DATE(1970,1,1)</f>
        <v>42401.99700231482</v>
      </c>
      <c r="T2651">
        <f>YEAR(R2651)</f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s="9">
        <f>ROUND((E2652/D2652)*100,0)</f>
        <v>1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8279</v>
      </c>
      <c r="P2652" t="s">
        <v>8315</v>
      </c>
      <c r="Q2652">
        <f t="shared" si="49"/>
        <v>71.599999999999994</v>
      </c>
      <c r="R2652" s="12">
        <f>(((K2652/60)/60)/24)+DATE(1970,1,1)</f>
        <v>42695.624340277776</v>
      </c>
      <c r="S2652" s="12">
        <f>(((J2652/60)/60)/24)+DATE(1970,1,1)</f>
        <v>42725.624340277776</v>
      </c>
      <c r="T2652">
        <f>YEAR(R2652)</f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s="9">
        <f>ROUND((E2653/D2653)*100,0)</f>
        <v>2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8279</v>
      </c>
      <c r="P2653" t="s">
        <v>8315</v>
      </c>
      <c r="Q2653">
        <f t="shared" si="49"/>
        <v>307.82</v>
      </c>
      <c r="R2653" s="12">
        <f>(((K2653/60)/60)/24)+DATE(1970,1,1)</f>
        <v>42327.805659722217</v>
      </c>
      <c r="S2653" s="12">
        <f>(((J2653/60)/60)/24)+DATE(1970,1,1)</f>
        <v>42355.805659722217</v>
      </c>
      <c r="T2653">
        <f>YEAR(R2653)</f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s="9">
        <f>ROUND((E2654/D2654)*100,0)</f>
        <v>1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8279</v>
      </c>
      <c r="P2654" t="s">
        <v>8315</v>
      </c>
      <c r="Q2654">
        <f t="shared" si="49"/>
        <v>80.45</v>
      </c>
      <c r="R2654" s="12">
        <f>(((K2654/60)/60)/24)+DATE(1970,1,1)</f>
        <v>41953.158854166672</v>
      </c>
      <c r="S2654" s="12">
        <f>(((J2654/60)/60)/24)+DATE(1970,1,1)</f>
        <v>41983.158854166672</v>
      </c>
      <c r="T2654">
        <f>YEAR(R2654)</f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s="9">
        <f>ROUND((E2655/D2655)*100,0)</f>
        <v>12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8279</v>
      </c>
      <c r="P2655" t="s">
        <v>8315</v>
      </c>
      <c r="Q2655">
        <f t="shared" si="49"/>
        <v>83.94</v>
      </c>
      <c r="R2655" s="12">
        <f>(((K2655/60)/60)/24)+DATE(1970,1,1)</f>
        <v>41771.651932870373</v>
      </c>
      <c r="S2655" s="12">
        <f>(((J2655/60)/60)/24)+DATE(1970,1,1)</f>
        <v>41803.166666666664</v>
      </c>
      <c r="T2655">
        <f>YEAR(R2655)</f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s="9">
        <f>ROUND((E2656/D2656)*100,0)</f>
        <v>0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8279</v>
      </c>
      <c r="P2656" t="s">
        <v>8315</v>
      </c>
      <c r="Q2656">
        <f t="shared" si="49"/>
        <v>8.5</v>
      </c>
      <c r="R2656" s="12">
        <f>(((K2656/60)/60)/24)+DATE(1970,1,1)</f>
        <v>42055.600995370376</v>
      </c>
      <c r="S2656" s="12">
        <f>(((J2656/60)/60)/24)+DATE(1970,1,1)</f>
        <v>42115.559328703705</v>
      </c>
      <c r="T2656">
        <f>YEAR(R2656)</f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s="9">
        <f>ROUND((E2657/D2657)*100,0)</f>
        <v>21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8279</v>
      </c>
      <c r="P2657" t="s">
        <v>8315</v>
      </c>
      <c r="Q2657">
        <f t="shared" si="49"/>
        <v>73.37</v>
      </c>
      <c r="R2657" s="12">
        <f>(((K2657/60)/60)/24)+DATE(1970,1,1)</f>
        <v>42381.866284722222</v>
      </c>
      <c r="S2657" s="12">
        <f>(((J2657/60)/60)/24)+DATE(1970,1,1)</f>
        <v>42409.833333333328</v>
      </c>
      <c r="T2657">
        <f>YEAR(R2657)</f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s="9">
        <f>ROUND((E2658/D2658)*100,0)</f>
        <v>11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8279</v>
      </c>
      <c r="P2658" t="s">
        <v>8315</v>
      </c>
      <c r="Q2658">
        <f t="shared" si="49"/>
        <v>112.86</v>
      </c>
      <c r="R2658" s="12">
        <f>(((K2658/60)/60)/24)+DATE(1970,1,1)</f>
        <v>42767.688518518517</v>
      </c>
      <c r="S2658" s="12">
        <f>(((J2658/60)/60)/24)+DATE(1970,1,1)</f>
        <v>42806.791666666672</v>
      </c>
      <c r="T2658">
        <f>YEAR(R2658)</f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s="9">
        <f>ROUND((E2659/D2659)*100,0)</f>
        <v>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8279</v>
      </c>
      <c r="P2659" t="s">
        <v>8315</v>
      </c>
      <c r="Q2659">
        <f t="shared" si="49"/>
        <v>95.28</v>
      </c>
      <c r="R2659" s="12">
        <f>(((K2659/60)/60)/24)+DATE(1970,1,1)</f>
        <v>42551.928854166668</v>
      </c>
      <c r="S2659" s="12">
        <f>(((J2659/60)/60)/24)+DATE(1970,1,1)</f>
        <v>42585.0625</v>
      </c>
      <c r="T2659">
        <f>YEAR(R2659)</f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s="9">
        <f>ROUND((E2660/D2660)*100,0)</f>
        <v>0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8279</v>
      </c>
      <c r="P2660" t="s">
        <v>8315</v>
      </c>
      <c r="Q2660">
        <f t="shared" si="49"/>
        <v>22.75</v>
      </c>
      <c r="R2660" s="12">
        <f>(((K2660/60)/60)/24)+DATE(1970,1,1)</f>
        <v>42551.884189814817</v>
      </c>
      <c r="S2660" s="12">
        <f>(((J2660/60)/60)/24)+DATE(1970,1,1)</f>
        <v>42581.884189814817</v>
      </c>
      <c r="T2660">
        <f>YEAR(R2660)</f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s="9">
        <f>ROUND((E2661/D2661)*100,0)</f>
        <v>3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8279</v>
      </c>
      <c r="P2661" t="s">
        <v>8315</v>
      </c>
      <c r="Q2661">
        <f t="shared" si="49"/>
        <v>133.30000000000001</v>
      </c>
      <c r="R2661" s="12">
        <f>(((K2661/60)/60)/24)+DATE(1970,1,1)</f>
        <v>42082.069560185191</v>
      </c>
      <c r="S2661" s="12">
        <f>(((J2661/60)/60)/24)+DATE(1970,1,1)</f>
        <v>42112.069560185191</v>
      </c>
      <c r="T2661">
        <f>YEAR(R2661)</f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s="9">
        <f>ROUND((E2662/D2662)*100,0)</f>
        <v>0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8279</v>
      </c>
      <c r="P2662" t="s">
        <v>8315</v>
      </c>
      <c r="Q2662">
        <f t="shared" si="49"/>
        <v>3.8</v>
      </c>
      <c r="R2662" s="12">
        <f>(((K2662/60)/60)/24)+DATE(1970,1,1)</f>
        <v>42272.713171296295</v>
      </c>
      <c r="S2662" s="12">
        <f>(((J2662/60)/60)/24)+DATE(1970,1,1)</f>
        <v>42332.754837962959</v>
      </c>
      <c r="T2662">
        <f>YEAR(R2662)</f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s="9">
        <f>ROUND((E2663/D2663)*100,0)</f>
        <v>103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8279</v>
      </c>
      <c r="P2663" t="s">
        <v>8316</v>
      </c>
      <c r="Q2663">
        <f t="shared" si="49"/>
        <v>85.75</v>
      </c>
      <c r="R2663" s="12">
        <f>(((K2663/60)/60)/24)+DATE(1970,1,1)</f>
        <v>41542.958449074074</v>
      </c>
      <c r="S2663" s="12">
        <f>(((J2663/60)/60)/24)+DATE(1970,1,1)</f>
        <v>41572.958449074074</v>
      </c>
      <c r="T2663">
        <f>YEAR(R2663)</f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s="9">
        <f>ROUND((E2664/D2664)*100,0)</f>
        <v>107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8279</v>
      </c>
      <c r="P2664" t="s">
        <v>8316</v>
      </c>
      <c r="Q2664">
        <f t="shared" si="49"/>
        <v>267</v>
      </c>
      <c r="R2664" s="12">
        <f>(((K2664/60)/60)/24)+DATE(1970,1,1)</f>
        <v>42207.746678240743</v>
      </c>
      <c r="S2664" s="12">
        <f>(((J2664/60)/60)/24)+DATE(1970,1,1)</f>
        <v>42237.746678240743</v>
      </c>
      <c r="T2664">
        <f>YEAR(R2664)</f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s="9">
        <f>ROUND((E2665/D2665)*100,0)</f>
        <v>105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8279</v>
      </c>
      <c r="P2665" t="s">
        <v>8316</v>
      </c>
      <c r="Q2665">
        <f t="shared" si="49"/>
        <v>373.56</v>
      </c>
      <c r="R2665" s="12">
        <f>(((K2665/60)/60)/24)+DATE(1970,1,1)</f>
        <v>42222.622766203705</v>
      </c>
      <c r="S2665" s="12">
        <f>(((J2665/60)/60)/24)+DATE(1970,1,1)</f>
        <v>42251.625</v>
      </c>
      <c r="T2665">
        <f>YEAR(R2665)</f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s="9">
        <f>ROUND((E2666/D2666)*100,0)</f>
        <v>103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8279</v>
      </c>
      <c r="P2666" t="s">
        <v>8316</v>
      </c>
      <c r="Q2666">
        <f t="shared" si="49"/>
        <v>174.04</v>
      </c>
      <c r="R2666" s="12">
        <f>(((K2666/60)/60)/24)+DATE(1970,1,1)</f>
        <v>42313.02542824074</v>
      </c>
      <c r="S2666" s="12">
        <f>(((J2666/60)/60)/24)+DATE(1970,1,1)</f>
        <v>42347.290972222225</v>
      </c>
      <c r="T2666">
        <f>YEAR(R2666)</f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s="9">
        <f>ROUND((E2667/D2667)*100,0)</f>
        <v>123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8279</v>
      </c>
      <c r="P2667" t="s">
        <v>8316</v>
      </c>
      <c r="Q2667">
        <f t="shared" si="49"/>
        <v>93.7</v>
      </c>
      <c r="R2667" s="12">
        <f>(((K2667/60)/60)/24)+DATE(1970,1,1)</f>
        <v>42083.895532407405</v>
      </c>
      <c r="S2667" s="12">
        <f>(((J2667/60)/60)/24)+DATE(1970,1,1)</f>
        <v>42128.895532407405</v>
      </c>
      <c r="T2667">
        <f>YEAR(R2667)</f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s="9">
        <f>ROUND((E2668/D2668)*100,0)</f>
        <v>159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8279</v>
      </c>
      <c r="P2668" t="s">
        <v>8316</v>
      </c>
      <c r="Q2668">
        <f t="shared" si="49"/>
        <v>77.33</v>
      </c>
      <c r="R2668" s="12">
        <f>(((K2668/60)/60)/24)+DATE(1970,1,1)</f>
        <v>42235.764340277776</v>
      </c>
      <c r="S2668" s="12">
        <f>(((J2668/60)/60)/24)+DATE(1970,1,1)</f>
        <v>42272.875</v>
      </c>
      <c r="T2668">
        <f>YEAR(R2668)</f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s="9">
        <f>ROUND((E2669/D2669)*100,0)</f>
        <v>111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8279</v>
      </c>
      <c r="P2669" t="s">
        <v>8316</v>
      </c>
      <c r="Q2669">
        <f t="shared" si="49"/>
        <v>92.22</v>
      </c>
      <c r="R2669" s="12">
        <f>(((K2669/60)/60)/24)+DATE(1970,1,1)</f>
        <v>42380.926111111112</v>
      </c>
      <c r="S2669" s="12">
        <f>(((J2669/60)/60)/24)+DATE(1970,1,1)</f>
        <v>42410.926111111112</v>
      </c>
      <c r="T2669">
        <f>YEAR(R2669)</f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s="9">
        <f>ROUND((E2670/D2670)*100,0)</f>
        <v>171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8279</v>
      </c>
      <c r="P2670" t="s">
        <v>8316</v>
      </c>
      <c r="Q2670">
        <f t="shared" si="49"/>
        <v>60.96</v>
      </c>
      <c r="R2670" s="12">
        <f>(((K2670/60)/60)/24)+DATE(1970,1,1)</f>
        <v>42275.588715277772</v>
      </c>
      <c r="S2670" s="12">
        <f>(((J2670/60)/60)/24)+DATE(1970,1,1)</f>
        <v>42317.60555555555</v>
      </c>
      <c r="T2670">
        <f>YEAR(R2670)</f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s="9">
        <f>ROUND((E2671/D2671)*100,0)</f>
        <v>125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8279</v>
      </c>
      <c r="P2671" t="s">
        <v>8316</v>
      </c>
      <c r="Q2671">
        <f t="shared" si="49"/>
        <v>91</v>
      </c>
      <c r="R2671" s="12">
        <f>(((K2671/60)/60)/24)+DATE(1970,1,1)</f>
        <v>42319.035833333335</v>
      </c>
      <c r="S2671" s="12">
        <f>(((J2671/60)/60)/24)+DATE(1970,1,1)</f>
        <v>42379.035833333335</v>
      </c>
      <c r="T2671">
        <f>YEAR(R2671)</f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s="9">
        <f>ROUND((E2672/D2672)*100,0)</f>
        <v>6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8279</v>
      </c>
      <c r="P2672" t="s">
        <v>8316</v>
      </c>
      <c r="Q2672">
        <f t="shared" si="49"/>
        <v>41.58</v>
      </c>
      <c r="R2672" s="12">
        <f>(((K2672/60)/60)/24)+DATE(1970,1,1)</f>
        <v>41821.020601851851</v>
      </c>
      <c r="S2672" s="12">
        <f>(((J2672/60)/60)/24)+DATE(1970,1,1)</f>
        <v>41849.020601851851</v>
      </c>
      <c r="T2672">
        <f>YEAR(R2672)</f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s="9">
        <f>ROUND((E2673/D2673)*100,0)</f>
        <v>11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8279</v>
      </c>
      <c r="P2673" t="s">
        <v>8316</v>
      </c>
      <c r="Q2673">
        <f t="shared" si="49"/>
        <v>33.76</v>
      </c>
      <c r="R2673" s="12">
        <f>(((K2673/60)/60)/24)+DATE(1970,1,1)</f>
        <v>41962.749027777783</v>
      </c>
      <c r="S2673" s="12">
        <f>(((J2673/60)/60)/24)+DATE(1970,1,1)</f>
        <v>41992.818055555559</v>
      </c>
      <c r="T2673">
        <f>YEAR(R2673)</f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s="9">
        <f>ROUND((E2674/D2674)*100,0)</f>
        <v>33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8279</v>
      </c>
      <c r="P2674" t="s">
        <v>8316</v>
      </c>
      <c r="Q2674">
        <f t="shared" si="49"/>
        <v>70.62</v>
      </c>
      <c r="R2674" s="12">
        <f>(((K2674/60)/60)/24)+DATE(1970,1,1)</f>
        <v>42344.884143518517</v>
      </c>
      <c r="S2674" s="12">
        <f>(((J2674/60)/60)/24)+DATE(1970,1,1)</f>
        <v>42366.25</v>
      </c>
      <c r="T2674">
        <f>YEAR(R2674)</f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s="9">
        <f>ROUND((E2675/D2675)*100,0)</f>
        <v>28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8279</v>
      </c>
      <c r="P2675" t="s">
        <v>8316</v>
      </c>
      <c r="Q2675">
        <f t="shared" si="49"/>
        <v>167.15</v>
      </c>
      <c r="R2675" s="12">
        <f>(((K2675/60)/60)/24)+DATE(1970,1,1)</f>
        <v>41912.541655092595</v>
      </c>
      <c r="S2675" s="12">
        <f>(((J2675/60)/60)/24)+DATE(1970,1,1)</f>
        <v>41941.947916666664</v>
      </c>
      <c r="T2675">
        <f>YEAR(R2675)</f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s="9">
        <f>ROUND((E2676/D2676)*100,0)</f>
        <v>63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8279</v>
      </c>
      <c r="P2676" t="s">
        <v>8316</v>
      </c>
      <c r="Q2676">
        <f t="shared" si="49"/>
        <v>128.62</v>
      </c>
      <c r="R2676" s="12">
        <f>(((K2676/60)/60)/24)+DATE(1970,1,1)</f>
        <v>42529.632754629631</v>
      </c>
      <c r="S2676" s="12">
        <f>(((J2676/60)/60)/24)+DATE(1970,1,1)</f>
        <v>42556.207638888889</v>
      </c>
      <c r="T2676">
        <f>YEAR(R2676)</f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s="9">
        <f>ROUND((E2677/D2677)*100,0)</f>
        <v>8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8279</v>
      </c>
      <c r="P2677" t="s">
        <v>8316</v>
      </c>
      <c r="Q2677">
        <f t="shared" si="49"/>
        <v>65.41</v>
      </c>
      <c r="R2677" s="12">
        <f>(((K2677/60)/60)/24)+DATE(1970,1,1)</f>
        <v>41923.857511574075</v>
      </c>
      <c r="S2677" s="12">
        <f>(((J2677/60)/60)/24)+DATE(1970,1,1)</f>
        <v>41953.899178240739</v>
      </c>
      <c r="T2677">
        <f>YEAR(R2677)</f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s="9">
        <f>ROUND((E2678/D2678)*100,0)</f>
        <v>50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8279</v>
      </c>
      <c r="P2678" t="s">
        <v>8316</v>
      </c>
      <c r="Q2678">
        <f t="shared" si="49"/>
        <v>117.56</v>
      </c>
      <c r="R2678" s="12">
        <f>(((K2678/60)/60)/24)+DATE(1970,1,1)</f>
        <v>42482.624699074076</v>
      </c>
      <c r="S2678" s="12">
        <f>(((J2678/60)/60)/24)+DATE(1970,1,1)</f>
        <v>42512.624699074076</v>
      </c>
      <c r="T2678">
        <f>YEAR(R2678)</f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s="9">
        <f>ROUND((E2679/D2679)*100,0)</f>
        <v>18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8279</v>
      </c>
      <c r="P2679" t="s">
        <v>8316</v>
      </c>
      <c r="Q2679">
        <f t="shared" si="49"/>
        <v>126.48</v>
      </c>
      <c r="R2679" s="12">
        <f>(((K2679/60)/60)/24)+DATE(1970,1,1)</f>
        <v>41793.029432870368</v>
      </c>
      <c r="S2679" s="12">
        <f>(((J2679/60)/60)/24)+DATE(1970,1,1)</f>
        <v>41823.029432870368</v>
      </c>
      <c r="T2679">
        <f>YEAR(R2679)</f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s="9">
        <f>ROUND((E2680/D2680)*100,0)</f>
        <v>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8279</v>
      </c>
      <c r="P2680" t="s">
        <v>8316</v>
      </c>
      <c r="Q2680">
        <f t="shared" si="49"/>
        <v>550</v>
      </c>
      <c r="R2680" s="12">
        <f>(((K2680/60)/60)/24)+DATE(1970,1,1)</f>
        <v>42241.798206018517</v>
      </c>
      <c r="S2680" s="12">
        <f>(((J2680/60)/60)/24)+DATE(1970,1,1)</f>
        <v>42271.798206018517</v>
      </c>
      <c r="T2680">
        <f>YEAR(R2680)</f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s="9">
        <f>ROUND((E2681/D2681)*100,0)</f>
        <v>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8279</v>
      </c>
      <c r="P2681" t="s">
        <v>8316</v>
      </c>
      <c r="Q2681">
        <f t="shared" si="49"/>
        <v>44</v>
      </c>
      <c r="R2681" s="12">
        <f>(((K2681/60)/60)/24)+DATE(1970,1,1)</f>
        <v>42033.001087962963</v>
      </c>
      <c r="S2681" s="12">
        <f>(((J2681/60)/60)/24)+DATE(1970,1,1)</f>
        <v>42063.001087962963</v>
      </c>
      <c r="T2681">
        <f>YEAR(R2681)</f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s="9">
        <f>ROUND((E2682/D2682)*100,0)</f>
        <v>1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8279</v>
      </c>
      <c r="P2682" t="s">
        <v>8316</v>
      </c>
      <c r="Q2682">
        <f t="shared" si="49"/>
        <v>69</v>
      </c>
      <c r="R2682" s="12">
        <f>(((K2682/60)/60)/24)+DATE(1970,1,1)</f>
        <v>42436.211701388893</v>
      </c>
      <c r="S2682" s="12">
        <f>(((J2682/60)/60)/24)+DATE(1970,1,1)</f>
        <v>42466.170034722221</v>
      </c>
      <c r="T2682">
        <f>YEAR(R2682)</f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s="9">
        <f>ROUND((E2683/D2683)*100,0)</f>
        <v>1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8296</v>
      </c>
      <c r="P2683" t="s">
        <v>8297</v>
      </c>
      <c r="Q2683">
        <f t="shared" si="49"/>
        <v>27.5</v>
      </c>
      <c r="R2683" s="12">
        <f>(((K2683/60)/60)/24)+DATE(1970,1,1)</f>
        <v>41805.895254629628</v>
      </c>
      <c r="S2683" s="12">
        <f>(((J2683/60)/60)/24)+DATE(1970,1,1)</f>
        <v>41830.895254629628</v>
      </c>
      <c r="T2683">
        <f>YEAR(R2683)</f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s="9">
        <f>ROUND((E2684/D2684)*100,0)</f>
        <v>28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8296</v>
      </c>
      <c r="P2684" t="s">
        <v>8297</v>
      </c>
      <c r="Q2684">
        <f t="shared" si="49"/>
        <v>84.9</v>
      </c>
      <c r="R2684" s="12">
        <f>(((K2684/60)/60)/24)+DATE(1970,1,1)</f>
        <v>41932.871990740743</v>
      </c>
      <c r="S2684" s="12">
        <f>(((J2684/60)/60)/24)+DATE(1970,1,1)</f>
        <v>41965.249305555553</v>
      </c>
      <c r="T2684">
        <f>YEAR(R2684)</f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s="9">
        <f>ROUND((E2685/D2685)*100,0)</f>
        <v>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8296</v>
      </c>
      <c r="P2685" t="s">
        <v>8297</v>
      </c>
      <c r="Q2685">
        <f t="shared" si="49"/>
        <v>12</v>
      </c>
      <c r="R2685" s="12">
        <f>(((K2685/60)/60)/24)+DATE(1970,1,1)</f>
        <v>42034.75509259259</v>
      </c>
      <c r="S2685" s="12">
        <f>(((J2685/60)/60)/24)+DATE(1970,1,1)</f>
        <v>42064.75509259259</v>
      </c>
      <c r="T2685">
        <f>YEAR(R2685)</f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s="9">
        <f>ROUND((E2686/D2686)*100,0)</f>
        <v>1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8296</v>
      </c>
      <c r="P2686" t="s">
        <v>8297</v>
      </c>
      <c r="Q2686">
        <f t="shared" si="49"/>
        <v>200</v>
      </c>
      <c r="R2686" s="12">
        <f>(((K2686/60)/60)/24)+DATE(1970,1,1)</f>
        <v>41820.914641203701</v>
      </c>
      <c r="S2686" s="12">
        <f>(((J2686/60)/60)/24)+DATE(1970,1,1)</f>
        <v>41860.914641203701</v>
      </c>
      <c r="T2686">
        <f>YEAR(R2686)</f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s="9">
        <f>ROUND((E2687/D2687)*100,0)</f>
        <v>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8296</v>
      </c>
      <c r="P2687" t="s">
        <v>8297</v>
      </c>
      <c r="Q2687">
        <f t="shared" si="49"/>
        <v>10</v>
      </c>
      <c r="R2687" s="12">
        <f>(((K2687/60)/60)/24)+DATE(1970,1,1)</f>
        <v>42061.69594907407</v>
      </c>
      <c r="S2687" s="12">
        <f>(((J2687/60)/60)/24)+DATE(1970,1,1)</f>
        <v>42121.654282407413</v>
      </c>
      <c r="T2687">
        <f>YEAR(R2687)</f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s="9">
        <f>ROUND((E2688/D2688)*100,0)</f>
        <v>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8296</v>
      </c>
      <c r="P2688" t="s">
        <v>8297</v>
      </c>
      <c r="Q2688">
        <f t="shared" si="49"/>
        <v>0</v>
      </c>
      <c r="R2688" s="12">
        <f>(((K2688/60)/60)/24)+DATE(1970,1,1)</f>
        <v>41892.974803240737</v>
      </c>
      <c r="S2688" s="12">
        <f>(((J2688/60)/60)/24)+DATE(1970,1,1)</f>
        <v>41912.974803240737</v>
      </c>
      <c r="T2688">
        <f>YEAR(R2688)</f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s="9">
        <f>ROUND((E2689/D2689)*100,0)</f>
        <v>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8296</v>
      </c>
      <c r="P2689" t="s">
        <v>8297</v>
      </c>
      <c r="Q2689">
        <f t="shared" si="49"/>
        <v>0</v>
      </c>
      <c r="R2689" s="12">
        <f>(((K2689/60)/60)/24)+DATE(1970,1,1)</f>
        <v>42154.64025462963</v>
      </c>
      <c r="S2689" s="12">
        <f>(((J2689/60)/60)/24)+DATE(1970,1,1)</f>
        <v>42184.64025462963</v>
      </c>
      <c r="T2689">
        <f>YEAR(R2689)</f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s="9">
        <f>ROUND((E2690/D2690)*100,0)</f>
        <v>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8296</v>
      </c>
      <c r="P2690" t="s">
        <v>8297</v>
      </c>
      <c r="Q2690">
        <f t="shared" si="49"/>
        <v>5.29</v>
      </c>
      <c r="R2690" s="12">
        <f>(((K2690/60)/60)/24)+DATE(1970,1,1)</f>
        <v>42028.118865740747</v>
      </c>
      <c r="S2690" s="12">
        <f>(((J2690/60)/60)/24)+DATE(1970,1,1)</f>
        <v>42059.125</v>
      </c>
      <c r="T2690">
        <f>YEAR(R2690)</f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s="9">
        <f>ROUND((E2691/D2691)*100,0)</f>
        <v>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8296</v>
      </c>
      <c r="P2691" t="s">
        <v>8297</v>
      </c>
      <c r="Q2691">
        <f t="shared" ref="Q2691:Q2754" si="50">IFERROR(ROUND(E2691/M2691,2),0)</f>
        <v>1</v>
      </c>
      <c r="R2691" s="12">
        <f>(((K2691/60)/60)/24)+DATE(1970,1,1)</f>
        <v>42551.961689814809</v>
      </c>
      <c r="S2691" s="12">
        <f>(((J2691/60)/60)/24)+DATE(1970,1,1)</f>
        <v>42581.961689814809</v>
      </c>
      <c r="T2691">
        <f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s="9">
        <f>ROUND((E2692/D2692)*100,0)</f>
        <v>11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8296</v>
      </c>
      <c r="P2692" t="s">
        <v>8297</v>
      </c>
      <c r="Q2692">
        <f t="shared" si="50"/>
        <v>72.760000000000005</v>
      </c>
      <c r="R2692" s="12">
        <f>(((K2692/60)/60)/24)+DATE(1970,1,1)</f>
        <v>42113.105046296296</v>
      </c>
      <c r="S2692" s="12">
        <f>(((J2692/60)/60)/24)+DATE(1970,1,1)</f>
        <v>42158.105046296296</v>
      </c>
      <c r="T2692">
        <f>YEAR(R2692)</f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s="9">
        <f>ROUND((E2693/D2693)*100,0)</f>
        <v>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8296</v>
      </c>
      <c r="P2693" t="s">
        <v>8297</v>
      </c>
      <c r="Q2693">
        <f t="shared" si="50"/>
        <v>17.5</v>
      </c>
      <c r="R2693" s="12">
        <f>(((K2693/60)/60)/24)+DATE(1970,1,1)</f>
        <v>42089.724039351851</v>
      </c>
      <c r="S2693" s="12">
        <f>(((J2693/60)/60)/24)+DATE(1970,1,1)</f>
        <v>42134.724039351851</v>
      </c>
      <c r="T2693">
        <f>YEAR(R2693)</f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s="9">
        <f>ROUND((E2694/D2694)*100,0)</f>
        <v>1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8296</v>
      </c>
      <c r="P2694" t="s">
        <v>8297</v>
      </c>
      <c r="Q2694">
        <f t="shared" si="50"/>
        <v>25</v>
      </c>
      <c r="R2694" s="12">
        <f>(((K2694/60)/60)/24)+DATE(1970,1,1)</f>
        <v>42058.334027777775</v>
      </c>
      <c r="S2694" s="12">
        <f>(((J2694/60)/60)/24)+DATE(1970,1,1)</f>
        <v>42088.292361111111</v>
      </c>
      <c r="T2694">
        <f>YEAR(R2694)</f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s="9">
        <f>ROUND((E2695/D2695)*100,0)</f>
        <v>1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8296</v>
      </c>
      <c r="P2695" t="s">
        <v>8297</v>
      </c>
      <c r="Q2695">
        <f t="shared" si="50"/>
        <v>13.33</v>
      </c>
      <c r="R2695" s="12">
        <f>(((K2695/60)/60)/24)+DATE(1970,1,1)</f>
        <v>41834.138495370367</v>
      </c>
      <c r="S2695" s="12">
        <f>(((J2695/60)/60)/24)+DATE(1970,1,1)</f>
        <v>41864.138495370367</v>
      </c>
      <c r="T2695">
        <f>YEAR(R2695)</f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s="9">
        <f>ROUND((E2696/D2696)*100,0)</f>
        <v>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8296</v>
      </c>
      <c r="P2696" t="s">
        <v>8297</v>
      </c>
      <c r="Q2696">
        <f t="shared" si="50"/>
        <v>1</v>
      </c>
      <c r="R2696" s="12">
        <f>(((K2696/60)/60)/24)+DATE(1970,1,1)</f>
        <v>41878.140497685185</v>
      </c>
      <c r="S2696" s="12">
        <f>(((J2696/60)/60)/24)+DATE(1970,1,1)</f>
        <v>41908.140497685185</v>
      </c>
      <c r="T2696">
        <f>YEAR(R2696)</f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s="9">
        <f>ROUND((E2697/D2697)*100,0)</f>
        <v>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8296</v>
      </c>
      <c r="P2697" t="s">
        <v>8297</v>
      </c>
      <c r="Q2697">
        <f t="shared" si="50"/>
        <v>23.67</v>
      </c>
      <c r="R2697" s="12">
        <f>(((K2697/60)/60)/24)+DATE(1970,1,1)</f>
        <v>42048.181921296295</v>
      </c>
      <c r="S2697" s="12">
        <f>(((J2697/60)/60)/24)+DATE(1970,1,1)</f>
        <v>42108.14025462963</v>
      </c>
      <c r="T2697">
        <f>YEAR(R2697)</f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s="9">
        <f>ROUND((E2698/D2698)*100,0)</f>
        <v>6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8296</v>
      </c>
      <c r="P2698" t="s">
        <v>8297</v>
      </c>
      <c r="Q2698">
        <f t="shared" si="50"/>
        <v>89.21</v>
      </c>
      <c r="R2698" s="12">
        <f>(((K2698/60)/60)/24)+DATE(1970,1,1)</f>
        <v>41964.844444444447</v>
      </c>
      <c r="S2698" s="12">
        <f>(((J2698/60)/60)/24)+DATE(1970,1,1)</f>
        <v>41998.844444444447</v>
      </c>
      <c r="T2698">
        <f>YEAR(R2698)</f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s="9">
        <f>ROUND((E2699/D2699)*100,0)</f>
        <v>26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8296</v>
      </c>
      <c r="P2699" t="s">
        <v>8297</v>
      </c>
      <c r="Q2699">
        <f t="shared" si="50"/>
        <v>116.56</v>
      </c>
      <c r="R2699" s="12">
        <f>(((K2699/60)/60)/24)+DATE(1970,1,1)</f>
        <v>42187.940081018518</v>
      </c>
      <c r="S2699" s="12">
        <f>(((J2699/60)/60)/24)+DATE(1970,1,1)</f>
        <v>42218.916666666672</v>
      </c>
      <c r="T2699">
        <f>YEAR(R2699)</f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s="9">
        <f>ROUND((E2700/D2700)*100,0)</f>
        <v>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8296</v>
      </c>
      <c r="P2700" t="s">
        <v>8297</v>
      </c>
      <c r="Q2700">
        <f t="shared" si="50"/>
        <v>13.01</v>
      </c>
      <c r="R2700" s="12">
        <f>(((K2700/60)/60)/24)+DATE(1970,1,1)</f>
        <v>41787.898240740738</v>
      </c>
      <c r="S2700" s="12">
        <f>(((J2700/60)/60)/24)+DATE(1970,1,1)</f>
        <v>41817.898240740738</v>
      </c>
      <c r="T2700">
        <f>YEAR(R2700)</f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s="9">
        <f>ROUND((E2701/D2701)*100,0)</f>
        <v>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8296</v>
      </c>
      <c r="P2701" t="s">
        <v>8297</v>
      </c>
      <c r="Q2701">
        <f t="shared" si="50"/>
        <v>0</v>
      </c>
      <c r="R2701" s="12">
        <f>(((K2701/60)/60)/24)+DATE(1970,1,1)</f>
        <v>41829.896562499998</v>
      </c>
      <c r="S2701" s="12">
        <f>(((J2701/60)/60)/24)+DATE(1970,1,1)</f>
        <v>41859.896562499998</v>
      </c>
      <c r="T2701">
        <f>YEAR(R2701)</f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s="9">
        <f>ROUND((E2702/D2702)*100,0)</f>
        <v>1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8296</v>
      </c>
      <c r="P2702" t="s">
        <v>8297</v>
      </c>
      <c r="Q2702">
        <f t="shared" si="50"/>
        <v>17.5</v>
      </c>
      <c r="R2702" s="12">
        <f>(((K2702/60)/60)/24)+DATE(1970,1,1)</f>
        <v>41870.87467592593</v>
      </c>
      <c r="S2702" s="12">
        <f>(((J2702/60)/60)/24)+DATE(1970,1,1)</f>
        <v>41900.87467592593</v>
      </c>
      <c r="T2702">
        <f>YEAR(R2702)</f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s="9">
        <f>ROUND((E2703/D2703)*100,0)</f>
        <v>46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8266</v>
      </c>
      <c r="P2703" t="s">
        <v>8268</v>
      </c>
      <c r="Q2703">
        <f t="shared" si="50"/>
        <v>34.130000000000003</v>
      </c>
      <c r="R2703" s="12">
        <f>(((K2703/60)/60)/24)+DATE(1970,1,1)</f>
        <v>42801.774699074071</v>
      </c>
      <c r="S2703" s="12">
        <f>(((J2703/60)/60)/24)+DATE(1970,1,1)</f>
        <v>42832.733032407406</v>
      </c>
      <c r="T2703">
        <f>YEAR(R2703)</f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s="9">
        <f>ROUND((E2704/D2704)*100,0)</f>
        <v>34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8266</v>
      </c>
      <c r="P2704" t="s">
        <v>8268</v>
      </c>
      <c r="Q2704">
        <f t="shared" si="50"/>
        <v>132.35</v>
      </c>
      <c r="R2704" s="12">
        <f>(((K2704/60)/60)/24)+DATE(1970,1,1)</f>
        <v>42800.801817129628</v>
      </c>
      <c r="S2704" s="12">
        <f>(((J2704/60)/60)/24)+DATE(1970,1,1)</f>
        <v>42830.760150462964</v>
      </c>
      <c r="T2704">
        <f>YEAR(R2704)</f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s="9">
        <f>ROUND((E2705/D2705)*100,0)</f>
        <v>104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8266</v>
      </c>
      <c r="P2705" t="s">
        <v>8268</v>
      </c>
      <c r="Q2705">
        <f t="shared" si="50"/>
        <v>922.22</v>
      </c>
      <c r="R2705" s="12">
        <f>(((K2705/60)/60)/24)+DATE(1970,1,1)</f>
        <v>42756.690162037034</v>
      </c>
      <c r="S2705" s="12">
        <f>(((J2705/60)/60)/24)+DATE(1970,1,1)</f>
        <v>42816.648495370369</v>
      </c>
      <c r="T2705">
        <f>YEAR(R2705)</f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s="9">
        <f>ROUND((E2706/D2706)*100,0)</f>
        <v>6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8266</v>
      </c>
      <c r="P2706" t="s">
        <v>8268</v>
      </c>
      <c r="Q2706">
        <f t="shared" si="50"/>
        <v>163.57</v>
      </c>
      <c r="R2706" s="12">
        <f>(((K2706/60)/60)/24)+DATE(1970,1,1)</f>
        <v>42787.862430555557</v>
      </c>
      <c r="S2706" s="12">
        <f>(((J2706/60)/60)/24)+DATE(1970,1,1)</f>
        <v>42830.820763888885</v>
      </c>
      <c r="T2706">
        <f>YEAR(R2706)</f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s="9">
        <f>ROUND((E2707/D2707)*100,0)</f>
        <v>11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8266</v>
      </c>
      <c r="P2707" t="s">
        <v>8268</v>
      </c>
      <c r="Q2707">
        <f t="shared" si="50"/>
        <v>217.38</v>
      </c>
      <c r="R2707" s="12">
        <f>(((K2707/60)/60)/24)+DATE(1970,1,1)</f>
        <v>42773.916180555556</v>
      </c>
      <c r="S2707" s="12">
        <f>(((J2707/60)/60)/24)+DATE(1970,1,1)</f>
        <v>42818.874513888892</v>
      </c>
      <c r="T2707">
        <f>YEAR(R2707)</f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s="9">
        <f>ROUND((E2708/D2708)*100,0)</f>
        <v>112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8266</v>
      </c>
      <c r="P2708" t="s">
        <v>8268</v>
      </c>
      <c r="Q2708">
        <f t="shared" si="50"/>
        <v>149.44</v>
      </c>
      <c r="R2708" s="12">
        <f>(((K2708/60)/60)/24)+DATE(1970,1,1)</f>
        <v>41899.294942129629</v>
      </c>
      <c r="S2708" s="12">
        <f>(((J2708/60)/60)/24)+DATE(1970,1,1)</f>
        <v>41928.290972222225</v>
      </c>
      <c r="T2708">
        <f>YEAR(R2708)</f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s="9">
        <f>ROUND((E2709/D2709)*100,0)</f>
        <v>351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8266</v>
      </c>
      <c r="P2709" t="s">
        <v>8268</v>
      </c>
      <c r="Q2709">
        <f t="shared" si="50"/>
        <v>71.239999999999995</v>
      </c>
      <c r="R2709" s="12">
        <f>(((K2709/60)/60)/24)+DATE(1970,1,1)</f>
        <v>41391.782905092594</v>
      </c>
      <c r="S2709" s="12">
        <f>(((J2709/60)/60)/24)+DATE(1970,1,1)</f>
        <v>41421.290972222225</v>
      </c>
      <c r="T2709">
        <f>YEAR(R2709)</f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s="9">
        <f>ROUND((E2710/D2710)*100,0)</f>
        <v>233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8266</v>
      </c>
      <c r="P2710" t="s">
        <v>8268</v>
      </c>
      <c r="Q2710">
        <f t="shared" si="50"/>
        <v>44.46</v>
      </c>
      <c r="R2710" s="12">
        <f>(((K2710/60)/60)/24)+DATE(1970,1,1)</f>
        <v>42512.698217592595</v>
      </c>
      <c r="S2710" s="12">
        <f>(((J2710/60)/60)/24)+DATE(1970,1,1)</f>
        <v>42572.698217592595</v>
      </c>
      <c r="T2710">
        <f>YEAR(R2710)</f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s="9">
        <f>ROUND((E2711/D2711)*100,0)</f>
        <v>102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8266</v>
      </c>
      <c r="P2711" t="s">
        <v>8268</v>
      </c>
      <c r="Q2711">
        <f t="shared" si="50"/>
        <v>164.94</v>
      </c>
      <c r="R2711" s="12">
        <f>(((K2711/60)/60)/24)+DATE(1970,1,1)</f>
        <v>42612.149780092594</v>
      </c>
      <c r="S2711" s="12">
        <f>(((J2711/60)/60)/24)+DATE(1970,1,1)</f>
        <v>42647.165972222225</v>
      </c>
      <c r="T2711">
        <f>YEAR(R2711)</f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s="9">
        <f>ROUND((E2712/D2712)*100,0)</f>
        <v>154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8266</v>
      </c>
      <c r="P2712" t="s">
        <v>8268</v>
      </c>
      <c r="Q2712">
        <f t="shared" si="50"/>
        <v>84.87</v>
      </c>
      <c r="R2712" s="12">
        <f>(((K2712/60)/60)/24)+DATE(1970,1,1)</f>
        <v>41828.229490740741</v>
      </c>
      <c r="S2712" s="12">
        <f>(((J2712/60)/60)/24)+DATE(1970,1,1)</f>
        <v>41860.083333333336</v>
      </c>
      <c r="T2712">
        <f>YEAR(R2712)</f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s="9">
        <f>ROUND((E2713/D2713)*100,0)</f>
        <v>101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8266</v>
      </c>
      <c r="P2713" t="s">
        <v>8268</v>
      </c>
      <c r="Q2713">
        <f t="shared" si="50"/>
        <v>53.95</v>
      </c>
      <c r="R2713" s="12">
        <f>(((K2713/60)/60)/24)+DATE(1970,1,1)</f>
        <v>41780.745254629634</v>
      </c>
      <c r="S2713" s="12">
        <f>(((J2713/60)/60)/24)+DATE(1970,1,1)</f>
        <v>41810.917361111111</v>
      </c>
      <c r="T2713">
        <f>YEAR(R2713)</f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s="9">
        <f>ROUND((E2714/D2714)*100,0)</f>
        <v>131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8266</v>
      </c>
      <c r="P2714" t="s">
        <v>8268</v>
      </c>
      <c r="Q2714">
        <f t="shared" si="50"/>
        <v>50.53</v>
      </c>
      <c r="R2714" s="12">
        <f>(((K2714/60)/60)/24)+DATE(1970,1,1)</f>
        <v>41432.062037037038</v>
      </c>
      <c r="S2714" s="12">
        <f>(((J2714/60)/60)/24)+DATE(1970,1,1)</f>
        <v>41468.75</v>
      </c>
      <c r="T2714">
        <f>YEAR(R2714)</f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s="9">
        <f>ROUND((E2715/D2715)*100,0)</f>
        <v>102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8266</v>
      </c>
      <c r="P2715" t="s">
        <v>8268</v>
      </c>
      <c r="Q2715">
        <f t="shared" si="50"/>
        <v>108</v>
      </c>
      <c r="R2715" s="12">
        <f>(((K2715/60)/60)/24)+DATE(1970,1,1)</f>
        <v>42322.653749999998</v>
      </c>
      <c r="S2715" s="12">
        <f>(((J2715/60)/60)/24)+DATE(1970,1,1)</f>
        <v>42362.653749999998</v>
      </c>
      <c r="T2715">
        <f>YEAR(R2715)</f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s="9">
        <f>ROUND((E2716/D2716)*100,0)</f>
        <v>116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8266</v>
      </c>
      <c r="P2716" t="s">
        <v>8268</v>
      </c>
      <c r="Q2716">
        <f t="shared" si="50"/>
        <v>95.37</v>
      </c>
      <c r="R2716" s="12">
        <f>(((K2716/60)/60)/24)+DATE(1970,1,1)</f>
        <v>42629.655046296291</v>
      </c>
      <c r="S2716" s="12">
        <f>(((J2716/60)/60)/24)+DATE(1970,1,1)</f>
        <v>42657.958333333328</v>
      </c>
      <c r="T2716">
        <f>YEAR(R2716)</f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s="9">
        <f>ROUND((E2717/D2717)*100,0)</f>
        <v>265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8266</v>
      </c>
      <c r="P2717" t="s">
        <v>8268</v>
      </c>
      <c r="Q2717">
        <f t="shared" si="50"/>
        <v>57.63</v>
      </c>
      <c r="R2717" s="12">
        <f>(((K2717/60)/60)/24)+DATE(1970,1,1)</f>
        <v>42387.398472222223</v>
      </c>
      <c r="S2717" s="12">
        <f>(((J2717/60)/60)/24)+DATE(1970,1,1)</f>
        <v>42421.398472222223</v>
      </c>
      <c r="T2717">
        <f>YEAR(R2717)</f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s="9">
        <f>ROUND((E2718/D2718)*100,0)</f>
        <v>120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8266</v>
      </c>
      <c r="P2718" t="s">
        <v>8268</v>
      </c>
      <c r="Q2718">
        <f t="shared" si="50"/>
        <v>64.16</v>
      </c>
      <c r="R2718" s="12">
        <f>(((K2718/60)/60)/24)+DATE(1970,1,1)</f>
        <v>42255.333252314813</v>
      </c>
      <c r="S2718" s="12">
        <f>(((J2718/60)/60)/24)+DATE(1970,1,1)</f>
        <v>42285.333252314813</v>
      </c>
      <c r="T2718">
        <f>YEAR(R2718)</f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s="9">
        <f>ROUND((E2719/D2719)*100,0)</f>
        <v>120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8266</v>
      </c>
      <c r="P2719" t="s">
        <v>8268</v>
      </c>
      <c r="Q2719">
        <f t="shared" si="50"/>
        <v>92.39</v>
      </c>
      <c r="R2719" s="12">
        <f>(((K2719/60)/60)/24)+DATE(1970,1,1)</f>
        <v>41934.914918981485</v>
      </c>
      <c r="S2719" s="12">
        <f>(((J2719/60)/60)/24)+DATE(1970,1,1)</f>
        <v>41979.956585648149</v>
      </c>
      <c r="T2719">
        <f>YEAR(R2719)</f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s="9">
        <f>ROUND((E2720/D2720)*100,0)</f>
        <v>104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8266</v>
      </c>
      <c r="P2720" t="s">
        <v>8268</v>
      </c>
      <c r="Q2720">
        <f t="shared" si="50"/>
        <v>125.98</v>
      </c>
      <c r="R2720" s="12">
        <f>(((K2720/60)/60)/24)+DATE(1970,1,1)</f>
        <v>42465.596585648149</v>
      </c>
      <c r="S2720" s="12">
        <f>(((J2720/60)/60)/24)+DATE(1970,1,1)</f>
        <v>42493.958333333328</v>
      </c>
      <c r="T2720">
        <f>YEAR(R2720)</f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s="9">
        <f>ROUND((E2721/D2721)*100,0)</f>
        <v>109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8266</v>
      </c>
      <c r="P2721" t="s">
        <v>8268</v>
      </c>
      <c r="Q2721">
        <f t="shared" si="50"/>
        <v>94.64</v>
      </c>
      <c r="R2721" s="12">
        <f>(((K2721/60)/60)/24)+DATE(1970,1,1)</f>
        <v>42418.031180555554</v>
      </c>
      <c r="S2721" s="12">
        <f>(((J2721/60)/60)/24)+DATE(1970,1,1)</f>
        <v>42477.989513888882</v>
      </c>
      <c r="T2721">
        <f>YEAR(R2721)</f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s="9">
        <f>ROUND((E2722/D2722)*100,0)</f>
        <v>118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8266</v>
      </c>
      <c r="P2722" t="s">
        <v>8268</v>
      </c>
      <c r="Q2722">
        <f t="shared" si="50"/>
        <v>170.7</v>
      </c>
      <c r="R2722" s="12">
        <f>(((K2722/60)/60)/24)+DATE(1970,1,1)</f>
        <v>42655.465891203698</v>
      </c>
      <c r="S2722" s="12">
        <f>(((J2722/60)/60)/24)+DATE(1970,1,1)</f>
        <v>42685.507557870369</v>
      </c>
      <c r="T2722">
        <f>YEAR(R2722)</f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s="9">
        <f>ROUND((E2723/D2723)*100,0)</f>
        <v>1462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8279</v>
      </c>
      <c r="P2723" t="s">
        <v>8309</v>
      </c>
      <c r="Q2723">
        <f t="shared" si="50"/>
        <v>40.76</v>
      </c>
      <c r="R2723" s="12">
        <f>(((K2723/60)/60)/24)+DATE(1970,1,1)</f>
        <v>41493.543958333335</v>
      </c>
      <c r="S2723" s="12">
        <f>(((J2723/60)/60)/24)+DATE(1970,1,1)</f>
        <v>41523.791666666664</v>
      </c>
      <c r="T2723">
        <f>YEAR(R2723)</f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s="9">
        <f>ROUND((E2724/D2724)*100,0)</f>
        <v>253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8279</v>
      </c>
      <c r="P2724" t="s">
        <v>8309</v>
      </c>
      <c r="Q2724">
        <f t="shared" si="50"/>
        <v>68.25</v>
      </c>
      <c r="R2724" s="12">
        <f>(((K2724/60)/60)/24)+DATE(1970,1,1)</f>
        <v>42704.857094907406</v>
      </c>
      <c r="S2724" s="12">
        <f>(((J2724/60)/60)/24)+DATE(1970,1,1)</f>
        <v>42764.857094907406</v>
      </c>
      <c r="T2724">
        <f>YEAR(R2724)</f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s="9">
        <f>ROUND((E2725/D2725)*100,0)</f>
        <v>140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8279</v>
      </c>
      <c r="P2725" t="s">
        <v>8309</v>
      </c>
      <c r="Q2725">
        <f t="shared" si="50"/>
        <v>95.49</v>
      </c>
      <c r="R2725" s="12">
        <f>(((K2725/60)/60)/24)+DATE(1970,1,1)</f>
        <v>41944.83898148148</v>
      </c>
      <c r="S2725" s="12">
        <f>(((J2725/60)/60)/24)+DATE(1970,1,1)</f>
        <v>42004.880648148144</v>
      </c>
      <c r="T2725">
        <f>YEAR(R2725)</f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s="9">
        <f>ROUND((E2726/D2726)*100,0)</f>
        <v>297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8279</v>
      </c>
      <c r="P2726" t="s">
        <v>8309</v>
      </c>
      <c r="Q2726">
        <f t="shared" si="50"/>
        <v>7.19</v>
      </c>
      <c r="R2726" s="12">
        <f>(((K2726/60)/60)/24)+DATE(1970,1,1)</f>
        <v>42199.32707175926</v>
      </c>
      <c r="S2726" s="12">
        <f>(((J2726/60)/60)/24)+DATE(1970,1,1)</f>
        <v>42231.32707175926</v>
      </c>
      <c r="T2726">
        <f>YEAR(R2726)</f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s="9">
        <f>ROUND((E2727/D2727)*100,0)</f>
        <v>145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8279</v>
      </c>
      <c r="P2727" t="s">
        <v>8309</v>
      </c>
      <c r="Q2727">
        <f t="shared" si="50"/>
        <v>511.65</v>
      </c>
      <c r="R2727" s="12">
        <f>(((K2727/60)/60)/24)+DATE(1970,1,1)</f>
        <v>42745.744618055556</v>
      </c>
      <c r="S2727" s="12">
        <f>(((J2727/60)/60)/24)+DATE(1970,1,1)</f>
        <v>42795.744618055556</v>
      </c>
      <c r="T2727">
        <f>YEAR(R2727)</f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s="9">
        <f>ROUND((E2728/D2728)*100,0)</f>
        <v>106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8279</v>
      </c>
      <c r="P2728" t="s">
        <v>8309</v>
      </c>
      <c r="Q2728">
        <f t="shared" si="50"/>
        <v>261.75</v>
      </c>
      <c r="R2728" s="12">
        <f>(((K2728/60)/60)/24)+DATE(1970,1,1)</f>
        <v>42452.579988425925</v>
      </c>
      <c r="S2728" s="12">
        <f>(((J2728/60)/60)/24)+DATE(1970,1,1)</f>
        <v>42482.579988425925</v>
      </c>
      <c r="T2728">
        <f>YEAR(R2728)</f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s="9">
        <f>ROUND((E2729/D2729)*100,0)</f>
        <v>493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8279</v>
      </c>
      <c r="P2729" t="s">
        <v>8309</v>
      </c>
      <c r="Q2729">
        <f t="shared" si="50"/>
        <v>69.760000000000005</v>
      </c>
      <c r="R2729" s="12">
        <f>(((K2729/60)/60)/24)+DATE(1970,1,1)</f>
        <v>42198.676655092597</v>
      </c>
      <c r="S2729" s="12">
        <f>(((J2729/60)/60)/24)+DATE(1970,1,1)</f>
        <v>42223.676655092597</v>
      </c>
      <c r="T2729">
        <f>YEAR(R2729)</f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s="9">
        <f>ROUND((E2730/D2730)*100,0)</f>
        <v>202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8279</v>
      </c>
      <c r="P2730" t="s">
        <v>8309</v>
      </c>
      <c r="Q2730">
        <f t="shared" si="50"/>
        <v>77.23</v>
      </c>
      <c r="R2730" s="12">
        <f>(((K2730/60)/60)/24)+DATE(1970,1,1)</f>
        <v>42333.59993055556</v>
      </c>
      <c r="S2730" s="12">
        <f>(((J2730/60)/60)/24)+DATE(1970,1,1)</f>
        <v>42368.59993055556</v>
      </c>
      <c r="T2730">
        <f>YEAR(R2730)</f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s="9">
        <f>ROUND((E2731/D2731)*100,0)</f>
        <v>104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8279</v>
      </c>
      <c r="P2731" t="s">
        <v>8309</v>
      </c>
      <c r="Q2731">
        <f t="shared" si="50"/>
        <v>340.57</v>
      </c>
      <c r="R2731" s="12">
        <f>(((K2731/60)/60)/24)+DATE(1970,1,1)</f>
        <v>42095.240706018521</v>
      </c>
      <c r="S2731" s="12">
        <f>(((J2731/60)/60)/24)+DATE(1970,1,1)</f>
        <v>42125.240706018521</v>
      </c>
      <c r="T2731">
        <f>YEAR(R2731)</f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s="9">
        <f>ROUND((E2732/D2732)*100,0)</f>
        <v>170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8279</v>
      </c>
      <c r="P2732" t="s">
        <v>8309</v>
      </c>
      <c r="Q2732">
        <f t="shared" si="50"/>
        <v>67.42</v>
      </c>
      <c r="R2732" s="12">
        <f>(((K2732/60)/60)/24)+DATE(1970,1,1)</f>
        <v>41351.541377314818</v>
      </c>
      <c r="S2732" s="12">
        <f>(((J2732/60)/60)/24)+DATE(1970,1,1)</f>
        <v>41386.541377314818</v>
      </c>
      <c r="T2732">
        <f>YEAR(R2732)</f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s="9">
        <f>ROUND((E2733/D2733)*100,0)</f>
        <v>104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8279</v>
      </c>
      <c r="P2733" t="s">
        <v>8309</v>
      </c>
      <c r="Q2733">
        <f t="shared" si="50"/>
        <v>845.7</v>
      </c>
      <c r="R2733" s="12">
        <f>(((K2733/60)/60)/24)+DATE(1970,1,1)</f>
        <v>41872.525717592594</v>
      </c>
      <c r="S2733" s="12">
        <f>(((J2733/60)/60)/24)+DATE(1970,1,1)</f>
        <v>41930.166666666664</v>
      </c>
      <c r="T2733">
        <f>YEAR(R2733)</f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s="9">
        <f>ROUND((E2734/D2734)*100,0)</f>
        <v>118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8279</v>
      </c>
      <c r="P2734" t="s">
        <v>8309</v>
      </c>
      <c r="Q2734">
        <f t="shared" si="50"/>
        <v>97.19</v>
      </c>
      <c r="R2734" s="12">
        <f>(((K2734/60)/60)/24)+DATE(1970,1,1)</f>
        <v>41389.808194444442</v>
      </c>
      <c r="S2734" s="12">
        <f>(((J2734/60)/60)/24)+DATE(1970,1,1)</f>
        <v>41422</v>
      </c>
      <c r="T2734">
        <f>YEAR(R2734)</f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s="9">
        <f>ROUND((E2735/D2735)*100,0)</f>
        <v>108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8279</v>
      </c>
      <c r="P2735" t="s">
        <v>8309</v>
      </c>
      <c r="Q2735">
        <f t="shared" si="50"/>
        <v>451.84</v>
      </c>
      <c r="R2735" s="12">
        <f>(((K2735/60)/60)/24)+DATE(1970,1,1)</f>
        <v>42044.272847222222</v>
      </c>
      <c r="S2735" s="12">
        <f>(((J2735/60)/60)/24)+DATE(1970,1,1)</f>
        <v>42104.231180555551</v>
      </c>
      <c r="T2735">
        <f>YEAR(R2735)</f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s="9">
        <f>ROUND((E2736/D2736)*100,0)</f>
        <v>2260300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8279</v>
      </c>
      <c r="P2736" t="s">
        <v>8309</v>
      </c>
      <c r="Q2736">
        <f t="shared" si="50"/>
        <v>138.66999999999999</v>
      </c>
      <c r="R2736" s="12">
        <f>(((K2736/60)/60)/24)+DATE(1970,1,1)</f>
        <v>42626.668888888889</v>
      </c>
      <c r="S2736" s="12">
        <f>(((J2736/60)/60)/24)+DATE(1970,1,1)</f>
        <v>42656.915972222225</v>
      </c>
      <c r="T2736">
        <f>YEAR(R2736)</f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s="9">
        <f>ROUND((E2737/D2737)*100,0)</f>
        <v>978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8279</v>
      </c>
      <c r="P2737" t="s">
        <v>8309</v>
      </c>
      <c r="Q2737">
        <f t="shared" si="50"/>
        <v>21.64</v>
      </c>
      <c r="R2737" s="12">
        <f>(((K2737/60)/60)/24)+DATE(1970,1,1)</f>
        <v>41316.120949074073</v>
      </c>
      <c r="S2737" s="12">
        <f>(((J2737/60)/60)/24)+DATE(1970,1,1)</f>
        <v>41346.833333333336</v>
      </c>
      <c r="T2737">
        <f>YEAR(R2737)</f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s="9">
        <f>ROUND((E2738/D2738)*100,0)</f>
        <v>123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8279</v>
      </c>
      <c r="P2738" t="s">
        <v>8309</v>
      </c>
      <c r="Q2738">
        <f t="shared" si="50"/>
        <v>169.52</v>
      </c>
      <c r="R2738" s="12">
        <f>(((K2738/60)/60)/24)+DATE(1970,1,1)</f>
        <v>41722.666354166664</v>
      </c>
      <c r="S2738" s="12">
        <f>(((J2738/60)/60)/24)+DATE(1970,1,1)</f>
        <v>41752.666354166664</v>
      </c>
      <c r="T2738">
        <f>YEAR(R2738)</f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s="9">
        <f>ROUND((E2739/D2739)*100,0)</f>
        <v>246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8279</v>
      </c>
      <c r="P2739" t="s">
        <v>8309</v>
      </c>
      <c r="Q2739">
        <f t="shared" si="50"/>
        <v>161.88</v>
      </c>
      <c r="R2739" s="12">
        <f>(((K2739/60)/60)/24)+DATE(1970,1,1)</f>
        <v>41611.917673611111</v>
      </c>
      <c r="S2739" s="12">
        <f>(((J2739/60)/60)/24)+DATE(1970,1,1)</f>
        <v>41654.791666666664</v>
      </c>
      <c r="T2739">
        <f>YEAR(R2739)</f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s="9">
        <f>ROUND((E2740/D2740)*100,0)</f>
        <v>148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8279</v>
      </c>
      <c r="P2740" t="s">
        <v>8309</v>
      </c>
      <c r="Q2740">
        <f t="shared" si="50"/>
        <v>493.13</v>
      </c>
      <c r="R2740" s="12">
        <f>(((K2740/60)/60)/24)+DATE(1970,1,1)</f>
        <v>42620.143564814818</v>
      </c>
      <c r="S2740" s="12">
        <f>(((J2740/60)/60)/24)+DATE(1970,1,1)</f>
        <v>42680.143564814818</v>
      </c>
      <c r="T2740">
        <f>YEAR(R2740)</f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s="9">
        <f>ROUND((E2741/D2741)*100,0)</f>
        <v>384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8279</v>
      </c>
      <c r="P2741" t="s">
        <v>8309</v>
      </c>
      <c r="Q2741">
        <f t="shared" si="50"/>
        <v>22.12</v>
      </c>
      <c r="R2741" s="12">
        <f>(((K2741/60)/60)/24)+DATE(1970,1,1)</f>
        <v>41719.887928240743</v>
      </c>
      <c r="S2741" s="12">
        <f>(((J2741/60)/60)/24)+DATE(1970,1,1)</f>
        <v>41764.887928240743</v>
      </c>
      <c r="T2741">
        <f>YEAR(R2741)</f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s="9">
        <f>ROUND((E2742/D2742)*100,0)</f>
        <v>103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8279</v>
      </c>
      <c r="P2742" t="s">
        <v>8309</v>
      </c>
      <c r="Q2742">
        <f t="shared" si="50"/>
        <v>18.239999999999998</v>
      </c>
      <c r="R2742" s="12">
        <f>(((K2742/60)/60)/24)+DATE(1970,1,1)</f>
        <v>42045.031851851847</v>
      </c>
      <c r="S2742" s="12">
        <f>(((J2742/60)/60)/24)+DATE(1970,1,1)</f>
        <v>42074.99018518519</v>
      </c>
      <c r="T2742">
        <f>YEAR(R2742)</f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s="9">
        <f>ROUND((E2743/D2743)*100,0)</f>
        <v>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8282</v>
      </c>
      <c r="P2743" t="s">
        <v>8317</v>
      </c>
      <c r="Q2743">
        <f t="shared" si="50"/>
        <v>8.75</v>
      </c>
      <c r="R2743" s="12">
        <f>(((K2743/60)/60)/24)+DATE(1970,1,1)</f>
        <v>41911.657430555555</v>
      </c>
      <c r="S2743" s="12">
        <f>(((J2743/60)/60)/24)+DATE(1970,1,1)</f>
        <v>41932.088194444441</v>
      </c>
      <c r="T2743">
        <f>YEAR(R2743)</f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s="9">
        <f>ROUND((E2744/D2744)*100,0)</f>
        <v>29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8282</v>
      </c>
      <c r="P2744" t="s">
        <v>8317</v>
      </c>
      <c r="Q2744">
        <f t="shared" si="50"/>
        <v>40.61</v>
      </c>
      <c r="R2744" s="12">
        <f>(((K2744/60)/60)/24)+DATE(1970,1,1)</f>
        <v>41030.719756944447</v>
      </c>
      <c r="S2744" s="12">
        <f>(((J2744/60)/60)/24)+DATE(1970,1,1)</f>
        <v>41044.719756944447</v>
      </c>
      <c r="T2744">
        <f>YEAR(R2744)</f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s="9">
        <f>ROUND((E2745/D2745)*100,0)</f>
        <v>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8282</v>
      </c>
      <c r="P2745" t="s">
        <v>8317</v>
      </c>
      <c r="Q2745">
        <f t="shared" si="50"/>
        <v>0</v>
      </c>
      <c r="R2745" s="12">
        <f>(((K2745/60)/60)/24)+DATE(1970,1,1)</f>
        <v>42632.328784722224</v>
      </c>
      <c r="S2745" s="12">
        <f>(((J2745/60)/60)/24)+DATE(1970,1,1)</f>
        <v>42662.328784722224</v>
      </c>
      <c r="T2745">
        <f>YEAR(R2745)</f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s="9">
        <f>ROUND((E2746/D2746)*100,0)</f>
        <v>5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8282</v>
      </c>
      <c r="P2746" t="s">
        <v>8317</v>
      </c>
      <c r="Q2746">
        <f t="shared" si="50"/>
        <v>37.950000000000003</v>
      </c>
      <c r="R2746" s="12">
        <f>(((K2746/60)/60)/24)+DATE(1970,1,1)</f>
        <v>40938.062476851854</v>
      </c>
      <c r="S2746" s="12">
        <f>(((J2746/60)/60)/24)+DATE(1970,1,1)</f>
        <v>40968.062476851854</v>
      </c>
      <c r="T2746">
        <f>YEAR(R2746)</f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s="9">
        <f>ROUND((E2747/D2747)*100,0)</f>
        <v>22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8282</v>
      </c>
      <c r="P2747" t="s">
        <v>8317</v>
      </c>
      <c r="Q2747">
        <f t="shared" si="50"/>
        <v>35.729999999999997</v>
      </c>
      <c r="R2747" s="12">
        <f>(((K2747/60)/60)/24)+DATE(1970,1,1)</f>
        <v>41044.988055555557</v>
      </c>
      <c r="S2747" s="12">
        <f>(((J2747/60)/60)/24)+DATE(1970,1,1)</f>
        <v>41104.988055555557</v>
      </c>
      <c r="T2747">
        <f>YEAR(R2747)</f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s="9">
        <f>ROUND((E2748/D2748)*100,0)</f>
        <v>27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8282</v>
      </c>
      <c r="P2748" t="s">
        <v>8317</v>
      </c>
      <c r="Q2748">
        <f t="shared" si="50"/>
        <v>42.16</v>
      </c>
      <c r="R2748" s="12">
        <f>(((K2748/60)/60)/24)+DATE(1970,1,1)</f>
        <v>41850.781377314815</v>
      </c>
      <c r="S2748" s="12">
        <f>(((J2748/60)/60)/24)+DATE(1970,1,1)</f>
        <v>41880.781377314815</v>
      </c>
      <c r="T2748">
        <f>YEAR(R2748)</f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s="9">
        <f>ROUND((E2749/D2749)*100,0)</f>
        <v>28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8282</v>
      </c>
      <c r="P2749" t="s">
        <v>8317</v>
      </c>
      <c r="Q2749">
        <f t="shared" si="50"/>
        <v>35</v>
      </c>
      <c r="R2749" s="12">
        <f>(((K2749/60)/60)/24)+DATE(1970,1,1)</f>
        <v>41044.64811342593</v>
      </c>
      <c r="S2749" s="12">
        <f>(((J2749/60)/60)/24)+DATE(1970,1,1)</f>
        <v>41076.131944444445</v>
      </c>
      <c r="T2749">
        <f>YEAR(R2749)</f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s="9">
        <f>ROUND((E2750/D2750)*100,0)</f>
        <v>1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8282</v>
      </c>
      <c r="P2750" t="s">
        <v>8317</v>
      </c>
      <c r="Q2750">
        <f t="shared" si="50"/>
        <v>13.25</v>
      </c>
      <c r="R2750" s="12">
        <f>(((K2750/60)/60)/24)+DATE(1970,1,1)</f>
        <v>42585.7106712963</v>
      </c>
      <c r="S2750" s="12">
        <f>(((J2750/60)/60)/24)+DATE(1970,1,1)</f>
        <v>42615.7106712963</v>
      </c>
      <c r="T2750">
        <f>YEAR(R2750)</f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s="9">
        <f>ROUND((E2751/D2751)*100,0)</f>
        <v>1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8282</v>
      </c>
      <c r="P2751" t="s">
        <v>8317</v>
      </c>
      <c r="Q2751">
        <f t="shared" si="50"/>
        <v>55</v>
      </c>
      <c r="R2751" s="12">
        <f>(((K2751/60)/60)/24)+DATE(1970,1,1)</f>
        <v>42068.799039351856</v>
      </c>
      <c r="S2751" s="12">
        <f>(((J2751/60)/60)/24)+DATE(1970,1,1)</f>
        <v>42098.757372685184</v>
      </c>
      <c r="T2751">
        <f>YEAR(R2751)</f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s="9">
        <f>ROUND((E2752/D2752)*100,0)</f>
        <v>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8282</v>
      </c>
      <c r="P2752" t="s">
        <v>8317</v>
      </c>
      <c r="Q2752">
        <f t="shared" si="50"/>
        <v>0</v>
      </c>
      <c r="R2752" s="12">
        <f>(((K2752/60)/60)/24)+DATE(1970,1,1)</f>
        <v>41078.899826388886</v>
      </c>
      <c r="S2752" s="12">
        <f>(((J2752/60)/60)/24)+DATE(1970,1,1)</f>
        <v>41090.833333333336</v>
      </c>
      <c r="T2752">
        <f>YEAR(R2752)</f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s="9">
        <f>ROUND((E2753/D2753)*100,0)</f>
        <v>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8282</v>
      </c>
      <c r="P2753" t="s">
        <v>8317</v>
      </c>
      <c r="Q2753">
        <f t="shared" si="50"/>
        <v>0</v>
      </c>
      <c r="R2753" s="12">
        <f>(((K2753/60)/60)/24)+DATE(1970,1,1)</f>
        <v>41747.887060185189</v>
      </c>
      <c r="S2753" s="12">
        <f>(((J2753/60)/60)/24)+DATE(1970,1,1)</f>
        <v>41807.887060185189</v>
      </c>
      <c r="T2753">
        <f>YEAR(R2753)</f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s="9">
        <f>ROUND((E2754/D2754)*100,0)</f>
        <v>11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8282</v>
      </c>
      <c r="P2754" t="s">
        <v>8317</v>
      </c>
      <c r="Q2754">
        <f t="shared" si="50"/>
        <v>39.29</v>
      </c>
      <c r="R2754" s="12">
        <f>(((K2754/60)/60)/24)+DATE(1970,1,1)</f>
        <v>40855.765092592592</v>
      </c>
      <c r="S2754" s="12">
        <f>(((J2754/60)/60)/24)+DATE(1970,1,1)</f>
        <v>40895.765092592592</v>
      </c>
      <c r="T2754">
        <f>YEAR(R2754)</f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s="9">
        <f>ROUND((E2755/D2755)*100,0)</f>
        <v>19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8282</v>
      </c>
      <c r="P2755" t="s">
        <v>8317</v>
      </c>
      <c r="Q2755">
        <f t="shared" ref="Q2755:Q2818" si="51">IFERROR(ROUND(E2755/M2755,2),0)</f>
        <v>47.5</v>
      </c>
      <c r="R2755" s="12">
        <f>(((K2755/60)/60)/24)+DATE(1970,1,1)</f>
        <v>41117.900729166664</v>
      </c>
      <c r="S2755" s="12">
        <f>(((J2755/60)/60)/24)+DATE(1970,1,1)</f>
        <v>41147.900729166664</v>
      </c>
      <c r="T2755">
        <f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s="9">
        <f>ROUND((E2756/D2756)*100,0)</f>
        <v>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8282</v>
      </c>
      <c r="P2756" t="s">
        <v>8317</v>
      </c>
      <c r="Q2756">
        <f t="shared" si="51"/>
        <v>0</v>
      </c>
      <c r="R2756" s="12">
        <f>(((K2756/60)/60)/24)+DATE(1970,1,1)</f>
        <v>41863.636006944449</v>
      </c>
      <c r="S2756" s="12">
        <f>(((J2756/60)/60)/24)+DATE(1970,1,1)</f>
        <v>41893.636006944449</v>
      </c>
      <c r="T2756">
        <f>YEAR(R2756)</f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s="9">
        <f>ROUND((E2757/D2757)*100,0)</f>
        <v>52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8282</v>
      </c>
      <c r="P2757" t="s">
        <v>8317</v>
      </c>
      <c r="Q2757">
        <f t="shared" si="51"/>
        <v>17.329999999999998</v>
      </c>
      <c r="R2757" s="12">
        <f>(((K2757/60)/60)/24)+DATE(1970,1,1)</f>
        <v>42072.790821759263</v>
      </c>
      <c r="S2757" s="12">
        <f>(((J2757/60)/60)/24)+DATE(1970,1,1)</f>
        <v>42102.790821759263</v>
      </c>
      <c r="T2757">
        <f>YEAR(R2757)</f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s="9">
        <f>ROUND((E2758/D2758)*100,0)</f>
        <v>10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8282</v>
      </c>
      <c r="P2758" t="s">
        <v>8317</v>
      </c>
      <c r="Q2758">
        <f t="shared" si="51"/>
        <v>31.76</v>
      </c>
      <c r="R2758" s="12">
        <f>(((K2758/60)/60)/24)+DATE(1970,1,1)</f>
        <v>41620.90047453704</v>
      </c>
      <c r="S2758" s="12">
        <f>(((J2758/60)/60)/24)+DATE(1970,1,1)</f>
        <v>41650.90047453704</v>
      </c>
      <c r="T2758">
        <f>YEAR(R2758)</f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s="9">
        <f>ROUND((E2759/D2759)*100,0)</f>
        <v>1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8282</v>
      </c>
      <c r="P2759" t="s">
        <v>8317</v>
      </c>
      <c r="Q2759">
        <f t="shared" si="51"/>
        <v>5</v>
      </c>
      <c r="R2759" s="12">
        <f>(((K2759/60)/60)/24)+DATE(1970,1,1)</f>
        <v>42573.65662037037</v>
      </c>
      <c r="S2759" s="12">
        <f>(((J2759/60)/60)/24)+DATE(1970,1,1)</f>
        <v>42588.65662037037</v>
      </c>
      <c r="T2759">
        <f>YEAR(R2759)</f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s="9">
        <f>ROUND((E2760/D2760)*100,0)</f>
        <v>12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8282</v>
      </c>
      <c r="P2760" t="s">
        <v>8317</v>
      </c>
      <c r="Q2760">
        <f t="shared" si="51"/>
        <v>39</v>
      </c>
      <c r="R2760" s="12">
        <f>(((K2760/60)/60)/24)+DATE(1970,1,1)</f>
        <v>42639.441932870366</v>
      </c>
      <c r="S2760" s="12">
        <f>(((J2760/60)/60)/24)+DATE(1970,1,1)</f>
        <v>42653.441932870366</v>
      </c>
      <c r="T2760">
        <f>YEAR(R2760)</f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s="9">
        <f>ROUND((E2761/D2761)*100,0)</f>
        <v>11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8282</v>
      </c>
      <c r="P2761" t="s">
        <v>8317</v>
      </c>
      <c r="Q2761">
        <f t="shared" si="51"/>
        <v>52.5</v>
      </c>
      <c r="R2761" s="12">
        <f>(((K2761/60)/60)/24)+DATE(1970,1,1)</f>
        <v>42524.36650462963</v>
      </c>
      <c r="S2761" s="12">
        <f>(((J2761/60)/60)/24)+DATE(1970,1,1)</f>
        <v>42567.36650462963</v>
      </c>
      <c r="T2761">
        <f>YEAR(R2761)</f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s="9">
        <f>ROUND((E2762/D2762)*100,0)</f>
        <v>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8282</v>
      </c>
      <c r="P2762" t="s">
        <v>8317</v>
      </c>
      <c r="Q2762">
        <f t="shared" si="51"/>
        <v>0</v>
      </c>
      <c r="R2762" s="12">
        <f>(((K2762/60)/60)/24)+DATE(1970,1,1)</f>
        <v>41415.461319444446</v>
      </c>
      <c r="S2762" s="12">
        <f>(((J2762/60)/60)/24)+DATE(1970,1,1)</f>
        <v>41445.461319444446</v>
      </c>
      <c r="T2762">
        <f>YEAR(R2762)</f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s="9">
        <f>ROUND((E2763/D2763)*100,0)</f>
        <v>1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8282</v>
      </c>
      <c r="P2763" t="s">
        <v>8317</v>
      </c>
      <c r="Q2763">
        <f t="shared" si="51"/>
        <v>9</v>
      </c>
      <c r="R2763" s="12">
        <f>(((K2763/60)/60)/24)+DATE(1970,1,1)</f>
        <v>41247.063576388886</v>
      </c>
      <c r="S2763" s="12">
        <f>(((J2763/60)/60)/24)+DATE(1970,1,1)</f>
        <v>41277.063576388886</v>
      </c>
      <c r="T2763">
        <f>YEAR(R2763)</f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s="9">
        <f>ROUND((E2764/D2764)*100,0)</f>
        <v>1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8282</v>
      </c>
      <c r="P2764" t="s">
        <v>8317</v>
      </c>
      <c r="Q2764">
        <f t="shared" si="51"/>
        <v>25</v>
      </c>
      <c r="R2764" s="12">
        <f>(((K2764/60)/60)/24)+DATE(1970,1,1)</f>
        <v>40927.036979166667</v>
      </c>
      <c r="S2764" s="12">
        <f>(((J2764/60)/60)/24)+DATE(1970,1,1)</f>
        <v>40986.995312500003</v>
      </c>
      <c r="T2764">
        <f>YEAR(R2764)</f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s="9">
        <f>ROUND((E2765/D2765)*100,0)</f>
        <v>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8282</v>
      </c>
      <c r="P2765" t="s">
        <v>8317</v>
      </c>
      <c r="Q2765">
        <f t="shared" si="51"/>
        <v>30</v>
      </c>
      <c r="R2765" s="12">
        <f>(((K2765/60)/60)/24)+DATE(1970,1,1)</f>
        <v>41373.579675925925</v>
      </c>
      <c r="S2765" s="12">
        <f>(((J2765/60)/60)/24)+DATE(1970,1,1)</f>
        <v>41418.579675925925</v>
      </c>
      <c r="T2765">
        <f>YEAR(R2765)</f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s="9">
        <f>ROUND((E2766/D2766)*100,0)</f>
        <v>1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8282</v>
      </c>
      <c r="P2766" t="s">
        <v>8317</v>
      </c>
      <c r="Q2766">
        <f t="shared" si="51"/>
        <v>11.25</v>
      </c>
      <c r="R2766" s="12">
        <f>(((K2766/60)/60)/24)+DATE(1970,1,1)</f>
        <v>41030.292025462964</v>
      </c>
      <c r="S2766" s="12">
        <f>(((J2766/60)/60)/24)+DATE(1970,1,1)</f>
        <v>41059.791666666664</v>
      </c>
      <c r="T2766">
        <f>YEAR(R2766)</f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s="9">
        <f>ROUND((E2767/D2767)*100,0)</f>
        <v>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8282</v>
      </c>
      <c r="P2767" t="s">
        <v>8317</v>
      </c>
      <c r="Q2767">
        <f t="shared" si="51"/>
        <v>0</v>
      </c>
      <c r="R2767" s="12">
        <f>(((K2767/60)/60)/24)+DATE(1970,1,1)</f>
        <v>41194.579027777778</v>
      </c>
      <c r="S2767" s="12">
        <f>(((J2767/60)/60)/24)+DATE(1970,1,1)</f>
        <v>41210.579027777778</v>
      </c>
      <c r="T2767">
        <f>YEAR(R2767)</f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s="9">
        <f>ROUND((E2768/D2768)*100,0)</f>
        <v>2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8282</v>
      </c>
      <c r="P2768" t="s">
        <v>8317</v>
      </c>
      <c r="Q2768">
        <f t="shared" si="51"/>
        <v>25</v>
      </c>
      <c r="R2768" s="12">
        <f>(((K2768/60)/60)/24)+DATE(1970,1,1)</f>
        <v>40736.668032407404</v>
      </c>
      <c r="S2768" s="12">
        <f>(((J2768/60)/60)/24)+DATE(1970,1,1)</f>
        <v>40766.668032407404</v>
      </c>
      <c r="T2768">
        <f>YEAR(R2768)</f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s="9">
        <f>ROUND((E2769/D2769)*100,0)</f>
        <v>1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8282</v>
      </c>
      <c r="P2769" t="s">
        <v>8317</v>
      </c>
      <c r="Q2769">
        <f t="shared" si="51"/>
        <v>11.33</v>
      </c>
      <c r="R2769" s="12">
        <f>(((K2769/60)/60)/24)+DATE(1970,1,1)</f>
        <v>42172.958912037036</v>
      </c>
      <c r="S2769" s="12">
        <f>(((J2769/60)/60)/24)+DATE(1970,1,1)</f>
        <v>42232.958912037036</v>
      </c>
      <c r="T2769">
        <f>YEAR(R2769)</f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s="9">
        <f>ROUND((E2770/D2770)*100,0)</f>
        <v>14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8282</v>
      </c>
      <c r="P2770" t="s">
        <v>8317</v>
      </c>
      <c r="Q2770">
        <f t="shared" si="51"/>
        <v>29.47</v>
      </c>
      <c r="R2770" s="12">
        <f>(((K2770/60)/60)/24)+DATE(1970,1,1)</f>
        <v>40967.614849537036</v>
      </c>
      <c r="S2770" s="12">
        <f>(((J2770/60)/60)/24)+DATE(1970,1,1)</f>
        <v>40997.573182870372</v>
      </c>
      <c r="T2770">
        <f>YEAR(R2770)</f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s="9">
        <f>ROUND((E2771/D2771)*100,0)</f>
        <v>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8282</v>
      </c>
      <c r="P2771" t="s">
        <v>8317</v>
      </c>
      <c r="Q2771">
        <f t="shared" si="51"/>
        <v>1</v>
      </c>
      <c r="R2771" s="12">
        <f>(((K2771/60)/60)/24)+DATE(1970,1,1)</f>
        <v>41745.826273148145</v>
      </c>
      <c r="S2771" s="12">
        <f>(((J2771/60)/60)/24)+DATE(1970,1,1)</f>
        <v>41795.826273148145</v>
      </c>
      <c r="T2771">
        <f>YEAR(R2771)</f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s="9">
        <f>ROUND((E2772/D2772)*100,0)</f>
        <v>10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8282</v>
      </c>
      <c r="P2772" t="s">
        <v>8317</v>
      </c>
      <c r="Q2772">
        <f t="shared" si="51"/>
        <v>63.1</v>
      </c>
      <c r="R2772" s="12">
        <f>(((K2772/60)/60)/24)+DATE(1970,1,1)</f>
        <v>41686.705208333333</v>
      </c>
      <c r="S2772" s="12">
        <f>(((J2772/60)/60)/24)+DATE(1970,1,1)</f>
        <v>41716.663541666669</v>
      </c>
      <c r="T2772">
        <f>YEAR(R2772)</f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s="9">
        <f>ROUND((E2773/D2773)*100,0)</f>
        <v>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8282</v>
      </c>
      <c r="P2773" t="s">
        <v>8317</v>
      </c>
      <c r="Q2773">
        <f t="shared" si="51"/>
        <v>0</v>
      </c>
      <c r="R2773" s="12">
        <f>(((K2773/60)/60)/24)+DATE(1970,1,1)</f>
        <v>41257.531712962962</v>
      </c>
      <c r="S2773" s="12">
        <f>(((J2773/60)/60)/24)+DATE(1970,1,1)</f>
        <v>41306.708333333336</v>
      </c>
      <c r="T2773">
        <f>YEAR(R2773)</f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s="9">
        <f>ROUND((E2774/D2774)*100,0)</f>
        <v>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8282</v>
      </c>
      <c r="P2774" t="s">
        <v>8317</v>
      </c>
      <c r="Q2774">
        <f t="shared" si="51"/>
        <v>0</v>
      </c>
      <c r="R2774" s="12">
        <f>(((K2774/60)/60)/24)+DATE(1970,1,1)</f>
        <v>41537.869143518517</v>
      </c>
      <c r="S2774" s="12">
        <f>(((J2774/60)/60)/24)+DATE(1970,1,1)</f>
        <v>41552.869143518517</v>
      </c>
      <c r="T2774">
        <f>YEAR(R2774)</f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s="9">
        <f>ROUND((E2775/D2775)*100,0)</f>
        <v>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8282</v>
      </c>
      <c r="P2775" t="s">
        <v>8317</v>
      </c>
      <c r="Q2775">
        <f t="shared" si="51"/>
        <v>1</v>
      </c>
      <c r="R2775" s="12">
        <f>(((K2775/60)/60)/24)+DATE(1970,1,1)</f>
        <v>42474.86482638889</v>
      </c>
      <c r="S2775" s="12">
        <f>(((J2775/60)/60)/24)+DATE(1970,1,1)</f>
        <v>42484.86482638889</v>
      </c>
      <c r="T2775">
        <f>YEAR(R2775)</f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s="9">
        <f>ROUND((E2776/D2776)*100,0)</f>
        <v>14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8282</v>
      </c>
      <c r="P2776" t="s">
        <v>8317</v>
      </c>
      <c r="Q2776">
        <f t="shared" si="51"/>
        <v>43.85</v>
      </c>
      <c r="R2776" s="12">
        <f>(((K2776/60)/60)/24)+DATE(1970,1,1)</f>
        <v>41311.126481481479</v>
      </c>
      <c r="S2776" s="12">
        <f>(((J2776/60)/60)/24)+DATE(1970,1,1)</f>
        <v>41341.126481481479</v>
      </c>
      <c r="T2776">
        <f>YEAR(R2776)</f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s="9">
        <f>ROUND((E2777/D2777)*100,0)</f>
        <v>3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8282</v>
      </c>
      <c r="P2777" t="s">
        <v>8317</v>
      </c>
      <c r="Q2777">
        <f t="shared" si="51"/>
        <v>75</v>
      </c>
      <c r="R2777" s="12">
        <f>(((K2777/60)/60)/24)+DATE(1970,1,1)</f>
        <v>40863.013356481482</v>
      </c>
      <c r="S2777" s="12">
        <f>(((J2777/60)/60)/24)+DATE(1970,1,1)</f>
        <v>40893.013356481482</v>
      </c>
      <c r="T2777">
        <f>YEAR(R2777)</f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s="9">
        <f>ROUND((E2778/D2778)*100,0)</f>
        <v>8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8282</v>
      </c>
      <c r="P2778" t="s">
        <v>8317</v>
      </c>
      <c r="Q2778">
        <f t="shared" si="51"/>
        <v>45.97</v>
      </c>
      <c r="R2778" s="12">
        <f>(((K2778/60)/60)/24)+DATE(1970,1,1)</f>
        <v>42136.297175925924</v>
      </c>
      <c r="S2778" s="12">
        <f>(((J2778/60)/60)/24)+DATE(1970,1,1)</f>
        <v>42167.297175925924</v>
      </c>
      <c r="T2778">
        <f>YEAR(R2778)</f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s="9">
        <f>ROUND((E2779/D2779)*100,0)</f>
        <v>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8282</v>
      </c>
      <c r="P2779" t="s">
        <v>8317</v>
      </c>
      <c r="Q2779">
        <f t="shared" si="51"/>
        <v>10</v>
      </c>
      <c r="R2779" s="12">
        <f>(((K2779/60)/60)/24)+DATE(1970,1,1)</f>
        <v>42172.669027777782</v>
      </c>
      <c r="S2779" s="12">
        <f>(((J2779/60)/60)/24)+DATE(1970,1,1)</f>
        <v>42202.669027777782</v>
      </c>
      <c r="T2779">
        <f>YEAR(R2779)</f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s="9">
        <f>ROUND((E2780/D2780)*100,0)</f>
        <v>26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8282</v>
      </c>
      <c r="P2780" t="s">
        <v>8317</v>
      </c>
      <c r="Q2780">
        <f t="shared" si="51"/>
        <v>93.67</v>
      </c>
      <c r="R2780" s="12">
        <f>(((K2780/60)/60)/24)+DATE(1970,1,1)</f>
        <v>41846.978078703702</v>
      </c>
      <c r="S2780" s="12">
        <f>(((J2780/60)/60)/24)+DATE(1970,1,1)</f>
        <v>41876.978078703702</v>
      </c>
      <c r="T2780">
        <f>YEAR(R2780)</f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s="9">
        <f>ROUND((E2781/D2781)*100,0)</f>
        <v>2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8282</v>
      </c>
      <c r="P2781" t="s">
        <v>8317</v>
      </c>
      <c r="Q2781">
        <f t="shared" si="51"/>
        <v>53</v>
      </c>
      <c r="R2781" s="12">
        <f>(((K2781/60)/60)/24)+DATE(1970,1,1)</f>
        <v>42300.585891203707</v>
      </c>
      <c r="S2781" s="12">
        <f>(((J2781/60)/60)/24)+DATE(1970,1,1)</f>
        <v>42330.627557870372</v>
      </c>
      <c r="T2781">
        <f>YEAR(R2781)</f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s="9">
        <f>ROUND((E2782/D2782)*100,0)</f>
        <v>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8282</v>
      </c>
      <c r="P2782" t="s">
        <v>8317</v>
      </c>
      <c r="Q2782">
        <f t="shared" si="51"/>
        <v>0</v>
      </c>
      <c r="R2782" s="12">
        <f>(((K2782/60)/60)/24)+DATE(1970,1,1)</f>
        <v>42774.447777777779</v>
      </c>
      <c r="S2782" s="12">
        <f>(((J2782/60)/60)/24)+DATE(1970,1,1)</f>
        <v>42804.447777777779</v>
      </c>
      <c r="T2782">
        <f>YEAR(R2782)</f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s="9">
        <f>ROUND((E2783/D2783)*100,0)</f>
        <v>105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8266</v>
      </c>
      <c r="P2783" t="s">
        <v>8267</v>
      </c>
      <c r="Q2783">
        <f t="shared" si="51"/>
        <v>47</v>
      </c>
      <c r="R2783" s="12">
        <f>(((K2783/60)/60)/24)+DATE(1970,1,1)</f>
        <v>42018.94159722222</v>
      </c>
      <c r="S2783" s="12">
        <f>(((J2783/60)/60)/24)+DATE(1970,1,1)</f>
        <v>42047.291666666672</v>
      </c>
      <c r="T2783">
        <f>YEAR(R2783)</f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s="9">
        <f>ROUND((E2784/D2784)*100,0)</f>
        <v>120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8266</v>
      </c>
      <c r="P2784" t="s">
        <v>8267</v>
      </c>
      <c r="Q2784">
        <f t="shared" si="51"/>
        <v>66.67</v>
      </c>
      <c r="R2784" s="12">
        <f>(((K2784/60)/60)/24)+DATE(1970,1,1)</f>
        <v>42026.924976851849</v>
      </c>
      <c r="S2784" s="12">
        <f>(((J2784/60)/60)/24)+DATE(1970,1,1)</f>
        <v>42052.207638888889</v>
      </c>
      <c r="T2784">
        <f>YEAR(R2784)</f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s="9">
        <f>ROUND((E2785/D2785)*100,0)</f>
        <v>115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8266</v>
      </c>
      <c r="P2785" t="s">
        <v>8267</v>
      </c>
      <c r="Q2785">
        <f t="shared" si="51"/>
        <v>18.77</v>
      </c>
      <c r="R2785" s="12">
        <f>(((K2785/60)/60)/24)+DATE(1970,1,1)</f>
        <v>42103.535254629634</v>
      </c>
      <c r="S2785" s="12">
        <f>(((J2785/60)/60)/24)+DATE(1970,1,1)</f>
        <v>42117.535254629634</v>
      </c>
      <c r="T2785">
        <f>YEAR(R2785)</f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s="9">
        <f>ROUND((E2786/D2786)*100,0)</f>
        <v>119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8266</v>
      </c>
      <c r="P2786" t="s">
        <v>8267</v>
      </c>
      <c r="Q2786">
        <f t="shared" si="51"/>
        <v>66.11</v>
      </c>
      <c r="R2786" s="12">
        <f>(((K2786/60)/60)/24)+DATE(1970,1,1)</f>
        <v>41920.787534722222</v>
      </c>
      <c r="S2786" s="12">
        <f>(((J2786/60)/60)/24)+DATE(1970,1,1)</f>
        <v>41941.787534722222</v>
      </c>
      <c r="T2786">
        <f>YEAR(R2786)</f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s="9">
        <f>ROUND((E2787/D2787)*100,0)</f>
        <v>105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8266</v>
      </c>
      <c r="P2787" t="s">
        <v>8267</v>
      </c>
      <c r="Q2787">
        <f t="shared" si="51"/>
        <v>36.86</v>
      </c>
      <c r="R2787" s="12">
        <f>(((K2787/60)/60)/24)+DATE(1970,1,1)</f>
        <v>42558.189432870371</v>
      </c>
      <c r="S2787" s="12">
        <f>(((J2787/60)/60)/24)+DATE(1970,1,1)</f>
        <v>42587.875</v>
      </c>
      <c r="T2787">
        <f>YEAR(R2787)</f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s="9">
        <f>ROUND((E2788/D2788)*100,0)</f>
        <v>118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8266</v>
      </c>
      <c r="P2788" t="s">
        <v>8267</v>
      </c>
      <c r="Q2788">
        <f t="shared" si="51"/>
        <v>39.81</v>
      </c>
      <c r="R2788" s="12">
        <f>(((K2788/60)/60)/24)+DATE(1970,1,1)</f>
        <v>41815.569212962961</v>
      </c>
      <c r="S2788" s="12">
        <f>(((J2788/60)/60)/24)+DATE(1970,1,1)</f>
        <v>41829.569212962961</v>
      </c>
      <c r="T2788">
        <f>YEAR(R2788)</f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s="9">
        <f>ROUND((E2789/D2789)*100,0)</f>
        <v>120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8266</v>
      </c>
      <c r="P2789" t="s">
        <v>8267</v>
      </c>
      <c r="Q2789">
        <f t="shared" si="51"/>
        <v>31.5</v>
      </c>
      <c r="R2789" s="12">
        <f>(((K2789/60)/60)/24)+DATE(1970,1,1)</f>
        <v>41808.198518518519</v>
      </c>
      <c r="S2789" s="12">
        <f>(((J2789/60)/60)/24)+DATE(1970,1,1)</f>
        <v>41838.198518518519</v>
      </c>
      <c r="T2789">
        <f>YEAR(R2789)</f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s="9">
        <f>ROUND((E2790/D2790)*100,0)</f>
        <v>103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8266</v>
      </c>
      <c r="P2790" t="s">
        <v>8267</v>
      </c>
      <c r="Q2790">
        <f t="shared" si="51"/>
        <v>102.5</v>
      </c>
      <c r="R2790" s="12">
        <f>(((K2790/60)/60)/24)+DATE(1970,1,1)</f>
        <v>42550.701886574068</v>
      </c>
      <c r="S2790" s="12">
        <f>(((J2790/60)/60)/24)+DATE(1970,1,1)</f>
        <v>42580.701886574068</v>
      </c>
      <c r="T2790">
        <f>YEAR(R2790)</f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s="9">
        <f>ROUND((E2791/D2791)*100,0)</f>
        <v>101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8266</v>
      </c>
      <c r="P2791" t="s">
        <v>8267</v>
      </c>
      <c r="Q2791">
        <f t="shared" si="51"/>
        <v>126.46</v>
      </c>
      <c r="R2791" s="12">
        <f>(((K2791/60)/60)/24)+DATE(1970,1,1)</f>
        <v>42056.013124999998</v>
      </c>
      <c r="S2791" s="12">
        <f>(((J2791/60)/60)/24)+DATE(1970,1,1)</f>
        <v>42075.166666666672</v>
      </c>
      <c r="T2791">
        <f>YEAR(R2791)</f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s="9">
        <f>ROUND((E2792/D2792)*100,0)</f>
        <v>105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8266</v>
      </c>
      <c r="P2792" t="s">
        <v>8267</v>
      </c>
      <c r="Q2792">
        <f t="shared" si="51"/>
        <v>47.88</v>
      </c>
      <c r="R2792" s="12">
        <f>(((K2792/60)/60)/24)+DATE(1970,1,1)</f>
        <v>42016.938692129625</v>
      </c>
      <c r="S2792" s="12">
        <f>(((J2792/60)/60)/24)+DATE(1970,1,1)</f>
        <v>42046.938692129625</v>
      </c>
      <c r="T2792">
        <f>YEAR(R2792)</f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s="9">
        <f>ROUND((E2793/D2793)*100,0)</f>
        <v>103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8266</v>
      </c>
      <c r="P2793" t="s">
        <v>8267</v>
      </c>
      <c r="Q2793">
        <f t="shared" si="51"/>
        <v>73.209999999999994</v>
      </c>
      <c r="R2793" s="12">
        <f>(((K2793/60)/60)/24)+DATE(1970,1,1)</f>
        <v>42591.899988425925</v>
      </c>
      <c r="S2793" s="12">
        <f>(((J2793/60)/60)/24)+DATE(1970,1,1)</f>
        <v>42622.166666666672</v>
      </c>
      <c r="T2793">
        <f>YEAR(R2793)</f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s="9">
        <f>ROUND((E2794/D2794)*100,0)</f>
        <v>108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8266</v>
      </c>
      <c r="P2794" t="s">
        <v>8267</v>
      </c>
      <c r="Q2794">
        <f t="shared" si="51"/>
        <v>89.67</v>
      </c>
      <c r="R2794" s="12">
        <f>(((K2794/60)/60)/24)+DATE(1970,1,1)</f>
        <v>42183.231006944443</v>
      </c>
      <c r="S2794" s="12">
        <f>(((J2794/60)/60)/24)+DATE(1970,1,1)</f>
        <v>42228.231006944443</v>
      </c>
      <c r="T2794">
        <f>YEAR(R2794)</f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s="9">
        <f>ROUND((E2795/D2795)*100,0)</f>
        <v>111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8266</v>
      </c>
      <c r="P2795" t="s">
        <v>8267</v>
      </c>
      <c r="Q2795">
        <f t="shared" si="51"/>
        <v>151.46</v>
      </c>
      <c r="R2795" s="12">
        <f>(((K2795/60)/60)/24)+DATE(1970,1,1)</f>
        <v>42176.419039351851</v>
      </c>
      <c r="S2795" s="12">
        <f>(((J2795/60)/60)/24)+DATE(1970,1,1)</f>
        <v>42206.419039351851</v>
      </c>
      <c r="T2795">
        <f>YEAR(R2795)</f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s="9">
        <f>ROUND((E2796/D2796)*100,0)</f>
        <v>150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8266</v>
      </c>
      <c r="P2796" t="s">
        <v>8267</v>
      </c>
      <c r="Q2796">
        <f t="shared" si="51"/>
        <v>25</v>
      </c>
      <c r="R2796" s="12">
        <f>(((K2796/60)/60)/24)+DATE(1970,1,1)</f>
        <v>42416.691655092596</v>
      </c>
      <c r="S2796" s="12">
        <f>(((J2796/60)/60)/24)+DATE(1970,1,1)</f>
        <v>42432.791666666672</v>
      </c>
      <c r="T2796">
        <f>YEAR(R2796)</f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s="9">
        <f>ROUND((E2797/D2797)*100,0)</f>
        <v>104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8266</v>
      </c>
      <c r="P2797" t="s">
        <v>8267</v>
      </c>
      <c r="Q2797">
        <f t="shared" si="51"/>
        <v>36.5</v>
      </c>
      <c r="R2797" s="12">
        <f>(((K2797/60)/60)/24)+DATE(1970,1,1)</f>
        <v>41780.525937500002</v>
      </c>
      <c r="S2797" s="12">
        <f>(((J2797/60)/60)/24)+DATE(1970,1,1)</f>
        <v>41796.958333333336</v>
      </c>
      <c r="T2797">
        <f>YEAR(R2797)</f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s="9">
        <f>ROUND((E2798/D2798)*100,0)</f>
        <v>116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8266</v>
      </c>
      <c r="P2798" t="s">
        <v>8267</v>
      </c>
      <c r="Q2798">
        <f t="shared" si="51"/>
        <v>44</v>
      </c>
      <c r="R2798" s="12">
        <f>(((K2798/60)/60)/24)+DATE(1970,1,1)</f>
        <v>41795.528101851851</v>
      </c>
      <c r="S2798" s="12">
        <f>(((J2798/60)/60)/24)+DATE(1970,1,1)</f>
        <v>41825.528101851851</v>
      </c>
      <c r="T2798">
        <f>YEAR(R2798)</f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s="9">
        <f>ROUND((E2799/D2799)*100,0)</f>
        <v>103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8266</v>
      </c>
      <c r="P2799" t="s">
        <v>8267</v>
      </c>
      <c r="Q2799">
        <f t="shared" si="51"/>
        <v>87.36</v>
      </c>
      <c r="R2799" s="12">
        <f>(((K2799/60)/60)/24)+DATE(1970,1,1)</f>
        <v>41798.94027777778</v>
      </c>
      <c r="S2799" s="12">
        <f>(((J2799/60)/60)/24)+DATE(1970,1,1)</f>
        <v>41828.94027777778</v>
      </c>
      <c r="T2799">
        <f>YEAR(R2799)</f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s="9">
        <f>ROUND((E2800/D2800)*100,0)</f>
        <v>101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8266</v>
      </c>
      <c r="P2800" t="s">
        <v>8267</v>
      </c>
      <c r="Q2800">
        <f t="shared" si="51"/>
        <v>36.47</v>
      </c>
      <c r="R2800" s="12">
        <f>(((K2800/60)/60)/24)+DATE(1970,1,1)</f>
        <v>42201.675011574072</v>
      </c>
      <c r="S2800" s="12">
        <f>(((J2800/60)/60)/24)+DATE(1970,1,1)</f>
        <v>42216.666666666672</v>
      </c>
      <c r="T2800">
        <f>YEAR(R2800)</f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s="9">
        <f>ROUND((E2801/D2801)*100,0)</f>
        <v>117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8266</v>
      </c>
      <c r="P2801" t="s">
        <v>8267</v>
      </c>
      <c r="Q2801">
        <f t="shared" si="51"/>
        <v>44.86</v>
      </c>
      <c r="R2801" s="12">
        <f>(((K2801/60)/60)/24)+DATE(1970,1,1)</f>
        <v>42507.264699074076</v>
      </c>
      <c r="S2801" s="12">
        <f>(((J2801/60)/60)/24)+DATE(1970,1,1)</f>
        <v>42538.666666666672</v>
      </c>
      <c r="T2801">
        <f>YEAR(R2801)</f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s="9">
        <f>ROUND((E2802/D2802)*100,0)</f>
        <v>133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8266</v>
      </c>
      <c r="P2802" t="s">
        <v>8267</v>
      </c>
      <c r="Q2802">
        <f t="shared" si="51"/>
        <v>42.9</v>
      </c>
      <c r="R2802" s="12">
        <f>(((K2802/60)/60)/24)+DATE(1970,1,1)</f>
        <v>41948.552847222221</v>
      </c>
      <c r="S2802" s="12">
        <f>(((J2802/60)/60)/24)+DATE(1970,1,1)</f>
        <v>42008.552847222221</v>
      </c>
      <c r="T2802">
        <f>YEAR(R2802)</f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s="9">
        <f>ROUND((E2803/D2803)*100,0)</f>
        <v>133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8266</v>
      </c>
      <c r="P2803" t="s">
        <v>8267</v>
      </c>
      <c r="Q2803">
        <f t="shared" si="51"/>
        <v>51.23</v>
      </c>
      <c r="R2803" s="12">
        <f>(((K2803/60)/60)/24)+DATE(1970,1,1)</f>
        <v>41900.243159722224</v>
      </c>
      <c r="S2803" s="12">
        <f>(((J2803/60)/60)/24)+DATE(1970,1,1)</f>
        <v>41922.458333333336</v>
      </c>
      <c r="T2803">
        <f>YEAR(R2803)</f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s="9">
        <f>ROUND((E2804/D2804)*100,0)</f>
        <v>102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8266</v>
      </c>
      <c r="P2804" t="s">
        <v>8267</v>
      </c>
      <c r="Q2804">
        <f t="shared" si="51"/>
        <v>33.94</v>
      </c>
      <c r="R2804" s="12">
        <f>(((K2804/60)/60)/24)+DATE(1970,1,1)</f>
        <v>42192.64707175926</v>
      </c>
      <c r="S2804" s="12">
        <f>(((J2804/60)/60)/24)+DATE(1970,1,1)</f>
        <v>42222.64707175926</v>
      </c>
      <c r="T2804">
        <f>YEAR(R2804)</f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s="9">
        <f>ROUND((E2805/D2805)*100,0)</f>
        <v>128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8266</v>
      </c>
      <c r="P2805" t="s">
        <v>8267</v>
      </c>
      <c r="Q2805">
        <f t="shared" si="51"/>
        <v>90.74</v>
      </c>
      <c r="R2805" s="12">
        <f>(((K2805/60)/60)/24)+DATE(1970,1,1)</f>
        <v>42158.065694444449</v>
      </c>
      <c r="S2805" s="12">
        <f>(((J2805/60)/60)/24)+DATE(1970,1,1)</f>
        <v>42201</v>
      </c>
      <c r="T2805">
        <f>YEAR(R2805)</f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s="9">
        <f>ROUND((E2806/D2806)*100,0)</f>
        <v>115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8266</v>
      </c>
      <c r="P2806" t="s">
        <v>8267</v>
      </c>
      <c r="Q2806">
        <f t="shared" si="51"/>
        <v>50</v>
      </c>
      <c r="R2806" s="12">
        <f>(((K2806/60)/60)/24)+DATE(1970,1,1)</f>
        <v>41881.453587962962</v>
      </c>
      <c r="S2806" s="12">
        <f>(((J2806/60)/60)/24)+DATE(1970,1,1)</f>
        <v>41911.453587962962</v>
      </c>
      <c r="T2806">
        <f>YEAR(R2806)</f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s="9">
        <f>ROUND((E2807/D2807)*100,0)</f>
        <v>110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8266</v>
      </c>
      <c r="P2807" t="s">
        <v>8267</v>
      </c>
      <c r="Q2807">
        <f t="shared" si="51"/>
        <v>24.44</v>
      </c>
      <c r="R2807" s="12">
        <f>(((K2807/60)/60)/24)+DATE(1970,1,1)</f>
        <v>42213.505474537036</v>
      </c>
      <c r="S2807" s="12">
        <f>(((J2807/60)/60)/24)+DATE(1970,1,1)</f>
        <v>42238.505474537036</v>
      </c>
      <c r="T2807">
        <f>YEAR(R2807)</f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s="9">
        <f>ROUND((E2808/D2808)*100,0)</f>
        <v>112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8266</v>
      </c>
      <c r="P2808" t="s">
        <v>8267</v>
      </c>
      <c r="Q2808">
        <f t="shared" si="51"/>
        <v>44.25</v>
      </c>
      <c r="R2808" s="12">
        <f>(((K2808/60)/60)/24)+DATE(1970,1,1)</f>
        <v>42185.267245370371</v>
      </c>
      <c r="S2808" s="12">
        <f>(((J2808/60)/60)/24)+DATE(1970,1,1)</f>
        <v>42221.458333333328</v>
      </c>
      <c r="T2808">
        <f>YEAR(R2808)</f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s="9">
        <f>ROUND((E2809/D2809)*100,0)</f>
        <v>126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8266</v>
      </c>
      <c r="P2809" t="s">
        <v>8267</v>
      </c>
      <c r="Q2809">
        <f t="shared" si="51"/>
        <v>67.739999999999995</v>
      </c>
      <c r="R2809" s="12">
        <f>(((K2809/60)/60)/24)+DATE(1970,1,1)</f>
        <v>42154.873124999998</v>
      </c>
      <c r="S2809" s="12">
        <f>(((J2809/60)/60)/24)+DATE(1970,1,1)</f>
        <v>42184.873124999998</v>
      </c>
      <c r="T2809">
        <f>YEAR(R2809)</f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s="9">
        <f>ROUND((E2810/D2810)*100,0)</f>
        <v>100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8266</v>
      </c>
      <c r="P2810" t="s">
        <v>8267</v>
      </c>
      <c r="Q2810">
        <f t="shared" si="51"/>
        <v>65.38</v>
      </c>
      <c r="R2810" s="12">
        <f>(((K2810/60)/60)/24)+DATE(1970,1,1)</f>
        <v>42208.84646990741</v>
      </c>
      <c r="S2810" s="12">
        <f>(((J2810/60)/60)/24)+DATE(1970,1,1)</f>
        <v>42238.84646990741</v>
      </c>
      <c r="T2810">
        <f>YEAR(R2810)</f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s="9">
        <f>ROUND((E2811/D2811)*100,0)</f>
        <v>102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8266</v>
      </c>
      <c r="P2811" t="s">
        <v>8267</v>
      </c>
      <c r="Q2811">
        <f t="shared" si="51"/>
        <v>121.9</v>
      </c>
      <c r="R2811" s="12">
        <f>(((K2811/60)/60)/24)+DATE(1970,1,1)</f>
        <v>42451.496817129635</v>
      </c>
      <c r="S2811" s="12">
        <f>(((J2811/60)/60)/24)+DATE(1970,1,1)</f>
        <v>42459.610416666663</v>
      </c>
      <c r="T2811">
        <f>YEAR(R2811)</f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s="9">
        <f>ROUND((E2812/D2812)*100,0)</f>
        <v>108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8266</v>
      </c>
      <c r="P2812" t="s">
        <v>8267</v>
      </c>
      <c r="Q2812">
        <f t="shared" si="51"/>
        <v>47.46</v>
      </c>
      <c r="R2812" s="12">
        <f>(((K2812/60)/60)/24)+DATE(1970,1,1)</f>
        <v>41759.13962962963</v>
      </c>
      <c r="S2812" s="12">
        <f>(((J2812/60)/60)/24)+DATE(1970,1,1)</f>
        <v>41791.165972222225</v>
      </c>
      <c r="T2812">
        <f>YEAR(R2812)</f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s="9">
        <f>ROUND((E2813/D2813)*100,0)</f>
        <v>100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8266</v>
      </c>
      <c r="P2813" t="s">
        <v>8267</v>
      </c>
      <c r="Q2813">
        <f t="shared" si="51"/>
        <v>92.84</v>
      </c>
      <c r="R2813" s="12">
        <f>(((K2813/60)/60)/24)+DATE(1970,1,1)</f>
        <v>42028.496562500004</v>
      </c>
      <c r="S2813" s="12">
        <f>(((J2813/60)/60)/24)+DATE(1970,1,1)</f>
        <v>42058.496562500004</v>
      </c>
      <c r="T2813">
        <f>YEAR(R2813)</f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s="9">
        <f>ROUND((E2814/D2814)*100,0)</f>
        <v>113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8266</v>
      </c>
      <c r="P2814" t="s">
        <v>8267</v>
      </c>
      <c r="Q2814">
        <f t="shared" si="51"/>
        <v>68.25</v>
      </c>
      <c r="R2814" s="12">
        <f>(((K2814/60)/60)/24)+DATE(1970,1,1)</f>
        <v>42054.74418981481</v>
      </c>
      <c r="S2814" s="12">
        <f>(((J2814/60)/60)/24)+DATE(1970,1,1)</f>
        <v>42100.166666666672</v>
      </c>
      <c r="T2814">
        <f>YEAR(R2814)</f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s="9">
        <f>ROUND((E2815/D2815)*100,0)</f>
        <v>128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8266</v>
      </c>
      <c r="P2815" t="s">
        <v>8267</v>
      </c>
      <c r="Q2815">
        <f t="shared" si="51"/>
        <v>37.21</v>
      </c>
      <c r="R2815" s="12">
        <f>(((K2815/60)/60)/24)+DATE(1970,1,1)</f>
        <v>42693.742604166662</v>
      </c>
      <c r="S2815" s="12">
        <f>(((J2815/60)/60)/24)+DATE(1970,1,1)</f>
        <v>42718.742604166662</v>
      </c>
      <c r="T2815">
        <f>YEAR(R2815)</f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s="9">
        <f>ROUND((E2816/D2816)*100,0)</f>
        <v>108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8266</v>
      </c>
      <c r="P2816" t="s">
        <v>8267</v>
      </c>
      <c r="Q2816">
        <f t="shared" si="51"/>
        <v>25.25</v>
      </c>
      <c r="R2816" s="12">
        <f>(((K2816/60)/60)/24)+DATE(1970,1,1)</f>
        <v>42103.399479166663</v>
      </c>
      <c r="S2816" s="12">
        <f>(((J2816/60)/60)/24)+DATE(1970,1,1)</f>
        <v>42133.399479166663</v>
      </c>
      <c r="T2816">
        <f>YEAR(R2816)</f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s="9">
        <f>ROUND((E2817/D2817)*100,0)</f>
        <v>242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8266</v>
      </c>
      <c r="P2817" t="s">
        <v>8267</v>
      </c>
      <c r="Q2817">
        <f t="shared" si="51"/>
        <v>43.21</v>
      </c>
      <c r="R2817" s="12">
        <f>(((K2817/60)/60)/24)+DATE(1970,1,1)</f>
        <v>42559.776724537034</v>
      </c>
      <c r="S2817" s="12">
        <f>(((J2817/60)/60)/24)+DATE(1970,1,1)</f>
        <v>42589.776724537034</v>
      </c>
      <c r="T2817">
        <f>YEAR(R2817)</f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s="9">
        <f>ROUND((E2818/D2818)*100,0)</f>
        <v>142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8266</v>
      </c>
      <c r="P2818" t="s">
        <v>8267</v>
      </c>
      <c r="Q2818">
        <f t="shared" si="51"/>
        <v>25.13</v>
      </c>
      <c r="R2818" s="12">
        <f>(((K2818/60)/60)/24)+DATE(1970,1,1)</f>
        <v>42188.467499999999</v>
      </c>
      <c r="S2818" s="12">
        <f>(((J2818/60)/60)/24)+DATE(1970,1,1)</f>
        <v>42218.666666666672</v>
      </c>
      <c r="T2818">
        <f>YEAR(R2818)</f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s="9">
        <f>ROUND((E2819/D2819)*100,0)</f>
        <v>130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8266</v>
      </c>
      <c r="P2819" t="s">
        <v>8267</v>
      </c>
      <c r="Q2819">
        <f t="shared" ref="Q2819:Q2882" si="52">IFERROR(ROUND(E2819/M2819,2),0)</f>
        <v>23.64</v>
      </c>
      <c r="R2819" s="12">
        <f>(((K2819/60)/60)/24)+DATE(1970,1,1)</f>
        <v>42023.634976851856</v>
      </c>
      <c r="S2819" s="12">
        <f>(((J2819/60)/60)/24)+DATE(1970,1,1)</f>
        <v>42063.634976851856</v>
      </c>
      <c r="T2819">
        <f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s="9">
        <f>ROUND((E2820/D2820)*100,0)</f>
        <v>106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8266</v>
      </c>
      <c r="P2820" t="s">
        <v>8267</v>
      </c>
      <c r="Q2820">
        <f t="shared" si="52"/>
        <v>103.95</v>
      </c>
      <c r="R2820" s="12">
        <f>(((K2820/60)/60)/24)+DATE(1970,1,1)</f>
        <v>42250.598217592589</v>
      </c>
      <c r="S2820" s="12">
        <f>(((J2820/60)/60)/24)+DATE(1970,1,1)</f>
        <v>42270.598217592589</v>
      </c>
      <c r="T2820">
        <f>YEAR(R2820)</f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s="9">
        <f>ROUND((E2821/D2821)*100,0)</f>
        <v>105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8266</v>
      </c>
      <c r="P2821" t="s">
        <v>8267</v>
      </c>
      <c r="Q2821">
        <f t="shared" si="52"/>
        <v>50.38</v>
      </c>
      <c r="R2821" s="12">
        <f>(((K2821/60)/60)/24)+DATE(1970,1,1)</f>
        <v>42139.525567129633</v>
      </c>
      <c r="S2821" s="12">
        <f>(((J2821/60)/60)/24)+DATE(1970,1,1)</f>
        <v>42169.525567129633</v>
      </c>
      <c r="T2821">
        <f>YEAR(R2821)</f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s="9">
        <f>ROUND((E2822/D2822)*100,0)</f>
        <v>136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8266</v>
      </c>
      <c r="P2822" t="s">
        <v>8267</v>
      </c>
      <c r="Q2822">
        <f t="shared" si="52"/>
        <v>13.6</v>
      </c>
      <c r="R2822" s="12">
        <f>(((K2822/60)/60)/24)+DATE(1970,1,1)</f>
        <v>42401.610983796301</v>
      </c>
      <c r="S2822" s="12">
        <f>(((J2822/60)/60)/24)+DATE(1970,1,1)</f>
        <v>42426</v>
      </c>
      <c r="T2822">
        <f>YEAR(R2822)</f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s="9">
        <f>ROUND((E2823/D2823)*100,0)</f>
        <v>100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8266</v>
      </c>
      <c r="P2823" t="s">
        <v>8267</v>
      </c>
      <c r="Q2823">
        <f t="shared" si="52"/>
        <v>28.57</v>
      </c>
      <c r="R2823" s="12">
        <f>(((K2823/60)/60)/24)+DATE(1970,1,1)</f>
        <v>41875.922858796301</v>
      </c>
      <c r="S2823" s="12">
        <f>(((J2823/60)/60)/24)+DATE(1970,1,1)</f>
        <v>41905.922858796301</v>
      </c>
      <c r="T2823">
        <f>YEAR(R2823)</f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s="9">
        <f>ROUND((E2824/D2824)*100,0)</f>
        <v>100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8266</v>
      </c>
      <c r="P2824" t="s">
        <v>8267</v>
      </c>
      <c r="Q2824">
        <f t="shared" si="52"/>
        <v>63.83</v>
      </c>
      <c r="R2824" s="12">
        <f>(((K2824/60)/60)/24)+DATE(1970,1,1)</f>
        <v>42060.683935185181</v>
      </c>
      <c r="S2824" s="12">
        <f>(((J2824/60)/60)/24)+DATE(1970,1,1)</f>
        <v>42090.642268518524</v>
      </c>
      <c r="T2824">
        <f>YEAR(R2824)</f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s="9">
        <f>ROUND((E2825/D2825)*100,0)</f>
        <v>124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8266</v>
      </c>
      <c r="P2825" t="s">
        <v>8267</v>
      </c>
      <c r="Q2825">
        <f t="shared" si="52"/>
        <v>8.86</v>
      </c>
      <c r="R2825" s="12">
        <f>(((K2825/60)/60)/24)+DATE(1970,1,1)</f>
        <v>42067.011643518519</v>
      </c>
      <c r="S2825" s="12">
        <f>(((J2825/60)/60)/24)+DATE(1970,1,1)</f>
        <v>42094.957638888889</v>
      </c>
      <c r="T2825">
        <f>YEAR(R2825)</f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s="9">
        <f>ROUND((E2826/D2826)*100,0)</f>
        <v>117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8266</v>
      </c>
      <c r="P2826" t="s">
        <v>8267</v>
      </c>
      <c r="Q2826">
        <f t="shared" si="52"/>
        <v>50.67</v>
      </c>
      <c r="R2826" s="12">
        <f>(((K2826/60)/60)/24)+DATE(1970,1,1)</f>
        <v>42136.270787037036</v>
      </c>
      <c r="S2826" s="12">
        <f>(((J2826/60)/60)/24)+DATE(1970,1,1)</f>
        <v>42168.071527777778</v>
      </c>
      <c r="T2826">
        <f>YEAR(R2826)</f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s="9">
        <f>ROUND((E2827/D2827)*100,0)</f>
        <v>103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8266</v>
      </c>
      <c r="P2827" t="s">
        <v>8267</v>
      </c>
      <c r="Q2827">
        <f t="shared" si="52"/>
        <v>60.78</v>
      </c>
      <c r="R2827" s="12">
        <f>(((K2827/60)/60)/24)+DATE(1970,1,1)</f>
        <v>42312.792662037042</v>
      </c>
      <c r="S2827" s="12">
        <f>(((J2827/60)/60)/24)+DATE(1970,1,1)</f>
        <v>42342.792662037042</v>
      </c>
      <c r="T2827">
        <f>YEAR(R2827)</f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s="9">
        <f>ROUND((E2828/D2828)*100,0)</f>
        <v>108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8266</v>
      </c>
      <c r="P2828" t="s">
        <v>8267</v>
      </c>
      <c r="Q2828">
        <f t="shared" si="52"/>
        <v>113.42</v>
      </c>
      <c r="R2828" s="12">
        <f>(((K2828/60)/60)/24)+DATE(1970,1,1)</f>
        <v>42171.034861111111</v>
      </c>
      <c r="S2828" s="12">
        <f>(((J2828/60)/60)/24)+DATE(1970,1,1)</f>
        <v>42195.291666666672</v>
      </c>
      <c r="T2828">
        <f>YEAR(R2828)</f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s="9">
        <f>ROUND((E2829/D2829)*100,0)</f>
        <v>120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8266</v>
      </c>
      <c r="P2829" t="s">
        <v>8267</v>
      </c>
      <c r="Q2829">
        <f t="shared" si="52"/>
        <v>104.57</v>
      </c>
      <c r="R2829" s="12">
        <f>(((K2829/60)/60)/24)+DATE(1970,1,1)</f>
        <v>42494.683634259258</v>
      </c>
      <c r="S2829" s="12">
        <f>(((J2829/60)/60)/24)+DATE(1970,1,1)</f>
        <v>42524.6875</v>
      </c>
      <c r="T2829">
        <f>YEAR(R2829)</f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s="9">
        <f>ROUND((E2830/D2830)*100,0)</f>
        <v>100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8266</v>
      </c>
      <c r="P2830" t="s">
        <v>8267</v>
      </c>
      <c r="Q2830">
        <f t="shared" si="52"/>
        <v>98.31</v>
      </c>
      <c r="R2830" s="12">
        <f>(((K2830/60)/60)/24)+DATE(1970,1,1)</f>
        <v>42254.264687499999</v>
      </c>
      <c r="S2830" s="12">
        <f>(((J2830/60)/60)/24)+DATE(1970,1,1)</f>
        <v>42279.958333333328</v>
      </c>
      <c r="T2830">
        <f>YEAR(R2830)</f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s="9">
        <f>ROUND((E2831/D2831)*100,0)</f>
        <v>107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8266</v>
      </c>
      <c r="P2831" t="s">
        <v>8267</v>
      </c>
      <c r="Q2831">
        <f t="shared" si="52"/>
        <v>35.04</v>
      </c>
      <c r="R2831" s="12">
        <f>(((K2831/60)/60)/24)+DATE(1970,1,1)</f>
        <v>42495.434236111112</v>
      </c>
      <c r="S2831" s="12">
        <f>(((J2831/60)/60)/24)+DATE(1970,1,1)</f>
        <v>42523.434236111112</v>
      </c>
      <c r="T2831">
        <f>YEAR(R2831)</f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s="9">
        <f>ROUND((E2832/D2832)*100,0)</f>
        <v>100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8266</v>
      </c>
      <c r="P2832" t="s">
        <v>8267</v>
      </c>
      <c r="Q2832">
        <f t="shared" si="52"/>
        <v>272.73</v>
      </c>
      <c r="R2832" s="12">
        <f>(((K2832/60)/60)/24)+DATE(1970,1,1)</f>
        <v>41758.839675925927</v>
      </c>
      <c r="S2832" s="12">
        <f>(((J2832/60)/60)/24)+DATE(1970,1,1)</f>
        <v>41771.165972222225</v>
      </c>
      <c r="T2832">
        <f>YEAR(R2832)</f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s="9">
        <f>ROUND((E2833/D2833)*100,0)</f>
        <v>111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8266</v>
      </c>
      <c r="P2833" t="s">
        <v>8267</v>
      </c>
      <c r="Q2833">
        <f t="shared" si="52"/>
        <v>63.85</v>
      </c>
      <c r="R2833" s="12">
        <f>(((K2833/60)/60)/24)+DATE(1970,1,1)</f>
        <v>42171.824884259258</v>
      </c>
      <c r="S2833" s="12">
        <f>(((J2833/60)/60)/24)+DATE(1970,1,1)</f>
        <v>42201.824884259258</v>
      </c>
      <c r="T2833">
        <f>YEAR(R2833)</f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s="9">
        <f>ROUND((E2834/D2834)*100,0)</f>
        <v>115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8266</v>
      </c>
      <c r="P2834" t="s">
        <v>8267</v>
      </c>
      <c r="Q2834">
        <f t="shared" si="52"/>
        <v>30.19</v>
      </c>
      <c r="R2834" s="12">
        <f>(((K2834/60)/60)/24)+DATE(1970,1,1)</f>
        <v>41938.709421296298</v>
      </c>
      <c r="S2834" s="12">
        <f>(((J2834/60)/60)/24)+DATE(1970,1,1)</f>
        <v>41966.916666666672</v>
      </c>
      <c r="T2834">
        <f>YEAR(R2834)</f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s="9">
        <f>ROUND((E2835/D2835)*100,0)</f>
        <v>108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8266</v>
      </c>
      <c r="P2835" t="s">
        <v>8267</v>
      </c>
      <c r="Q2835">
        <f t="shared" si="52"/>
        <v>83.51</v>
      </c>
      <c r="R2835" s="12">
        <f>(((K2835/60)/60)/24)+DATE(1970,1,1)</f>
        <v>42268.127696759257</v>
      </c>
      <c r="S2835" s="12">
        <f>(((J2835/60)/60)/24)+DATE(1970,1,1)</f>
        <v>42288.083333333328</v>
      </c>
      <c r="T2835">
        <f>YEAR(R2835)</f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s="9">
        <f>ROUND((E2836/D2836)*100,0)</f>
        <v>170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8266</v>
      </c>
      <c r="P2836" t="s">
        <v>8267</v>
      </c>
      <c r="Q2836">
        <f t="shared" si="52"/>
        <v>64.760000000000005</v>
      </c>
      <c r="R2836" s="12">
        <f>(((K2836/60)/60)/24)+DATE(1970,1,1)</f>
        <v>42019.959837962961</v>
      </c>
      <c r="S2836" s="12">
        <f>(((J2836/60)/60)/24)+DATE(1970,1,1)</f>
        <v>42034.959837962961</v>
      </c>
      <c r="T2836">
        <f>YEAR(R2836)</f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s="9">
        <f>ROUND((E2837/D2837)*100,0)</f>
        <v>187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8266</v>
      </c>
      <c r="P2837" t="s">
        <v>8267</v>
      </c>
      <c r="Q2837">
        <f t="shared" si="52"/>
        <v>20.12</v>
      </c>
      <c r="R2837" s="12">
        <f>(((K2837/60)/60)/24)+DATE(1970,1,1)</f>
        <v>42313.703900462962</v>
      </c>
      <c r="S2837" s="12">
        <f>(((J2837/60)/60)/24)+DATE(1970,1,1)</f>
        <v>42343</v>
      </c>
      <c r="T2837">
        <f>YEAR(R2837)</f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s="9">
        <f>ROUND((E2838/D2838)*100,0)</f>
        <v>108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8266</v>
      </c>
      <c r="P2838" t="s">
        <v>8267</v>
      </c>
      <c r="Q2838">
        <f t="shared" si="52"/>
        <v>44.09</v>
      </c>
      <c r="R2838" s="12">
        <f>(((K2838/60)/60)/24)+DATE(1970,1,1)</f>
        <v>42746.261782407411</v>
      </c>
      <c r="S2838" s="12">
        <f>(((J2838/60)/60)/24)+DATE(1970,1,1)</f>
        <v>42784.207638888889</v>
      </c>
      <c r="T2838">
        <f>YEAR(R2838)</f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s="9">
        <f>ROUND((E2839/D2839)*100,0)</f>
        <v>100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8266</v>
      </c>
      <c r="P2839" t="s">
        <v>8267</v>
      </c>
      <c r="Q2839">
        <f t="shared" si="52"/>
        <v>40.479999999999997</v>
      </c>
      <c r="R2839" s="12">
        <f>(((K2839/60)/60)/24)+DATE(1970,1,1)</f>
        <v>42307.908379629633</v>
      </c>
      <c r="S2839" s="12">
        <f>(((J2839/60)/60)/24)+DATE(1970,1,1)</f>
        <v>42347.950046296297</v>
      </c>
      <c r="T2839">
        <f>YEAR(R2839)</f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s="9">
        <f>ROUND((E2840/D2840)*100,0)</f>
        <v>120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8266</v>
      </c>
      <c r="P2840" t="s">
        <v>8267</v>
      </c>
      <c r="Q2840">
        <f t="shared" si="52"/>
        <v>44.54</v>
      </c>
      <c r="R2840" s="12">
        <f>(((K2840/60)/60)/24)+DATE(1970,1,1)</f>
        <v>41842.607592592591</v>
      </c>
      <c r="S2840" s="12">
        <f>(((J2840/60)/60)/24)+DATE(1970,1,1)</f>
        <v>41864.916666666664</v>
      </c>
      <c r="T2840">
        <f>YEAR(R2840)</f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s="9">
        <f>ROUND((E2841/D2841)*100,0)</f>
        <v>111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8266</v>
      </c>
      <c r="P2841" t="s">
        <v>8267</v>
      </c>
      <c r="Q2841">
        <f t="shared" si="52"/>
        <v>125.81</v>
      </c>
      <c r="R2841" s="12">
        <f>(((K2841/60)/60)/24)+DATE(1970,1,1)</f>
        <v>41853.240208333329</v>
      </c>
      <c r="S2841" s="12">
        <f>(((J2841/60)/60)/24)+DATE(1970,1,1)</f>
        <v>41876.207638888889</v>
      </c>
      <c r="T2841">
        <f>YEAR(R2841)</f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s="9">
        <f>ROUND((E2842/D2842)*100,0)</f>
        <v>104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8266</v>
      </c>
      <c r="P2842" t="s">
        <v>8267</v>
      </c>
      <c r="Q2842">
        <f t="shared" si="52"/>
        <v>19.7</v>
      </c>
      <c r="R2842" s="12">
        <f>(((K2842/60)/60)/24)+DATE(1970,1,1)</f>
        <v>42060.035636574074</v>
      </c>
      <c r="S2842" s="12">
        <f>(((J2842/60)/60)/24)+DATE(1970,1,1)</f>
        <v>42081.708333333328</v>
      </c>
      <c r="T2842">
        <f>YEAR(R2842)</f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s="9">
        <f>ROUND((E2843/D2843)*100,0)</f>
        <v>1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8266</v>
      </c>
      <c r="P2843" t="s">
        <v>8267</v>
      </c>
      <c r="Q2843">
        <f t="shared" si="52"/>
        <v>10</v>
      </c>
      <c r="R2843" s="12">
        <f>(((K2843/60)/60)/24)+DATE(1970,1,1)</f>
        <v>42291.739548611105</v>
      </c>
      <c r="S2843" s="12">
        <f>(((J2843/60)/60)/24)+DATE(1970,1,1)</f>
        <v>42351.781215277777</v>
      </c>
      <c r="T2843">
        <f>YEAR(R2843)</f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s="9">
        <f>ROUND((E2844/D2844)*100,0)</f>
        <v>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8266</v>
      </c>
      <c r="P2844" t="s">
        <v>8267</v>
      </c>
      <c r="Q2844">
        <f t="shared" si="52"/>
        <v>0</v>
      </c>
      <c r="R2844" s="12">
        <f>(((K2844/60)/60)/24)+DATE(1970,1,1)</f>
        <v>41784.952488425923</v>
      </c>
      <c r="S2844" s="12">
        <f>(((J2844/60)/60)/24)+DATE(1970,1,1)</f>
        <v>41811.458333333336</v>
      </c>
      <c r="T2844">
        <f>YEAR(R2844)</f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s="9">
        <f>ROUND((E2845/D2845)*100,0)</f>
        <v>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8266</v>
      </c>
      <c r="P2845" t="s">
        <v>8267</v>
      </c>
      <c r="Q2845">
        <f t="shared" si="52"/>
        <v>0</v>
      </c>
      <c r="R2845" s="12">
        <f>(((K2845/60)/60)/24)+DATE(1970,1,1)</f>
        <v>42492.737847222219</v>
      </c>
      <c r="S2845" s="12">
        <f>(((J2845/60)/60)/24)+DATE(1970,1,1)</f>
        <v>42534.166666666672</v>
      </c>
      <c r="T2845">
        <f>YEAR(R2845)</f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s="9">
        <f>ROUND((E2846/D2846)*100,0)</f>
        <v>5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8266</v>
      </c>
      <c r="P2846" t="s">
        <v>8267</v>
      </c>
      <c r="Q2846">
        <f t="shared" si="52"/>
        <v>30</v>
      </c>
      <c r="R2846" s="12">
        <f>(((K2846/60)/60)/24)+DATE(1970,1,1)</f>
        <v>42709.546064814815</v>
      </c>
      <c r="S2846" s="12">
        <f>(((J2846/60)/60)/24)+DATE(1970,1,1)</f>
        <v>42739.546064814815</v>
      </c>
      <c r="T2846">
        <f>YEAR(R2846)</f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s="9">
        <f>ROUND((E2847/D2847)*100,0)</f>
        <v>32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8266</v>
      </c>
      <c r="P2847" t="s">
        <v>8267</v>
      </c>
      <c r="Q2847">
        <f t="shared" si="52"/>
        <v>60.67</v>
      </c>
      <c r="R2847" s="12">
        <f>(((K2847/60)/60)/24)+DATE(1970,1,1)</f>
        <v>42103.016585648147</v>
      </c>
      <c r="S2847" s="12">
        <f>(((J2847/60)/60)/24)+DATE(1970,1,1)</f>
        <v>42163.016585648147</v>
      </c>
      <c r="T2847">
        <f>YEAR(R2847)</f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s="9">
        <f>ROUND((E2848/D2848)*100,0)</f>
        <v>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8266</v>
      </c>
      <c r="P2848" t="s">
        <v>8267</v>
      </c>
      <c r="Q2848">
        <f t="shared" si="52"/>
        <v>0</v>
      </c>
      <c r="R2848" s="12">
        <f>(((K2848/60)/60)/24)+DATE(1970,1,1)</f>
        <v>42108.692060185189</v>
      </c>
      <c r="S2848" s="12">
        <f>(((J2848/60)/60)/24)+DATE(1970,1,1)</f>
        <v>42153.692060185189</v>
      </c>
      <c r="T2848">
        <f>YEAR(R2848)</f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s="9">
        <f>ROUND((E2849/D2849)*100,0)</f>
        <v>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8266</v>
      </c>
      <c r="P2849" t="s">
        <v>8267</v>
      </c>
      <c r="Q2849">
        <f t="shared" si="52"/>
        <v>0</v>
      </c>
      <c r="R2849" s="12">
        <f>(((K2849/60)/60)/24)+DATE(1970,1,1)</f>
        <v>42453.806307870371</v>
      </c>
      <c r="S2849" s="12">
        <f>(((J2849/60)/60)/24)+DATE(1970,1,1)</f>
        <v>42513.806307870371</v>
      </c>
      <c r="T2849">
        <f>YEAR(R2849)</f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s="9">
        <f>ROUND((E2850/D2850)*100,0)</f>
        <v>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8266</v>
      </c>
      <c r="P2850" t="s">
        <v>8267</v>
      </c>
      <c r="Q2850">
        <f t="shared" si="52"/>
        <v>23.33</v>
      </c>
      <c r="R2850" s="12">
        <f>(((K2850/60)/60)/24)+DATE(1970,1,1)</f>
        <v>42123.648831018523</v>
      </c>
      <c r="S2850" s="12">
        <f>(((J2850/60)/60)/24)+DATE(1970,1,1)</f>
        <v>42153.648831018523</v>
      </c>
      <c r="T2850">
        <f>YEAR(R2850)</f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s="9">
        <f>ROUND((E2851/D2851)*100,0)</f>
        <v>1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8266</v>
      </c>
      <c r="P2851" t="s">
        <v>8267</v>
      </c>
      <c r="Q2851">
        <f t="shared" si="52"/>
        <v>5</v>
      </c>
      <c r="R2851" s="12">
        <f>(((K2851/60)/60)/24)+DATE(1970,1,1)</f>
        <v>42453.428240740745</v>
      </c>
      <c r="S2851" s="12">
        <f>(((J2851/60)/60)/24)+DATE(1970,1,1)</f>
        <v>42483.428240740745</v>
      </c>
      <c r="T2851">
        <f>YEAR(R2851)</f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s="9">
        <f>ROUND((E2852/D2852)*100,0)</f>
        <v>4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8266</v>
      </c>
      <c r="P2852" t="s">
        <v>8267</v>
      </c>
      <c r="Q2852">
        <f t="shared" si="52"/>
        <v>23.92</v>
      </c>
      <c r="R2852" s="12">
        <f>(((K2852/60)/60)/24)+DATE(1970,1,1)</f>
        <v>41858.007071759261</v>
      </c>
      <c r="S2852" s="12">
        <f>(((J2852/60)/60)/24)+DATE(1970,1,1)</f>
        <v>41888.007071759261</v>
      </c>
      <c r="T2852">
        <f>YEAR(R2852)</f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s="9">
        <f>ROUND((E2853/D2853)*100,0)</f>
        <v>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8266</v>
      </c>
      <c r="P2853" t="s">
        <v>8267</v>
      </c>
      <c r="Q2853">
        <f t="shared" si="52"/>
        <v>0</v>
      </c>
      <c r="R2853" s="12">
        <f>(((K2853/60)/60)/24)+DATE(1970,1,1)</f>
        <v>42390.002650462964</v>
      </c>
      <c r="S2853" s="12">
        <f>(((J2853/60)/60)/24)+DATE(1970,1,1)</f>
        <v>42398.970138888893</v>
      </c>
      <c r="T2853">
        <f>YEAR(R2853)</f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s="9">
        <f>ROUND((E2854/D2854)*100,0)</f>
        <v>2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8266</v>
      </c>
      <c r="P2854" t="s">
        <v>8267</v>
      </c>
      <c r="Q2854">
        <f t="shared" si="52"/>
        <v>15.83</v>
      </c>
      <c r="R2854" s="12">
        <f>(((K2854/60)/60)/24)+DATE(1970,1,1)</f>
        <v>41781.045173611114</v>
      </c>
      <c r="S2854" s="12">
        <f>(((J2854/60)/60)/24)+DATE(1970,1,1)</f>
        <v>41811.045173611114</v>
      </c>
      <c r="T2854">
        <f>YEAR(R2854)</f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s="9">
        <f>ROUND((E2855/D2855)*100,0)</f>
        <v>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8266</v>
      </c>
      <c r="P2855" t="s">
        <v>8267</v>
      </c>
      <c r="Q2855">
        <f t="shared" si="52"/>
        <v>0</v>
      </c>
      <c r="R2855" s="12">
        <f>(((K2855/60)/60)/24)+DATE(1970,1,1)</f>
        <v>41836.190937499996</v>
      </c>
      <c r="S2855" s="12">
        <f>(((J2855/60)/60)/24)+DATE(1970,1,1)</f>
        <v>41896.190937499996</v>
      </c>
      <c r="T2855">
        <f>YEAR(R2855)</f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s="9">
        <f>ROUND((E2856/D2856)*100,0)</f>
        <v>42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8266</v>
      </c>
      <c r="P2856" t="s">
        <v>8267</v>
      </c>
      <c r="Q2856">
        <f t="shared" si="52"/>
        <v>29.79</v>
      </c>
      <c r="R2856" s="12">
        <f>(((K2856/60)/60)/24)+DATE(1970,1,1)</f>
        <v>42111.71665509259</v>
      </c>
      <c r="S2856" s="12">
        <f>(((J2856/60)/60)/24)+DATE(1970,1,1)</f>
        <v>42131.71665509259</v>
      </c>
      <c r="T2856">
        <f>YEAR(R2856)</f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s="9">
        <f>ROUND((E2857/D2857)*100,0)</f>
        <v>50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8266</v>
      </c>
      <c r="P2857" t="s">
        <v>8267</v>
      </c>
      <c r="Q2857">
        <f t="shared" si="52"/>
        <v>60</v>
      </c>
      <c r="R2857" s="12">
        <f>(((K2857/60)/60)/24)+DATE(1970,1,1)</f>
        <v>42370.007766203707</v>
      </c>
      <c r="S2857" s="12">
        <f>(((J2857/60)/60)/24)+DATE(1970,1,1)</f>
        <v>42398.981944444444</v>
      </c>
      <c r="T2857">
        <f>YEAR(R2857)</f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s="9">
        <f>ROUND((E2858/D2858)*100,0)</f>
        <v>5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8266</v>
      </c>
      <c r="P2858" t="s">
        <v>8267</v>
      </c>
      <c r="Q2858">
        <f t="shared" si="52"/>
        <v>24.33</v>
      </c>
      <c r="R2858" s="12">
        <f>(((K2858/60)/60)/24)+DATE(1970,1,1)</f>
        <v>42165.037581018521</v>
      </c>
      <c r="S2858" s="12">
        <f>(((J2858/60)/60)/24)+DATE(1970,1,1)</f>
        <v>42224.898611111115</v>
      </c>
      <c r="T2858">
        <f>YEAR(R2858)</f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s="9">
        <f>ROUND((E2859/D2859)*100,0)</f>
        <v>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8266</v>
      </c>
      <c r="P2859" t="s">
        <v>8267</v>
      </c>
      <c r="Q2859">
        <f t="shared" si="52"/>
        <v>500</v>
      </c>
      <c r="R2859" s="12">
        <f>(((K2859/60)/60)/24)+DATE(1970,1,1)</f>
        <v>42726.920081018514</v>
      </c>
      <c r="S2859" s="12">
        <f>(((J2859/60)/60)/24)+DATE(1970,1,1)</f>
        <v>42786.75</v>
      </c>
      <c r="T2859">
        <f>YEAR(R2859)</f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s="9">
        <f>ROUND((E2860/D2860)*100,0)</f>
        <v>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8266</v>
      </c>
      <c r="P2860" t="s">
        <v>8267</v>
      </c>
      <c r="Q2860">
        <f t="shared" si="52"/>
        <v>0</v>
      </c>
      <c r="R2860" s="12">
        <f>(((K2860/60)/60)/24)+DATE(1970,1,1)</f>
        <v>41954.545081018514</v>
      </c>
      <c r="S2860" s="12">
        <f>(((J2860/60)/60)/24)+DATE(1970,1,1)</f>
        <v>41978.477777777778</v>
      </c>
      <c r="T2860">
        <f>YEAR(R2860)</f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s="9">
        <f>ROUND((E2861/D2861)*100,0)</f>
        <v>2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8266</v>
      </c>
      <c r="P2861" t="s">
        <v>8267</v>
      </c>
      <c r="Q2861">
        <f t="shared" si="52"/>
        <v>35</v>
      </c>
      <c r="R2861" s="12">
        <f>(((K2861/60)/60)/24)+DATE(1970,1,1)</f>
        <v>42233.362314814818</v>
      </c>
      <c r="S2861" s="12">
        <f>(((J2861/60)/60)/24)+DATE(1970,1,1)</f>
        <v>42293.362314814818</v>
      </c>
      <c r="T2861">
        <f>YEAR(R2861)</f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s="9">
        <f>ROUND((E2862/D2862)*100,0)</f>
        <v>7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8266</v>
      </c>
      <c r="P2862" t="s">
        <v>8267</v>
      </c>
      <c r="Q2862">
        <f t="shared" si="52"/>
        <v>29.56</v>
      </c>
      <c r="R2862" s="12">
        <f>(((K2862/60)/60)/24)+DATE(1970,1,1)</f>
        <v>42480.800648148142</v>
      </c>
      <c r="S2862" s="12">
        <f>(((J2862/60)/60)/24)+DATE(1970,1,1)</f>
        <v>42540.800648148142</v>
      </c>
      <c r="T2862">
        <f>YEAR(R2862)</f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s="9">
        <f>ROUND((E2863/D2863)*100,0)</f>
        <v>32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8266</v>
      </c>
      <c r="P2863" t="s">
        <v>8267</v>
      </c>
      <c r="Q2863">
        <f t="shared" si="52"/>
        <v>26.67</v>
      </c>
      <c r="R2863" s="12">
        <f>(((K2863/60)/60)/24)+DATE(1970,1,1)</f>
        <v>42257.590833333335</v>
      </c>
      <c r="S2863" s="12">
        <f>(((J2863/60)/60)/24)+DATE(1970,1,1)</f>
        <v>42271.590833333335</v>
      </c>
      <c r="T2863">
        <f>YEAR(R2863)</f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s="9">
        <f>ROUND((E2864/D2864)*100,0)</f>
        <v>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8266</v>
      </c>
      <c r="P2864" t="s">
        <v>8267</v>
      </c>
      <c r="Q2864">
        <f t="shared" si="52"/>
        <v>18.329999999999998</v>
      </c>
      <c r="R2864" s="12">
        <f>(((K2864/60)/60)/24)+DATE(1970,1,1)</f>
        <v>41784.789687500001</v>
      </c>
      <c r="S2864" s="12">
        <f>(((J2864/60)/60)/24)+DATE(1970,1,1)</f>
        <v>41814.789687500001</v>
      </c>
      <c r="T2864">
        <f>YEAR(R2864)</f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s="9">
        <f>ROUND((E2865/D2865)*100,0)</f>
        <v>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8266</v>
      </c>
      <c r="P2865" t="s">
        <v>8267</v>
      </c>
      <c r="Q2865">
        <f t="shared" si="52"/>
        <v>20</v>
      </c>
      <c r="R2865" s="12">
        <f>(((K2865/60)/60)/24)+DATE(1970,1,1)</f>
        <v>41831.675034722226</v>
      </c>
      <c r="S2865" s="12">
        <f>(((J2865/60)/60)/24)+DATE(1970,1,1)</f>
        <v>41891.675034722226</v>
      </c>
      <c r="T2865">
        <f>YEAR(R2865)</f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s="9">
        <f>ROUND((E2866/D2866)*100,0)</f>
        <v>2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8266</v>
      </c>
      <c r="P2866" t="s">
        <v>8267</v>
      </c>
      <c r="Q2866">
        <f t="shared" si="52"/>
        <v>13.33</v>
      </c>
      <c r="R2866" s="12">
        <f>(((K2866/60)/60)/24)+DATE(1970,1,1)</f>
        <v>42172.613506944443</v>
      </c>
      <c r="S2866" s="12">
        <f>(((J2866/60)/60)/24)+DATE(1970,1,1)</f>
        <v>42202.554166666669</v>
      </c>
      <c r="T2866">
        <f>YEAR(R2866)</f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s="9">
        <f>ROUND((E2867/D2867)*100,0)</f>
        <v>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8266</v>
      </c>
      <c r="P2867" t="s">
        <v>8267</v>
      </c>
      <c r="Q2867">
        <f t="shared" si="52"/>
        <v>0</v>
      </c>
      <c r="R2867" s="12">
        <f>(((K2867/60)/60)/24)+DATE(1970,1,1)</f>
        <v>41950.114108796297</v>
      </c>
      <c r="S2867" s="12">
        <f>(((J2867/60)/60)/24)+DATE(1970,1,1)</f>
        <v>42010.114108796297</v>
      </c>
      <c r="T2867">
        <f>YEAR(R2867)</f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s="9">
        <f>ROUND((E2868/D2868)*100,0)</f>
        <v>1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8266</v>
      </c>
      <c r="P2868" t="s">
        <v>8267</v>
      </c>
      <c r="Q2868">
        <f t="shared" si="52"/>
        <v>22.5</v>
      </c>
      <c r="R2868" s="12">
        <f>(((K2868/60)/60)/24)+DATE(1970,1,1)</f>
        <v>42627.955104166671</v>
      </c>
      <c r="S2868" s="12">
        <f>(((J2868/60)/60)/24)+DATE(1970,1,1)</f>
        <v>42657.916666666672</v>
      </c>
      <c r="T2868">
        <f>YEAR(R2868)</f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s="9">
        <f>ROUND((E2869/D2869)*100,0)</f>
        <v>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8266</v>
      </c>
      <c r="P2869" t="s">
        <v>8267</v>
      </c>
      <c r="Q2869">
        <f t="shared" si="52"/>
        <v>50.4</v>
      </c>
      <c r="R2869" s="12">
        <f>(((K2869/60)/60)/24)+DATE(1970,1,1)</f>
        <v>42531.195277777777</v>
      </c>
      <c r="S2869" s="12">
        <f>(((J2869/60)/60)/24)+DATE(1970,1,1)</f>
        <v>42555.166666666672</v>
      </c>
      <c r="T2869">
        <f>YEAR(R2869)</f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s="9">
        <f>ROUND((E2870/D2870)*100,0)</f>
        <v>42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8266</v>
      </c>
      <c r="P2870" t="s">
        <v>8267</v>
      </c>
      <c r="Q2870">
        <f t="shared" si="52"/>
        <v>105.03</v>
      </c>
      <c r="R2870" s="12">
        <f>(((K2870/60)/60)/24)+DATE(1970,1,1)</f>
        <v>42618.827013888891</v>
      </c>
      <c r="S2870" s="12">
        <f>(((J2870/60)/60)/24)+DATE(1970,1,1)</f>
        <v>42648.827013888891</v>
      </c>
      <c r="T2870">
        <f>YEAR(R2870)</f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s="9">
        <f>ROUND((E2871/D2871)*100,0)</f>
        <v>1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8266</v>
      </c>
      <c r="P2871" t="s">
        <v>8267</v>
      </c>
      <c r="Q2871">
        <f t="shared" si="52"/>
        <v>35.4</v>
      </c>
      <c r="R2871" s="12">
        <f>(((K2871/60)/60)/24)+DATE(1970,1,1)</f>
        <v>42540.593530092592</v>
      </c>
      <c r="S2871" s="12">
        <f>(((J2871/60)/60)/24)+DATE(1970,1,1)</f>
        <v>42570.593530092592</v>
      </c>
      <c r="T2871">
        <f>YEAR(R2871)</f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s="9">
        <f>ROUND((E2872/D2872)*100,0)</f>
        <v>15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8266</v>
      </c>
      <c r="P2872" t="s">
        <v>8267</v>
      </c>
      <c r="Q2872">
        <f t="shared" si="52"/>
        <v>83.33</v>
      </c>
      <c r="R2872" s="12">
        <f>(((K2872/60)/60)/24)+DATE(1970,1,1)</f>
        <v>41746.189409722225</v>
      </c>
      <c r="S2872" s="12">
        <f>(((J2872/60)/60)/24)+DATE(1970,1,1)</f>
        <v>41776.189409722225</v>
      </c>
      <c r="T2872">
        <f>YEAR(R2872)</f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s="9">
        <f>ROUND((E2873/D2873)*100,0)</f>
        <v>5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8266</v>
      </c>
      <c r="P2873" t="s">
        <v>8267</v>
      </c>
      <c r="Q2873">
        <f t="shared" si="52"/>
        <v>35.92</v>
      </c>
      <c r="R2873" s="12">
        <f>(((K2873/60)/60)/24)+DATE(1970,1,1)</f>
        <v>41974.738576388889</v>
      </c>
      <c r="S2873" s="12">
        <f>(((J2873/60)/60)/24)+DATE(1970,1,1)</f>
        <v>41994.738576388889</v>
      </c>
      <c r="T2873">
        <f>YEAR(R2873)</f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s="9">
        <f>ROUND((E2874/D2874)*100,0)</f>
        <v>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8266</v>
      </c>
      <c r="P2874" t="s">
        <v>8267</v>
      </c>
      <c r="Q2874">
        <f t="shared" si="52"/>
        <v>0</v>
      </c>
      <c r="R2874" s="12">
        <f>(((K2874/60)/60)/24)+DATE(1970,1,1)</f>
        <v>42115.11618055556</v>
      </c>
      <c r="S2874" s="12">
        <f>(((J2874/60)/60)/24)+DATE(1970,1,1)</f>
        <v>42175.11618055556</v>
      </c>
      <c r="T2874">
        <f>YEAR(R2874)</f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s="9">
        <f>ROUND((E2875/D2875)*100,0)</f>
        <v>38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8266</v>
      </c>
      <c r="P2875" t="s">
        <v>8267</v>
      </c>
      <c r="Q2875">
        <f t="shared" si="52"/>
        <v>119.13</v>
      </c>
      <c r="R2875" s="12">
        <f>(((K2875/60)/60)/24)+DATE(1970,1,1)</f>
        <v>42002.817488425921</v>
      </c>
      <c r="S2875" s="12">
        <f>(((J2875/60)/60)/24)+DATE(1970,1,1)</f>
        <v>42032.817488425921</v>
      </c>
      <c r="T2875">
        <f>YEAR(R2875)</f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s="9">
        <f>ROUND((E2876/D2876)*100,0)</f>
        <v>5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8266</v>
      </c>
      <c r="P2876" t="s">
        <v>8267</v>
      </c>
      <c r="Q2876">
        <f t="shared" si="52"/>
        <v>90.33</v>
      </c>
      <c r="R2876" s="12">
        <f>(((K2876/60)/60)/24)+DATE(1970,1,1)</f>
        <v>42722.84474537037</v>
      </c>
      <c r="S2876" s="12">
        <f>(((J2876/60)/60)/24)+DATE(1970,1,1)</f>
        <v>42752.84474537037</v>
      </c>
      <c r="T2876">
        <f>YEAR(R2876)</f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s="9">
        <f>ROUND((E2877/D2877)*100,0)</f>
        <v>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8266</v>
      </c>
      <c r="P2877" t="s">
        <v>8267</v>
      </c>
      <c r="Q2877">
        <f t="shared" si="52"/>
        <v>2.33</v>
      </c>
      <c r="R2877" s="12">
        <f>(((K2877/60)/60)/24)+DATE(1970,1,1)</f>
        <v>42465.128391203703</v>
      </c>
      <c r="S2877" s="12">
        <f>(((J2877/60)/60)/24)+DATE(1970,1,1)</f>
        <v>42495.128391203703</v>
      </c>
      <c r="T2877">
        <f>YEAR(R2877)</f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s="9">
        <f>ROUND((E2878/D2878)*100,0)</f>
        <v>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8266</v>
      </c>
      <c r="P2878" t="s">
        <v>8267</v>
      </c>
      <c r="Q2878">
        <f t="shared" si="52"/>
        <v>0</v>
      </c>
      <c r="R2878" s="12">
        <f>(((K2878/60)/60)/24)+DATE(1970,1,1)</f>
        <v>42171.743969907402</v>
      </c>
      <c r="S2878" s="12">
        <f>(((J2878/60)/60)/24)+DATE(1970,1,1)</f>
        <v>42201.743969907402</v>
      </c>
      <c r="T2878">
        <f>YEAR(R2878)</f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s="9">
        <f>ROUND((E2879/D2879)*100,0)</f>
        <v>11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8266</v>
      </c>
      <c r="P2879" t="s">
        <v>8267</v>
      </c>
      <c r="Q2879">
        <f t="shared" si="52"/>
        <v>108.33</v>
      </c>
      <c r="R2879" s="12">
        <f>(((K2879/60)/60)/24)+DATE(1970,1,1)</f>
        <v>42672.955138888887</v>
      </c>
      <c r="S2879" s="12">
        <f>(((J2879/60)/60)/24)+DATE(1970,1,1)</f>
        <v>42704.708333333328</v>
      </c>
      <c r="T2879">
        <f>YEAR(R2879)</f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s="9">
        <f>ROUND((E2880/D2880)*100,0)</f>
        <v>2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8266</v>
      </c>
      <c r="P2880" t="s">
        <v>8267</v>
      </c>
      <c r="Q2880">
        <f t="shared" si="52"/>
        <v>15.75</v>
      </c>
      <c r="R2880" s="12">
        <f>(((K2880/60)/60)/24)+DATE(1970,1,1)</f>
        <v>42128.615682870368</v>
      </c>
      <c r="S2880" s="12">
        <f>(((J2880/60)/60)/24)+DATE(1970,1,1)</f>
        <v>42188.615682870368</v>
      </c>
      <c r="T2880">
        <f>YEAR(R2880)</f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s="9">
        <f>ROUND((E2881/D2881)*100,0)</f>
        <v>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8266</v>
      </c>
      <c r="P2881" t="s">
        <v>8267</v>
      </c>
      <c r="Q2881">
        <f t="shared" si="52"/>
        <v>29</v>
      </c>
      <c r="R2881" s="12">
        <f>(((K2881/60)/60)/24)+DATE(1970,1,1)</f>
        <v>42359.725243055553</v>
      </c>
      <c r="S2881" s="12">
        <f>(((J2881/60)/60)/24)+DATE(1970,1,1)</f>
        <v>42389.725243055553</v>
      </c>
      <c r="T2881">
        <f>YEAR(R2881)</f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s="9">
        <f>ROUND((E2882/D2882)*100,0)</f>
        <v>23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8266</v>
      </c>
      <c r="P2882" t="s">
        <v>8267</v>
      </c>
      <c r="Q2882">
        <f t="shared" si="52"/>
        <v>96.55</v>
      </c>
      <c r="R2882" s="12">
        <f>(((K2882/60)/60)/24)+DATE(1970,1,1)</f>
        <v>42192.905694444446</v>
      </c>
      <c r="S2882" s="12">
        <f>(((J2882/60)/60)/24)+DATE(1970,1,1)</f>
        <v>42236.711805555555</v>
      </c>
      <c r="T2882">
        <f>YEAR(R2882)</f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s="9">
        <f>ROUND((E2883/D2883)*100,0)</f>
        <v>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8266</v>
      </c>
      <c r="P2883" t="s">
        <v>8267</v>
      </c>
      <c r="Q2883">
        <f t="shared" ref="Q2883:Q2946" si="53">IFERROR(ROUND(E2883/M2883,2),0)</f>
        <v>0</v>
      </c>
      <c r="R2883" s="12">
        <f>(((K2883/60)/60)/24)+DATE(1970,1,1)</f>
        <v>41916.597638888888</v>
      </c>
      <c r="S2883" s="12">
        <f>(((J2883/60)/60)/24)+DATE(1970,1,1)</f>
        <v>41976.639305555553</v>
      </c>
      <c r="T2883">
        <f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s="9">
        <f>ROUND((E2884/D2884)*100,0)</f>
        <v>34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8266</v>
      </c>
      <c r="P2884" t="s">
        <v>8267</v>
      </c>
      <c r="Q2884">
        <f t="shared" si="53"/>
        <v>63</v>
      </c>
      <c r="R2884" s="12">
        <f>(((K2884/60)/60)/24)+DATE(1970,1,1)</f>
        <v>42461.596273148149</v>
      </c>
      <c r="S2884" s="12">
        <f>(((J2884/60)/60)/24)+DATE(1970,1,1)</f>
        <v>42491.596273148149</v>
      </c>
      <c r="T2884">
        <f>YEAR(R2884)</f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s="9">
        <f>ROUND((E2885/D2885)*100,0)</f>
        <v>19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8266</v>
      </c>
      <c r="P2885" t="s">
        <v>8267</v>
      </c>
      <c r="Q2885">
        <f t="shared" si="53"/>
        <v>381.6</v>
      </c>
      <c r="R2885" s="12">
        <f>(((K2885/60)/60)/24)+DATE(1970,1,1)</f>
        <v>42370.90320601852</v>
      </c>
      <c r="S2885" s="12">
        <f>(((J2885/60)/60)/24)+DATE(1970,1,1)</f>
        <v>42406.207638888889</v>
      </c>
      <c r="T2885">
        <f>YEAR(R2885)</f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s="9">
        <f>ROUND((E2886/D2886)*100,0)</f>
        <v>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8266</v>
      </c>
      <c r="P2886" t="s">
        <v>8267</v>
      </c>
      <c r="Q2886">
        <f t="shared" si="53"/>
        <v>46.25</v>
      </c>
      <c r="R2886" s="12">
        <f>(((K2886/60)/60)/24)+DATE(1970,1,1)</f>
        <v>41948.727256944447</v>
      </c>
      <c r="S2886" s="12">
        <f>(((J2886/60)/60)/24)+DATE(1970,1,1)</f>
        <v>41978.727256944447</v>
      </c>
      <c r="T2886">
        <f>YEAR(R2886)</f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s="9">
        <f>ROUND((E2887/D2887)*100,0)</f>
        <v>33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8266</v>
      </c>
      <c r="P2887" t="s">
        <v>8267</v>
      </c>
      <c r="Q2887">
        <f t="shared" si="53"/>
        <v>26</v>
      </c>
      <c r="R2887" s="12">
        <f>(((K2887/60)/60)/24)+DATE(1970,1,1)</f>
        <v>42047.07640046296</v>
      </c>
      <c r="S2887" s="12">
        <f>(((J2887/60)/60)/24)+DATE(1970,1,1)</f>
        <v>42077.034733796296</v>
      </c>
      <c r="T2887">
        <f>YEAR(R2887)</f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s="9">
        <f>ROUND((E2888/D2888)*100,0)</f>
        <v>5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8266</v>
      </c>
      <c r="P2888" t="s">
        <v>8267</v>
      </c>
      <c r="Q2888">
        <f t="shared" si="53"/>
        <v>10</v>
      </c>
      <c r="R2888" s="12">
        <f>(((K2888/60)/60)/24)+DATE(1970,1,1)</f>
        <v>42261.632916666669</v>
      </c>
      <c r="S2888" s="12">
        <f>(((J2888/60)/60)/24)+DATE(1970,1,1)</f>
        <v>42266.165972222225</v>
      </c>
      <c r="T2888">
        <f>YEAR(R2888)</f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s="9">
        <f>ROUND((E2889/D2889)*100,0)</f>
        <v>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8266</v>
      </c>
      <c r="P2889" t="s">
        <v>8267</v>
      </c>
      <c r="Q2889">
        <f t="shared" si="53"/>
        <v>5</v>
      </c>
      <c r="R2889" s="12">
        <f>(((K2889/60)/60)/24)+DATE(1970,1,1)</f>
        <v>41985.427361111113</v>
      </c>
      <c r="S2889" s="12">
        <f>(((J2889/60)/60)/24)+DATE(1970,1,1)</f>
        <v>42015.427361111113</v>
      </c>
      <c r="T2889">
        <f>YEAR(R2889)</f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s="9">
        <f>ROUND((E2890/D2890)*100,0)</f>
        <v>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8266</v>
      </c>
      <c r="P2890" t="s">
        <v>8267</v>
      </c>
      <c r="Q2890">
        <f t="shared" si="53"/>
        <v>0</v>
      </c>
      <c r="R2890" s="12">
        <f>(((K2890/60)/60)/24)+DATE(1970,1,1)</f>
        <v>41922.535185185188</v>
      </c>
      <c r="S2890" s="12">
        <f>(((J2890/60)/60)/24)+DATE(1970,1,1)</f>
        <v>41930.207638888889</v>
      </c>
      <c r="T2890">
        <f>YEAR(R2890)</f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s="9">
        <f>ROUND((E2891/D2891)*100,0)</f>
        <v>38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8266</v>
      </c>
      <c r="P2891" t="s">
        <v>8267</v>
      </c>
      <c r="Q2891">
        <f t="shared" si="53"/>
        <v>81.569999999999993</v>
      </c>
      <c r="R2891" s="12">
        <f>(((K2891/60)/60)/24)+DATE(1970,1,1)</f>
        <v>41850.863252314812</v>
      </c>
      <c r="S2891" s="12">
        <f>(((J2891/60)/60)/24)+DATE(1970,1,1)</f>
        <v>41880.863252314812</v>
      </c>
      <c r="T2891">
        <f>YEAR(R2891)</f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s="9">
        <f>ROUND((E2892/D2892)*100,0)</f>
        <v>1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8266</v>
      </c>
      <c r="P2892" t="s">
        <v>8267</v>
      </c>
      <c r="Q2892">
        <f t="shared" si="53"/>
        <v>7</v>
      </c>
      <c r="R2892" s="12">
        <f>(((K2892/60)/60)/24)+DATE(1970,1,1)</f>
        <v>41831.742962962962</v>
      </c>
      <c r="S2892" s="12">
        <f>(((J2892/60)/60)/24)+DATE(1970,1,1)</f>
        <v>41860.125</v>
      </c>
      <c r="T2892">
        <f>YEAR(R2892)</f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s="9">
        <f>ROUND((E2893/D2893)*100,0)</f>
        <v>3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8266</v>
      </c>
      <c r="P2893" t="s">
        <v>8267</v>
      </c>
      <c r="Q2893">
        <f t="shared" si="53"/>
        <v>27.3</v>
      </c>
      <c r="R2893" s="12">
        <f>(((K2893/60)/60)/24)+DATE(1970,1,1)</f>
        <v>42415.883425925931</v>
      </c>
      <c r="S2893" s="12">
        <f>(((J2893/60)/60)/24)+DATE(1970,1,1)</f>
        <v>42475.84175925926</v>
      </c>
      <c r="T2893">
        <f>YEAR(R2893)</f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s="9">
        <f>ROUND((E2894/D2894)*100,0)</f>
        <v>9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8266</v>
      </c>
      <c r="P2894" t="s">
        <v>8267</v>
      </c>
      <c r="Q2894">
        <f t="shared" si="53"/>
        <v>29.41</v>
      </c>
      <c r="R2894" s="12">
        <f>(((K2894/60)/60)/24)+DATE(1970,1,1)</f>
        <v>41869.714166666665</v>
      </c>
      <c r="S2894" s="12">
        <f>(((J2894/60)/60)/24)+DATE(1970,1,1)</f>
        <v>41876.875</v>
      </c>
      <c r="T2894">
        <f>YEAR(R2894)</f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s="9">
        <f>ROUND((E2895/D2895)*100,0)</f>
        <v>1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8266</v>
      </c>
      <c r="P2895" t="s">
        <v>8267</v>
      </c>
      <c r="Q2895">
        <f t="shared" si="53"/>
        <v>12.5</v>
      </c>
      <c r="R2895" s="12">
        <f>(((K2895/60)/60)/24)+DATE(1970,1,1)</f>
        <v>41953.773090277777</v>
      </c>
      <c r="S2895" s="12">
        <f>(((J2895/60)/60)/24)+DATE(1970,1,1)</f>
        <v>42013.083333333328</v>
      </c>
      <c r="T2895">
        <f>YEAR(R2895)</f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s="9">
        <f>ROUND((E2896/D2896)*100,0)</f>
        <v>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8266</v>
      </c>
      <c r="P2896" t="s">
        <v>8267</v>
      </c>
      <c r="Q2896">
        <f t="shared" si="53"/>
        <v>0</v>
      </c>
      <c r="R2896" s="12">
        <f>(((K2896/60)/60)/24)+DATE(1970,1,1)</f>
        <v>42037.986284722225</v>
      </c>
      <c r="S2896" s="12">
        <f>(((J2896/60)/60)/24)+DATE(1970,1,1)</f>
        <v>42097.944618055553</v>
      </c>
      <c r="T2896">
        <f>YEAR(R2896)</f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s="9">
        <f>ROUND((E2897/D2897)*100,0)</f>
        <v>5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8266</v>
      </c>
      <c r="P2897" t="s">
        <v>8267</v>
      </c>
      <c r="Q2897">
        <f t="shared" si="53"/>
        <v>5.75</v>
      </c>
      <c r="R2897" s="12">
        <f>(((K2897/60)/60)/24)+DATE(1970,1,1)</f>
        <v>41811.555462962962</v>
      </c>
      <c r="S2897" s="12">
        <f>(((J2897/60)/60)/24)+DATE(1970,1,1)</f>
        <v>41812.875</v>
      </c>
      <c r="T2897">
        <f>YEAR(R2897)</f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s="9">
        <f>ROUND((E2898/D2898)*100,0)</f>
        <v>21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8266</v>
      </c>
      <c r="P2898" t="s">
        <v>8267</v>
      </c>
      <c r="Q2898">
        <f t="shared" si="53"/>
        <v>52.08</v>
      </c>
      <c r="R2898" s="12">
        <f>(((K2898/60)/60)/24)+DATE(1970,1,1)</f>
        <v>42701.908807870372</v>
      </c>
      <c r="S2898" s="12">
        <f>(((J2898/60)/60)/24)+DATE(1970,1,1)</f>
        <v>42716.25</v>
      </c>
      <c r="T2898">
        <f>YEAR(R2898)</f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s="9">
        <f>ROUND((E2899/D2899)*100,0)</f>
        <v>5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8266</v>
      </c>
      <c r="P2899" t="s">
        <v>8267</v>
      </c>
      <c r="Q2899">
        <f t="shared" si="53"/>
        <v>183.33</v>
      </c>
      <c r="R2899" s="12">
        <f>(((K2899/60)/60)/24)+DATE(1970,1,1)</f>
        <v>42258.646504629629</v>
      </c>
      <c r="S2899" s="12">
        <f>(((J2899/60)/60)/24)+DATE(1970,1,1)</f>
        <v>42288.645196759258</v>
      </c>
      <c r="T2899">
        <f>YEAR(R2899)</f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s="9">
        <f>ROUND((E2900/D2900)*100,0)</f>
        <v>4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8266</v>
      </c>
      <c r="P2900" t="s">
        <v>8267</v>
      </c>
      <c r="Q2900">
        <f t="shared" si="53"/>
        <v>26.33</v>
      </c>
      <c r="R2900" s="12">
        <f>(((K2900/60)/60)/24)+DATE(1970,1,1)</f>
        <v>42278.664965277778</v>
      </c>
      <c r="S2900" s="12">
        <f>(((J2900/60)/60)/24)+DATE(1970,1,1)</f>
        <v>42308.664965277778</v>
      </c>
      <c r="T2900">
        <f>YEAR(R2900)</f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s="9">
        <f>ROUND((E2901/D2901)*100,0)</f>
        <v>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8266</v>
      </c>
      <c r="P2901" t="s">
        <v>8267</v>
      </c>
      <c r="Q2901">
        <f t="shared" si="53"/>
        <v>0</v>
      </c>
      <c r="R2901" s="12">
        <f>(((K2901/60)/60)/24)+DATE(1970,1,1)</f>
        <v>42515.078217592592</v>
      </c>
      <c r="S2901" s="12">
        <f>(((J2901/60)/60)/24)+DATE(1970,1,1)</f>
        <v>42575.078217592592</v>
      </c>
      <c r="T2901">
        <f>YEAR(R2901)</f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s="9">
        <f>ROUND((E2902/D2902)*100,0)</f>
        <v>62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8266</v>
      </c>
      <c r="P2902" t="s">
        <v>8267</v>
      </c>
      <c r="Q2902">
        <f t="shared" si="53"/>
        <v>486.43</v>
      </c>
      <c r="R2902" s="12">
        <f>(((K2902/60)/60)/24)+DATE(1970,1,1)</f>
        <v>41830.234166666669</v>
      </c>
      <c r="S2902" s="12">
        <f>(((J2902/60)/60)/24)+DATE(1970,1,1)</f>
        <v>41860.234166666669</v>
      </c>
      <c r="T2902">
        <f>YEAR(R2902)</f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s="9">
        <f>ROUND((E2903/D2903)*100,0)</f>
        <v>1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8266</v>
      </c>
      <c r="P2903" t="s">
        <v>8267</v>
      </c>
      <c r="Q2903">
        <f t="shared" si="53"/>
        <v>3</v>
      </c>
      <c r="R2903" s="12">
        <f>(((K2903/60)/60)/24)+DATE(1970,1,1)</f>
        <v>41982.904386574075</v>
      </c>
      <c r="S2903" s="12">
        <f>(((J2903/60)/60)/24)+DATE(1970,1,1)</f>
        <v>42042.904386574075</v>
      </c>
      <c r="T2903">
        <f>YEAR(R2903)</f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s="9">
        <f>ROUND((E2904/D2904)*100,0)</f>
        <v>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8266</v>
      </c>
      <c r="P2904" t="s">
        <v>8267</v>
      </c>
      <c r="Q2904">
        <f t="shared" si="53"/>
        <v>25</v>
      </c>
      <c r="R2904" s="12">
        <f>(((K2904/60)/60)/24)+DATE(1970,1,1)</f>
        <v>42210.439768518518</v>
      </c>
      <c r="S2904" s="12">
        <f>(((J2904/60)/60)/24)+DATE(1970,1,1)</f>
        <v>42240.439768518518</v>
      </c>
      <c r="T2904">
        <f>YEAR(R2904)</f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s="9">
        <f>ROUND((E2905/D2905)*100,0)</f>
        <v>1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8266</v>
      </c>
      <c r="P2905" t="s">
        <v>8267</v>
      </c>
      <c r="Q2905">
        <f t="shared" si="53"/>
        <v>9.75</v>
      </c>
      <c r="R2905" s="12">
        <f>(((K2905/60)/60)/24)+DATE(1970,1,1)</f>
        <v>42196.166874999995</v>
      </c>
      <c r="S2905" s="12">
        <f>(((J2905/60)/60)/24)+DATE(1970,1,1)</f>
        <v>42256.166874999995</v>
      </c>
      <c r="T2905">
        <f>YEAR(R2905)</f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s="9">
        <f>ROUND((E2906/D2906)*100,0)</f>
        <v>5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8266</v>
      </c>
      <c r="P2906" t="s">
        <v>8267</v>
      </c>
      <c r="Q2906">
        <f t="shared" si="53"/>
        <v>18.75</v>
      </c>
      <c r="R2906" s="12">
        <f>(((K2906/60)/60)/24)+DATE(1970,1,1)</f>
        <v>41940.967951388891</v>
      </c>
      <c r="S2906" s="12">
        <f>(((J2906/60)/60)/24)+DATE(1970,1,1)</f>
        <v>41952.5</v>
      </c>
      <c r="T2906">
        <f>YEAR(R2906)</f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s="9">
        <f>ROUND((E2907/D2907)*100,0)</f>
        <v>18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8266</v>
      </c>
      <c r="P2907" t="s">
        <v>8267</v>
      </c>
      <c r="Q2907">
        <f t="shared" si="53"/>
        <v>36.590000000000003</v>
      </c>
      <c r="R2907" s="12">
        <f>(((K2907/60)/60)/24)+DATE(1970,1,1)</f>
        <v>42606.056863425925</v>
      </c>
      <c r="S2907" s="12">
        <f>(((J2907/60)/60)/24)+DATE(1970,1,1)</f>
        <v>42620.056863425925</v>
      </c>
      <c r="T2907">
        <f>YEAR(R2907)</f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s="9">
        <f>ROUND((E2908/D2908)*100,0)</f>
        <v>9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8266</v>
      </c>
      <c r="P2908" t="s">
        <v>8267</v>
      </c>
      <c r="Q2908">
        <f t="shared" si="53"/>
        <v>80.709999999999994</v>
      </c>
      <c r="R2908" s="12">
        <f>(((K2908/60)/60)/24)+DATE(1970,1,1)</f>
        <v>42199.648912037039</v>
      </c>
      <c r="S2908" s="12">
        <f>(((J2908/60)/60)/24)+DATE(1970,1,1)</f>
        <v>42217.041666666672</v>
      </c>
      <c r="T2908">
        <f>YEAR(R2908)</f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s="9">
        <f>ROUND((E2909/D2909)*100,0)</f>
        <v>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8266</v>
      </c>
      <c r="P2909" t="s">
        <v>8267</v>
      </c>
      <c r="Q2909">
        <f t="shared" si="53"/>
        <v>1</v>
      </c>
      <c r="R2909" s="12">
        <f>(((K2909/60)/60)/24)+DATE(1970,1,1)</f>
        <v>42444.877743055549</v>
      </c>
      <c r="S2909" s="12">
        <f>(((J2909/60)/60)/24)+DATE(1970,1,1)</f>
        <v>42504.877743055549</v>
      </c>
      <c r="T2909">
        <f>YEAR(R2909)</f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s="9">
        <f>ROUND((E2910/D2910)*100,0)</f>
        <v>3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8266</v>
      </c>
      <c r="P2910" t="s">
        <v>8267</v>
      </c>
      <c r="Q2910">
        <f t="shared" si="53"/>
        <v>52.8</v>
      </c>
      <c r="R2910" s="12">
        <f>(((K2910/60)/60)/24)+DATE(1970,1,1)</f>
        <v>42499.731701388882</v>
      </c>
      <c r="S2910" s="12">
        <f>(((J2910/60)/60)/24)+DATE(1970,1,1)</f>
        <v>42529.731701388882</v>
      </c>
      <c r="T2910">
        <f>YEAR(R2910)</f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s="9">
        <f>ROUND((E2911/D2911)*100,0)</f>
        <v>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8266</v>
      </c>
      <c r="P2911" t="s">
        <v>8267</v>
      </c>
      <c r="Q2911">
        <f t="shared" si="53"/>
        <v>20</v>
      </c>
      <c r="R2911" s="12">
        <f>(((K2911/60)/60)/24)+DATE(1970,1,1)</f>
        <v>41929.266215277778</v>
      </c>
      <c r="S2911" s="12">
        <f>(((J2911/60)/60)/24)+DATE(1970,1,1)</f>
        <v>41968.823611111111</v>
      </c>
      <c r="T2911">
        <f>YEAR(R2911)</f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s="9">
        <f>ROUND((E2912/D2912)*100,0)</f>
        <v>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8266</v>
      </c>
      <c r="P2912" t="s">
        <v>8267</v>
      </c>
      <c r="Q2912">
        <f t="shared" si="53"/>
        <v>1</v>
      </c>
      <c r="R2912" s="12">
        <f>(((K2912/60)/60)/24)+DATE(1970,1,1)</f>
        <v>42107.841284722221</v>
      </c>
      <c r="S2912" s="12">
        <f>(((J2912/60)/60)/24)+DATE(1970,1,1)</f>
        <v>42167.841284722221</v>
      </c>
      <c r="T2912">
        <f>YEAR(R2912)</f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s="9">
        <f>ROUND((E2913/D2913)*100,0)</f>
        <v>37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8266</v>
      </c>
      <c r="P2913" t="s">
        <v>8267</v>
      </c>
      <c r="Q2913">
        <f t="shared" si="53"/>
        <v>46.93</v>
      </c>
      <c r="R2913" s="12">
        <f>(((K2913/60)/60)/24)+DATE(1970,1,1)</f>
        <v>42142.768819444449</v>
      </c>
      <c r="S2913" s="12">
        <f>(((J2913/60)/60)/24)+DATE(1970,1,1)</f>
        <v>42182.768819444449</v>
      </c>
      <c r="T2913">
        <f>YEAR(R2913)</f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s="9">
        <f>ROUND((E2914/D2914)*100,0)</f>
        <v>14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8266</v>
      </c>
      <c r="P2914" t="s">
        <v>8267</v>
      </c>
      <c r="Q2914">
        <f t="shared" si="53"/>
        <v>78.08</v>
      </c>
      <c r="R2914" s="12">
        <f>(((K2914/60)/60)/24)+DATE(1970,1,1)</f>
        <v>42354.131643518514</v>
      </c>
      <c r="S2914" s="12">
        <f>(((J2914/60)/60)/24)+DATE(1970,1,1)</f>
        <v>42384.131643518514</v>
      </c>
      <c r="T2914">
        <f>YEAR(R2914)</f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s="9">
        <f>ROUND((E2915/D2915)*100,0)</f>
        <v>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8266</v>
      </c>
      <c r="P2915" t="s">
        <v>8267</v>
      </c>
      <c r="Q2915">
        <f t="shared" si="53"/>
        <v>1</v>
      </c>
      <c r="R2915" s="12">
        <f>(((K2915/60)/60)/24)+DATE(1970,1,1)</f>
        <v>41828.922905092593</v>
      </c>
      <c r="S2915" s="12">
        <f>(((J2915/60)/60)/24)+DATE(1970,1,1)</f>
        <v>41888.922905092593</v>
      </c>
      <c r="T2915">
        <f>YEAR(R2915)</f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s="9">
        <f>ROUND((E2916/D2916)*100,0)</f>
        <v>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8266</v>
      </c>
      <c r="P2916" t="s">
        <v>8267</v>
      </c>
      <c r="Q2916">
        <f t="shared" si="53"/>
        <v>1</v>
      </c>
      <c r="R2916" s="12">
        <f>(((K2916/60)/60)/24)+DATE(1970,1,1)</f>
        <v>42017.907337962963</v>
      </c>
      <c r="S2916" s="12">
        <f>(((J2916/60)/60)/24)+DATE(1970,1,1)</f>
        <v>42077.865671296298</v>
      </c>
      <c r="T2916">
        <f>YEAR(R2916)</f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s="9">
        <f>ROUND((E2917/D2917)*100,0)</f>
        <v>61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8266</v>
      </c>
      <c r="P2917" t="s">
        <v>8267</v>
      </c>
      <c r="Q2917">
        <f t="shared" si="53"/>
        <v>203.67</v>
      </c>
      <c r="R2917" s="12">
        <f>(((K2917/60)/60)/24)+DATE(1970,1,1)</f>
        <v>42415.398032407407</v>
      </c>
      <c r="S2917" s="12">
        <f>(((J2917/60)/60)/24)+DATE(1970,1,1)</f>
        <v>42445.356365740736</v>
      </c>
      <c r="T2917">
        <f>YEAR(R2917)</f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s="9">
        <f>ROUND((E2918/D2918)*100,0)</f>
        <v>8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8266</v>
      </c>
      <c r="P2918" t="s">
        <v>8267</v>
      </c>
      <c r="Q2918">
        <f t="shared" si="53"/>
        <v>20.71</v>
      </c>
      <c r="R2918" s="12">
        <f>(((K2918/60)/60)/24)+DATE(1970,1,1)</f>
        <v>41755.476724537039</v>
      </c>
      <c r="S2918" s="12">
        <f>(((J2918/60)/60)/24)+DATE(1970,1,1)</f>
        <v>41778.476724537039</v>
      </c>
      <c r="T2918">
        <f>YEAR(R2918)</f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s="9">
        <f>ROUND((E2919/D2919)*100,0)</f>
        <v>22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8266</v>
      </c>
      <c r="P2919" t="s">
        <v>8267</v>
      </c>
      <c r="Q2919">
        <f t="shared" si="53"/>
        <v>48.56</v>
      </c>
      <c r="R2919" s="12">
        <f>(((K2919/60)/60)/24)+DATE(1970,1,1)</f>
        <v>42245.234340277777</v>
      </c>
      <c r="S2919" s="12">
        <f>(((J2919/60)/60)/24)+DATE(1970,1,1)</f>
        <v>42263.234340277777</v>
      </c>
      <c r="T2919">
        <f>YEAR(R2919)</f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s="9">
        <f>ROUND((E2920/D2920)*100,0)</f>
        <v>27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8266</v>
      </c>
      <c r="P2920" t="s">
        <v>8267</v>
      </c>
      <c r="Q2920">
        <f t="shared" si="53"/>
        <v>68.099999999999994</v>
      </c>
      <c r="R2920" s="12">
        <f>(((K2920/60)/60)/24)+DATE(1970,1,1)</f>
        <v>42278.629710648151</v>
      </c>
      <c r="S2920" s="12">
        <f>(((J2920/60)/60)/24)+DATE(1970,1,1)</f>
        <v>42306.629710648151</v>
      </c>
      <c r="T2920">
        <f>YEAR(R2920)</f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s="9">
        <f>ROUND((E2921/D2921)*100,0)</f>
        <v>9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8266</v>
      </c>
      <c r="P2921" t="s">
        <v>8267</v>
      </c>
      <c r="Q2921">
        <f t="shared" si="53"/>
        <v>8.5</v>
      </c>
      <c r="R2921" s="12">
        <f>(((K2921/60)/60)/24)+DATE(1970,1,1)</f>
        <v>41826.61954861111</v>
      </c>
      <c r="S2921" s="12">
        <f>(((J2921/60)/60)/24)+DATE(1970,1,1)</f>
        <v>41856.61954861111</v>
      </c>
      <c r="T2921">
        <f>YEAR(R2921)</f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s="9">
        <f>ROUND((E2922/D2922)*100,0)</f>
        <v>27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8266</v>
      </c>
      <c r="P2922" t="s">
        <v>8267</v>
      </c>
      <c r="Q2922">
        <f t="shared" si="53"/>
        <v>51.62</v>
      </c>
      <c r="R2922" s="12">
        <f>(((K2922/60)/60)/24)+DATE(1970,1,1)</f>
        <v>42058.792476851857</v>
      </c>
      <c r="S2922" s="12">
        <f>(((J2922/60)/60)/24)+DATE(1970,1,1)</f>
        <v>42088.750810185185</v>
      </c>
      <c r="T2922">
        <f>YEAR(R2922)</f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s="9">
        <f>ROUND((E2923/D2923)*100,0)</f>
        <v>129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8266</v>
      </c>
      <c r="P2923" t="s">
        <v>8269</v>
      </c>
      <c r="Q2923">
        <f t="shared" si="53"/>
        <v>43</v>
      </c>
      <c r="R2923" s="12">
        <f>(((K2923/60)/60)/24)+DATE(1970,1,1)</f>
        <v>41877.886620370373</v>
      </c>
      <c r="S2923" s="12">
        <f>(((J2923/60)/60)/24)+DATE(1970,1,1)</f>
        <v>41907.886620370373</v>
      </c>
      <c r="T2923">
        <f>YEAR(R2923)</f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s="9">
        <f>ROUND((E2924/D2924)*100,0)</f>
        <v>100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8266</v>
      </c>
      <c r="P2924" t="s">
        <v>8269</v>
      </c>
      <c r="Q2924">
        <f t="shared" si="53"/>
        <v>83.33</v>
      </c>
      <c r="R2924" s="12">
        <f>(((K2924/60)/60)/24)+DATE(1970,1,1)</f>
        <v>42097.874155092592</v>
      </c>
      <c r="S2924" s="12">
        <f>(((J2924/60)/60)/24)+DATE(1970,1,1)</f>
        <v>42142.874155092592</v>
      </c>
      <c r="T2924">
        <f>YEAR(R2924)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s="9">
        <f>ROUND((E2925/D2925)*100,0)</f>
        <v>100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8266</v>
      </c>
      <c r="P2925" t="s">
        <v>8269</v>
      </c>
      <c r="Q2925">
        <f t="shared" si="53"/>
        <v>30</v>
      </c>
      <c r="R2925" s="12">
        <f>(((K2925/60)/60)/24)+DATE(1970,1,1)</f>
        <v>42013.15253472222</v>
      </c>
      <c r="S2925" s="12">
        <f>(((J2925/60)/60)/24)+DATE(1970,1,1)</f>
        <v>42028.125</v>
      </c>
      <c r="T2925">
        <f>YEAR(R2925)</f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s="9">
        <f>ROUND((E2926/D2926)*100,0)</f>
        <v>103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8266</v>
      </c>
      <c r="P2926" t="s">
        <v>8269</v>
      </c>
      <c r="Q2926">
        <f t="shared" si="53"/>
        <v>175.51</v>
      </c>
      <c r="R2926" s="12">
        <f>(((K2926/60)/60)/24)+DATE(1970,1,1)</f>
        <v>42103.556828703702</v>
      </c>
      <c r="S2926" s="12">
        <f>(((J2926/60)/60)/24)+DATE(1970,1,1)</f>
        <v>42133.165972222225</v>
      </c>
      <c r="T2926">
        <f>YEAR(R2926)</f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s="9">
        <f>ROUND((E2927/D2927)*100,0)</f>
        <v>102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8266</v>
      </c>
      <c r="P2927" t="s">
        <v>8269</v>
      </c>
      <c r="Q2927">
        <f t="shared" si="53"/>
        <v>231.66</v>
      </c>
      <c r="R2927" s="12">
        <f>(((K2927/60)/60)/24)+DATE(1970,1,1)</f>
        <v>41863.584120370368</v>
      </c>
      <c r="S2927" s="12">
        <f>(((J2927/60)/60)/24)+DATE(1970,1,1)</f>
        <v>41893.584120370368</v>
      </c>
      <c r="T2927">
        <f>YEAR(R2927)</f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s="9">
        <f>ROUND((E2928/D2928)*100,0)</f>
        <v>125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8266</v>
      </c>
      <c r="P2928" t="s">
        <v>8269</v>
      </c>
      <c r="Q2928">
        <f t="shared" si="53"/>
        <v>75</v>
      </c>
      <c r="R2928" s="12">
        <f>(((K2928/60)/60)/24)+DATE(1970,1,1)</f>
        <v>42044.765960648147</v>
      </c>
      <c r="S2928" s="12">
        <f>(((J2928/60)/60)/24)+DATE(1970,1,1)</f>
        <v>42058.765960648147</v>
      </c>
      <c r="T2928">
        <f>YEAR(R2928)</f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s="9">
        <f>ROUND((E2929/D2929)*100,0)</f>
        <v>131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8266</v>
      </c>
      <c r="P2929" t="s">
        <v>8269</v>
      </c>
      <c r="Q2929">
        <f t="shared" si="53"/>
        <v>112.14</v>
      </c>
      <c r="R2929" s="12">
        <f>(((K2929/60)/60)/24)+DATE(1970,1,1)</f>
        <v>41806.669317129628</v>
      </c>
      <c r="S2929" s="12">
        <f>(((J2929/60)/60)/24)+DATE(1970,1,1)</f>
        <v>41835.208333333336</v>
      </c>
      <c r="T2929">
        <f>YEAR(R2929)</f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s="9">
        <f>ROUND((E2930/D2930)*100,0)</f>
        <v>100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8266</v>
      </c>
      <c r="P2930" t="s">
        <v>8269</v>
      </c>
      <c r="Q2930">
        <f t="shared" si="53"/>
        <v>41.67</v>
      </c>
      <c r="R2930" s="12">
        <f>(((K2930/60)/60)/24)+DATE(1970,1,1)</f>
        <v>42403.998217592598</v>
      </c>
      <c r="S2930" s="12">
        <f>(((J2930/60)/60)/24)+DATE(1970,1,1)</f>
        <v>42433.998217592598</v>
      </c>
      <c r="T2930">
        <f>YEAR(R2930)</f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s="9">
        <f>ROUND((E2931/D2931)*100,0)</f>
        <v>102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8266</v>
      </c>
      <c r="P2931" t="s">
        <v>8269</v>
      </c>
      <c r="Q2931">
        <f t="shared" si="53"/>
        <v>255.17</v>
      </c>
      <c r="R2931" s="12">
        <f>(((K2931/60)/60)/24)+DATE(1970,1,1)</f>
        <v>41754.564328703702</v>
      </c>
      <c r="S2931" s="12">
        <f>(((J2931/60)/60)/24)+DATE(1970,1,1)</f>
        <v>41784.564328703702</v>
      </c>
      <c r="T2931">
        <f>YEAR(R2931)</f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s="9">
        <f>ROUND((E2932/D2932)*100,0)</f>
        <v>101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8266</v>
      </c>
      <c r="P2932" t="s">
        <v>8269</v>
      </c>
      <c r="Q2932">
        <f t="shared" si="53"/>
        <v>162.77000000000001</v>
      </c>
      <c r="R2932" s="12">
        <f>(((K2932/60)/60)/24)+DATE(1970,1,1)</f>
        <v>42101.584074074075</v>
      </c>
      <c r="S2932" s="12">
        <f>(((J2932/60)/60)/24)+DATE(1970,1,1)</f>
        <v>42131.584074074075</v>
      </c>
      <c r="T2932">
        <f>YEAR(R2932)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s="9">
        <f>ROUND((E2933/D2933)*100,0)</f>
        <v>106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8266</v>
      </c>
      <c r="P2933" t="s">
        <v>8269</v>
      </c>
      <c r="Q2933">
        <f t="shared" si="53"/>
        <v>88.33</v>
      </c>
      <c r="R2933" s="12">
        <f>(((K2933/60)/60)/24)+DATE(1970,1,1)</f>
        <v>41872.291238425925</v>
      </c>
      <c r="S2933" s="12">
        <f>(((J2933/60)/60)/24)+DATE(1970,1,1)</f>
        <v>41897.255555555559</v>
      </c>
      <c r="T2933">
        <f>YEAR(R2933)</f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s="9">
        <f>ROUND((E2934/D2934)*100,0)</f>
        <v>105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8266</v>
      </c>
      <c r="P2934" t="s">
        <v>8269</v>
      </c>
      <c r="Q2934">
        <f t="shared" si="53"/>
        <v>85.74</v>
      </c>
      <c r="R2934" s="12">
        <f>(((K2934/60)/60)/24)+DATE(1970,1,1)</f>
        <v>42025.164780092593</v>
      </c>
      <c r="S2934" s="12">
        <f>(((J2934/60)/60)/24)+DATE(1970,1,1)</f>
        <v>42056.458333333328</v>
      </c>
      <c r="T2934">
        <f>YEAR(R2934)</f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s="9">
        <f>ROUND((E2935/D2935)*100,0)</f>
        <v>103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8266</v>
      </c>
      <c r="P2935" t="s">
        <v>8269</v>
      </c>
      <c r="Q2935">
        <f t="shared" si="53"/>
        <v>47.57</v>
      </c>
      <c r="R2935" s="12">
        <f>(((K2935/60)/60)/24)+DATE(1970,1,1)</f>
        <v>42495.956631944442</v>
      </c>
      <c r="S2935" s="12">
        <f>(((J2935/60)/60)/24)+DATE(1970,1,1)</f>
        <v>42525.956631944442</v>
      </c>
      <c r="T2935">
        <f>YEAR(R2935)</f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s="9">
        <f>ROUND((E2936/D2936)*100,0)</f>
        <v>108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8266</v>
      </c>
      <c r="P2936" t="s">
        <v>8269</v>
      </c>
      <c r="Q2936">
        <f t="shared" si="53"/>
        <v>72.97</v>
      </c>
      <c r="R2936" s="12">
        <f>(((K2936/60)/60)/24)+DATE(1970,1,1)</f>
        <v>41775.636157407411</v>
      </c>
      <c r="S2936" s="12">
        <f>(((J2936/60)/60)/24)+DATE(1970,1,1)</f>
        <v>41805.636157407411</v>
      </c>
      <c r="T2936">
        <f>YEAR(R2936)</f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s="9">
        <f>ROUND((E2937/D2937)*100,0)</f>
        <v>101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8266</v>
      </c>
      <c r="P2937" t="s">
        <v>8269</v>
      </c>
      <c r="Q2937">
        <f t="shared" si="53"/>
        <v>90.54</v>
      </c>
      <c r="R2937" s="12">
        <f>(((K2937/60)/60)/24)+DATE(1970,1,1)</f>
        <v>42553.583425925928</v>
      </c>
      <c r="S2937" s="12">
        <f>(((J2937/60)/60)/24)+DATE(1970,1,1)</f>
        <v>42611.708333333328</v>
      </c>
      <c r="T2937">
        <f>YEAR(R2937)</f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s="9">
        <f>ROUND((E2938/D2938)*100,0)</f>
        <v>128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8266</v>
      </c>
      <c r="P2938" t="s">
        <v>8269</v>
      </c>
      <c r="Q2938">
        <f t="shared" si="53"/>
        <v>37.65</v>
      </c>
      <c r="R2938" s="12">
        <f>(((K2938/60)/60)/24)+DATE(1970,1,1)</f>
        <v>41912.650729166664</v>
      </c>
      <c r="S2938" s="12">
        <f>(((J2938/60)/60)/24)+DATE(1970,1,1)</f>
        <v>41925.207638888889</v>
      </c>
      <c r="T2938">
        <f>YEAR(R2938)</f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s="9">
        <f>ROUND((E2939/D2939)*100,0)</f>
        <v>133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8266</v>
      </c>
      <c r="P2939" t="s">
        <v>8269</v>
      </c>
      <c r="Q2939">
        <f t="shared" si="53"/>
        <v>36.36</v>
      </c>
      <c r="R2939" s="12">
        <f>(((K2939/60)/60)/24)+DATE(1970,1,1)</f>
        <v>41803.457326388889</v>
      </c>
      <c r="S2939" s="12">
        <f>(((J2939/60)/60)/24)+DATE(1970,1,1)</f>
        <v>41833.457326388889</v>
      </c>
      <c r="T2939">
        <f>YEAR(R2939)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s="9">
        <f>ROUND((E2940/D2940)*100,0)</f>
        <v>101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8266</v>
      </c>
      <c r="P2940" t="s">
        <v>8269</v>
      </c>
      <c r="Q2940">
        <f t="shared" si="53"/>
        <v>126.72</v>
      </c>
      <c r="R2940" s="12">
        <f>(((K2940/60)/60)/24)+DATE(1970,1,1)</f>
        <v>42004.703865740739</v>
      </c>
      <c r="S2940" s="12">
        <f>(((J2940/60)/60)/24)+DATE(1970,1,1)</f>
        <v>42034.703865740739</v>
      </c>
      <c r="T2940">
        <f>YEAR(R2940)</f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s="9">
        <f>ROUND((E2941/D2941)*100,0)</f>
        <v>103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8266</v>
      </c>
      <c r="P2941" t="s">
        <v>8269</v>
      </c>
      <c r="Q2941">
        <f t="shared" si="53"/>
        <v>329.2</v>
      </c>
      <c r="R2941" s="12">
        <f>(((K2941/60)/60)/24)+DATE(1970,1,1)</f>
        <v>41845.809166666666</v>
      </c>
      <c r="S2941" s="12">
        <f>(((J2941/60)/60)/24)+DATE(1970,1,1)</f>
        <v>41879.041666666664</v>
      </c>
      <c r="T2941">
        <f>YEAR(R2941)</f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s="9">
        <f>ROUND((E2942/D2942)*100,0)</f>
        <v>107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8266</v>
      </c>
      <c r="P2942" t="s">
        <v>8269</v>
      </c>
      <c r="Q2942">
        <f t="shared" si="53"/>
        <v>81.239999999999995</v>
      </c>
      <c r="R2942" s="12">
        <f>(((K2942/60)/60)/24)+DATE(1970,1,1)</f>
        <v>41982.773356481484</v>
      </c>
      <c r="S2942" s="12">
        <f>(((J2942/60)/60)/24)+DATE(1970,1,1)</f>
        <v>42022.773356481484</v>
      </c>
      <c r="T2942">
        <f>YEAR(R2942)</f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s="9">
        <f>ROUND((E2943/D2943)*100,0)</f>
        <v>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8266</v>
      </c>
      <c r="P2943" t="s">
        <v>8268</v>
      </c>
      <c r="Q2943">
        <f t="shared" si="53"/>
        <v>1</v>
      </c>
      <c r="R2943" s="12">
        <f>(((K2943/60)/60)/24)+DATE(1970,1,1)</f>
        <v>42034.960127314815</v>
      </c>
      <c r="S2943" s="12">
        <f>(((J2943/60)/60)/24)+DATE(1970,1,1)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s="9">
        <f>ROUND((E2944/D2944)*100,0)</f>
        <v>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8266</v>
      </c>
      <c r="P2944" t="s">
        <v>8268</v>
      </c>
      <c r="Q2944">
        <f t="shared" si="53"/>
        <v>202.23</v>
      </c>
      <c r="R2944" s="12">
        <f>(((K2944/60)/60)/24)+DATE(1970,1,1)</f>
        <v>42334.803923611107</v>
      </c>
      <c r="S2944" s="12">
        <f>(((J2944/60)/60)/24)+DATE(1970,1,1)</f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s="9">
        <f>ROUND((E2945/D2945)*100,0)</f>
        <v>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8266</v>
      </c>
      <c r="P2945" t="s">
        <v>8268</v>
      </c>
      <c r="Q2945">
        <f t="shared" si="53"/>
        <v>0</v>
      </c>
      <c r="R2945" s="12">
        <f>(((K2945/60)/60)/24)+DATE(1970,1,1)</f>
        <v>42077.129398148143</v>
      </c>
      <c r="S2945" s="12">
        <f>(((J2945/60)/60)/24)+DATE(1970,1,1)</f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s="9">
        <f>ROUND((E2946/D2946)*100,0)</f>
        <v>1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8266</v>
      </c>
      <c r="P2946" t="s">
        <v>8268</v>
      </c>
      <c r="Q2946">
        <f t="shared" si="53"/>
        <v>100</v>
      </c>
      <c r="R2946" s="12">
        <f>(((K2946/60)/60)/24)+DATE(1970,1,1)</f>
        <v>42132.9143287037</v>
      </c>
      <c r="S2946" s="12">
        <f>(((J2946/60)/60)/24)+DATE(1970,1,1)</f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s="9">
        <f>ROUND((E2947/D2947)*100,0)</f>
        <v>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8266</v>
      </c>
      <c r="P2947" t="s">
        <v>8268</v>
      </c>
      <c r="Q2947">
        <f t="shared" ref="Q2947:Q3010" si="54">IFERROR(ROUND(E2947/M2947,2),0)</f>
        <v>0</v>
      </c>
      <c r="R2947" s="12">
        <f>(((K2947/60)/60)/24)+DATE(1970,1,1)</f>
        <v>42118.139583333337</v>
      </c>
      <c r="S2947" s="12">
        <f>(((J2947/60)/60)/24)+DATE(1970,1,1)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s="9">
        <f>ROUND((E2948/D2948)*100,0)</f>
        <v>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8266</v>
      </c>
      <c r="P2948" t="s">
        <v>8268</v>
      </c>
      <c r="Q2948">
        <f t="shared" si="54"/>
        <v>1</v>
      </c>
      <c r="R2948" s="12">
        <f>(((K2948/60)/60)/24)+DATE(1970,1,1)</f>
        <v>42567.531157407408</v>
      </c>
      <c r="S2948" s="12">
        <f>(((J2948/60)/60)/24)+DATE(1970,1,1)</f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s="9">
        <f>ROUND((E2949/D2949)*100,0)</f>
        <v>4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8266</v>
      </c>
      <c r="P2949" t="s">
        <v>8268</v>
      </c>
      <c r="Q2949">
        <f t="shared" si="54"/>
        <v>82.46</v>
      </c>
      <c r="R2949" s="12">
        <f>(((K2949/60)/60)/24)+DATE(1970,1,1)</f>
        <v>42649.562118055561</v>
      </c>
      <c r="S2949" s="12">
        <f>(((J2949/60)/60)/24)+DATE(1970,1,1)</f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s="9">
        <f>ROUND((E2950/D2950)*100,0)</f>
        <v>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8266</v>
      </c>
      <c r="P2950" t="s">
        <v>8268</v>
      </c>
      <c r="Q2950">
        <f t="shared" si="54"/>
        <v>2.67</v>
      </c>
      <c r="R2950" s="12">
        <f>(((K2950/60)/60)/24)+DATE(1970,1,1)</f>
        <v>42097.649224537032</v>
      </c>
      <c r="S2950" s="12">
        <f>(((J2950/60)/60)/24)+DATE(1970,1,1)</f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s="9">
        <f>ROUND((E2951/D2951)*100,0)</f>
        <v>3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8266</v>
      </c>
      <c r="P2951" t="s">
        <v>8268</v>
      </c>
      <c r="Q2951">
        <f t="shared" si="54"/>
        <v>12.5</v>
      </c>
      <c r="R2951" s="12">
        <f>(((K2951/60)/60)/24)+DATE(1970,1,1)</f>
        <v>42297.823113425926</v>
      </c>
      <c r="S2951" s="12">
        <f>(((J2951/60)/60)/24)+DATE(1970,1,1)</f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s="9">
        <f>ROUND((E2952/D2952)*100,0)</f>
        <v>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8266</v>
      </c>
      <c r="P2952" t="s">
        <v>8268</v>
      </c>
      <c r="Q2952">
        <f t="shared" si="54"/>
        <v>0</v>
      </c>
      <c r="R2952" s="12">
        <f>(((K2952/60)/60)/24)+DATE(1970,1,1)</f>
        <v>42362.36518518519</v>
      </c>
      <c r="S2952" s="12">
        <f>(((J2952/60)/60)/24)+DATE(1970,1,1)</f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s="9">
        <f>ROUND((E2953/D2953)*100,0)</f>
        <v>2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8266</v>
      </c>
      <c r="P2953" t="s">
        <v>8268</v>
      </c>
      <c r="Q2953">
        <f t="shared" si="54"/>
        <v>18.899999999999999</v>
      </c>
      <c r="R2953" s="12">
        <f>(((K2953/60)/60)/24)+DATE(1970,1,1)</f>
        <v>41872.802928240737</v>
      </c>
      <c r="S2953" s="12">
        <f>(((J2953/60)/60)/24)+DATE(1970,1,1)</f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s="9">
        <f>ROUND((E2954/D2954)*100,0)</f>
        <v>8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8266</v>
      </c>
      <c r="P2954" t="s">
        <v>8268</v>
      </c>
      <c r="Q2954">
        <f t="shared" si="54"/>
        <v>200.63</v>
      </c>
      <c r="R2954" s="12">
        <f>(((K2954/60)/60)/24)+DATE(1970,1,1)</f>
        <v>42628.690266203703</v>
      </c>
      <c r="S2954" s="12">
        <f>(((J2954/60)/60)/24)+DATE(1970,1,1)</f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s="9">
        <f>ROUND((E2955/D2955)*100,0)</f>
        <v>0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8266</v>
      </c>
      <c r="P2955" t="s">
        <v>8268</v>
      </c>
      <c r="Q2955">
        <f t="shared" si="54"/>
        <v>201.67</v>
      </c>
      <c r="R2955" s="12">
        <f>(((K2955/60)/60)/24)+DATE(1970,1,1)</f>
        <v>42255.791909722218</v>
      </c>
      <c r="S2955" s="12">
        <f>(((J2955/60)/60)/24)+DATE(1970,1,1)</f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s="9">
        <f>ROUND((E2956/D2956)*100,0)</f>
        <v>0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8266</v>
      </c>
      <c r="P2956" t="s">
        <v>8268</v>
      </c>
      <c r="Q2956">
        <f t="shared" si="54"/>
        <v>0</v>
      </c>
      <c r="R2956" s="12">
        <f>(((K2956/60)/60)/24)+DATE(1970,1,1)</f>
        <v>42790.583368055552</v>
      </c>
      <c r="S2956" s="12">
        <f>(((J2956/60)/60)/24)+DATE(1970,1,1)</f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s="9">
        <f>ROUND((E2957/D2957)*100,0)</f>
        <v>60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8266</v>
      </c>
      <c r="P2957" t="s">
        <v>8268</v>
      </c>
      <c r="Q2957">
        <f t="shared" si="54"/>
        <v>65</v>
      </c>
      <c r="R2957" s="12">
        <f>(((K2957/60)/60)/24)+DATE(1970,1,1)</f>
        <v>42141.741307870368</v>
      </c>
      <c r="S2957" s="12">
        <f>(((J2957/60)/60)/24)+DATE(1970,1,1)</f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s="9">
        <f>ROUND((E2958/D2958)*100,0)</f>
        <v>17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8266</v>
      </c>
      <c r="P2958" t="s">
        <v>8268</v>
      </c>
      <c r="Q2958">
        <f t="shared" si="54"/>
        <v>66.099999999999994</v>
      </c>
      <c r="R2958" s="12">
        <f>(((K2958/60)/60)/24)+DATE(1970,1,1)</f>
        <v>42464.958912037036</v>
      </c>
      <c r="S2958" s="12">
        <f>(((J2958/60)/60)/24)+DATE(1970,1,1)</f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s="9">
        <f>ROUND((E2959/D2959)*100,0)</f>
        <v>2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8266</v>
      </c>
      <c r="P2959" t="s">
        <v>8268</v>
      </c>
      <c r="Q2959">
        <f t="shared" si="54"/>
        <v>93.33</v>
      </c>
      <c r="R2959" s="12">
        <f>(((K2959/60)/60)/24)+DATE(1970,1,1)</f>
        <v>42031.011249999996</v>
      </c>
      <c r="S2959" s="12">
        <f>(((J2959/60)/60)/24)+DATE(1970,1,1)</f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s="9">
        <f>ROUND((E2960/D2960)*100,0)</f>
        <v>0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8266</v>
      </c>
      <c r="P2960" t="s">
        <v>8268</v>
      </c>
      <c r="Q2960">
        <f t="shared" si="54"/>
        <v>0</v>
      </c>
      <c r="R2960" s="12">
        <f>(((K2960/60)/60)/24)+DATE(1970,1,1)</f>
        <v>42438.779131944444</v>
      </c>
      <c r="S2960" s="12">
        <f>(((J2960/60)/60)/24)+DATE(1970,1,1)</f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s="9">
        <f>ROUND((E2961/D2961)*100,0)</f>
        <v>0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8266</v>
      </c>
      <c r="P2961" t="s">
        <v>8268</v>
      </c>
      <c r="Q2961">
        <f t="shared" si="54"/>
        <v>0</v>
      </c>
      <c r="R2961" s="12">
        <f>(((K2961/60)/60)/24)+DATE(1970,1,1)</f>
        <v>42498.008391203708</v>
      </c>
      <c r="S2961" s="12">
        <f>(((J2961/60)/60)/24)+DATE(1970,1,1)</f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s="9">
        <f>ROUND((E2962/D2962)*100,0)</f>
        <v>0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8266</v>
      </c>
      <c r="P2962" t="s">
        <v>8268</v>
      </c>
      <c r="Q2962">
        <f t="shared" si="54"/>
        <v>0</v>
      </c>
      <c r="R2962" s="12">
        <f>(((K2962/60)/60)/24)+DATE(1970,1,1)</f>
        <v>41863.757210648146</v>
      </c>
      <c r="S2962" s="12">
        <f>(((J2962/60)/60)/24)+DATE(1970,1,1)</f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s="9">
        <f>ROUND((E2963/D2963)*100,0)</f>
        <v>110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8266</v>
      </c>
      <c r="P2963" t="s">
        <v>8267</v>
      </c>
      <c r="Q2963">
        <f t="shared" si="54"/>
        <v>50.75</v>
      </c>
      <c r="R2963" s="12">
        <f>(((K2963/60)/60)/24)+DATE(1970,1,1)</f>
        <v>42061.212488425925</v>
      </c>
      <c r="S2963" s="12">
        <f>(((J2963/60)/60)/24)+DATE(1970,1,1)</f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s="9">
        <f>ROUND((E2964/D2964)*100,0)</f>
        <v>122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8266</v>
      </c>
      <c r="P2964" t="s">
        <v>8267</v>
      </c>
      <c r="Q2964">
        <f t="shared" si="54"/>
        <v>60.9</v>
      </c>
      <c r="R2964" s="12">
        <f>(((K2964/60)/60)/24)+DATE(1970,1,1)</f>
        <v>42036.24428240741</v>
      </c>
      <c r="S2964" s="12">
        <f>(((J2964/60)/60)/24)+DATE(1970,1,1)</f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s="9">
        <f>ROUND((E2965/D2965)*100,0)</f>
        <v>107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8266</v>
      </c>
      <c r="P2965" t="s">
        <v>8267</v>
      </c>
      <c r="Q2965">
        <f t="shared" si="54"/>
        <v>109.03</v>
      </c>
      <c r="R2965" s="12">
        <f>(((K2965/60)/60)/24)+DATE(1970,1,1)</f>
        <v>42157.470185185186</v>
      </c>
      <c r="S2965" s="12">
        <f>(((J2965/60)/60)/24)+DATE(1970,1,1)</f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s="9">
        <f>ROUND((E2966/D2966)*100,0)</f>
        <v>101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8266</v>
      </c>
      <c r="P2966" t="s">
        <v>8267</v>
      </c>
      <c r="Q2966">
        <f t="shared" si="54"/>
        <v>25.69</v>
      </c>
      <c r="R2966" s="12">
        <f>(((K2966/60)/60)/24)+DATE(1970,1,1)</f>
        <v>41827.909942129627</v>
      </c>
      <c r="S2966" s="12">
        <f>(((J2966/60)/60)/24)+DATE(1970,1,1)</f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s="9">
        <f>ROUND((E2967/D2967)*100,0)</f>
        <v>109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8266</v>
      </c>
      <c r="P2967" t="s">
        <v>8267</v>
      </c>
      <c r="Q2967">
        <f t="shared" si="54"/>
        <v>41.92</v>
      </c>
      <c r="R2967" s="12">
        <f>(((K2967/60)/60)/24)+DATE(1970,1,1)</f>
        <v>42162.729548611111</v>
      </c>
      <c r="S2967" s="12">
        <f>(((J2967/60)/60)/24)+DATE(1970,1,1)</f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s="9">
        <f>ROUND((E2968/D2968)*100,0)</f>
        <v>114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8266</v>
      </c>
      <c r="P2968" t="s">
        <v>8267</v>
      </c>
      <c r="Q2968">
        <f t="shared" si="54"/>
        <v>88.77</v>
      </c>
      <c r="R2968" s="12">
        <f>(((K2968/60)/60)/24)+DATE(1970,1,1)</f>
        <v>42233.738564814819</v>
      </c>
      <c r="S2968" s="12">
        <f>(((J2968/60)/60)/24)+DATE(1970,1,1)</f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s="9">
        <f>ROUND((E2969/D2969)*100,0)</f>
        <v>114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8266</v>
      </c>
      <c r="P2969" t="s">
        <v>8267</v>
      </c>
      <c r="Q2969">
        <f t="shared" si="54"/>
        <v>80.23</v>
      </c>
      <c r="R2969" s="12">
        <f>(((K2969/60)/60)/24)+DATE(1970,1,1)</f>
        <v>42042.197824074072</v>
      </c>
      <c r="S2969" s="12">
        <f>(((J2969/60)/60)/24)+DATE(1970,1,1)</f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s="9">
        <f>ROUND((E2970/D2970)*100,0)</f>
        <v>106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8266</v>
      </c>
      <c r="P2970" t="s">
        <v>8267</v>
      </c>
      <c r="Q2970">
        <f t="shared" si="54"/>
        <v>78.94</v>
      </c>
      <c r="R2970" s="12">
        <f>(((K2970/60)/60)/24)+DATE(1970,1,1)</f>
        <v>42585.523842592593</v>
      </c>
      <c r="S2970" s="12">
        <f>(((J2970/60)/60)/24)+DATE(1970,1,1)</f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s="9">
        <f>ROUND((E2971/D2971)*100,0)</f>
        <v>163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8266</v>
      </c>
      <c r="P2971" t="s">
        <v>8267</v>
      </c>
      <c r="Q2971">
        <f t="shared" si="54"/>
        <v>95.59</v>
      </c>
      <c r="R2971" s="12">
        <f>(((K2971/60)/60)/24)+DATE(1970,1,1)</f>
        <v>42097.786493055552</v>
      </c>
      <c r="S2971" s="12">
        <f>(((J2971/60)/60)/24)+DATE(1970,1,1)</f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s="9">
        <f>ROUND((E2972/D2972)*100,0)</f>
        <v>106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8266</v>
      </c>
      <c r="P2972" t="s">
        <v>8267</v>
      </c>
      <c r="Q2972">
        <f t="shared" si="54"/>
        <v>69.89</v>
      </c>
      <c r="R2972" s="12">
        <f>(((K2972/60)/60)/24)+DATE(1970,1,1)</f>
        <v>41808.669571759259</v>
      </c>
      <c r="S2972" s="12">
        <f>(((J2972/60)/60)/24)+DATE(1970,1,1)</f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s="9">
        <f>ROUND((E2973/D2973)*100,0)</f>
        <v>100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8266</v>
      </c>
      <c r="P2973" t="s">
        <v>8267</v>
      </c>
      <c r="Q2973">
        <f t="shared" si="54"/>
        <v>74.53</v>
      </c>
      <c r="R2973" s="12">
        <f>(((K2973/60)/60)/24)+DATE(1970,1,1)</f>
        <v>41852.658310185187</v>
      </c>
      <c r="S2973" s="12">
        <f>(((J2973/60)/60)/24)+DATE(1970,1,1)</f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s="9">
        <f>ROUND((E2974/D2974)*100,0)</f>
        <v>105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8266</v>
      </c>
      <c r="P2974" t="s">
        <v>8267</v>
      </c>
      <c r="Q2974">
        <f t="shared" si="54"/>
        <v>123.94</v>
      </c>
      <c r="R2974" s="12">
        <f>(((K2974/60)/60)/24)+DATE(1970,1,1)</f>
        <v>42694.110185185185</v>
      </c>
      <c r="S2974" s="12">
        <f>(((J2974/60)/60)/24)+DATE(1970,1,1)</f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s="9">
        <f>ROUND((E2975/D2975)*100,0)</f>
        <v>175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8266</v>
      </c>
      <c r="P2975" t="s">
        <v>8267</v>
      </c>
      <c r="Q2975">
        <f t="shared" si="54"/>
        <v>264.85000000000002</v>
      </c>
      <c r="R2975" s="12">
        <f>(((K2975/60)/60)/24)+DATE(1970,1,1)</f>
        <v>42341.818379629629</v>
      </c>
      <c r="S2975" s="12">
        <f>(((J2975/60)/60)/24)+DATE(1970,1,1)</f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s="9">
        <f>ROUND((E2976/D2976)*100,0)</f>
        <v>102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8266</v>
      </c>
      <c r="P2976" t="s">
        <v>8267</v>
      </c>
      <c r="Q2976">
        <f t="shared" si="54"/>
        <v>58.62</v>
      </c>
      <c r="R2976" s="12">
        <f>(((K2976/60)/60)/24)+DATE(1970,1,1)</f>
        <v>41880.061006944445</v>
      </c>
      <c r="S2976" s="12">
        <f>(((J2976/60)/60)/24)+DATE(1970,1,1)</f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s="9">
        <f>ROUND((E2977/D2977)*100,0)</f>
        <v>100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8266</v>
      </c>
      <c r="P2977" t="s">
        <v>8267</v>
      </c>
      <c r="Q2977">
        <f t="shared" si="54"/>
        <v>70.88</v>
      </c>
      <c r="R2977" s="12">
        <f>(((K2977/60)/60)/24)+DATE(1970,1,1)</f>
        <v>41941.683865740742</v>
      </c>
      <c r="S2977" s="12">
        <f>(((J2977/60)/60)/24)+DATE(1970,1,1)</f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s="9">
        <f>ROUND((E2978/D2978)*100,0)</f>
        <v>171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8266</v>
      </c>
      <c r="P2978" t="s">
        <v>8267</v>
      </c>
      <c r="Q2978">
        <f t="shared" si="54"/>
        <v>8.57</v>
      </c>
      <c r="R2978" s="12">
        <f>(((K2978/60)/60)/24)+DATE(1970,1,1)</f>
        <v>42425.730671296296</v>
      </c>
      <c r="S2978" s="12">
        <f>(((J2978/60)/60)/24)+DATE(1970,1,1)</f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s="9">
        <f>ROUND((E2979/D2979)*100,0)</f>
        <v>114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8266</v>
      </c>
      <c r="P2979" t="s">
        <v>8267</v>
      </c>
      <c r="Q2979">
        <f t="shared" si="54"/>
        <v>113.57</v>
      </c>
      <c r="R2979" s="12">
        <f>(((K2979/60)/60)/24)+DATE(1970,1,1)</f>
        <v>42026.88118055556</v>
      </c>
      <c r="S2979" s="12">
        <f>(((J2979/60)/60)/24)+DATE(1970,1,1)</f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s="9">
        <f>ROUND((E2980/D2980)*100,0)</f>
        <v>129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8266</v>
      </c>
      <c r="P2980" t="s">
        <v>8267</v>
      </c>
      <c r="Q2980">
        <f t="shared" si="54"/>
        <v>60.69</v>
      </c>
      <c r="R2980" s="12">
        <f>(((K2980/60)/60)/24)+DATE(1970,1,1)</f>
        <v>41922.640590277777</v>
      </c>
      <c r="S2980" s="12">
        <f>(((J2980/60)/60)/24)+DATE(1970,1,1)</f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s="9">
        <f>ROUND((E2981/D2981)*100,0)</f>
        <v>101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8266</v>
      </c>
      <c r="P2981" t="s">
        <v>8267</v>
      </c>
      <c r="Q2981">
        <f t="shared" si="54"/>
        <v>110.22</v>
      </c>
      <c r="R2981" s="12">
        <f>(((K2981/60)/60)/24)+DATE(1970,1,1)</f>
        <v>41993.824340277773</v>
      </c>
      <c r="S2981" s="12">
        <f>(((J2981/60)/60)/24)+DATE(1970,1,1)</f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s="9">
        <f>ROUND((E2982/D2982)*100,0)</f>
        <v>109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8266</v>
      </c>
      <c r="P2982" t="s">
        <v>8267</v>
      </c>
      <c r="Q2982">
        <f t="shared" si="54"/>
        <v>136.46</v>
      </c>
      <c r="R2982" s="12">
        <f>(((K2982/60)/60)/24)+DATE(1970,1,1)</f>
        <v>42219.915856481486</v>
      </c>
      <c r="S2982" s="12">
        <f>(((J2982/60)/60)/24)+DATE(1970,1,1)</f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s="9">
        <f>ROUND((E2983/D2983)*100,0)</f>
        <v>129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8266</v>
      </c>
      <c r="P2983" t="s">
        <v>8268</v>
      </c>
      <c r="Q2983">
        <f t="shared" si="54"/>
        <v>53.16</v>
      </c>
      <c r="R2983" s="12">
        <f>(((K2983/60)/60)/24)+DATE(1970,1,1)</f>
        <v>42225.559675925921</v>
      </c>
      <c r="S2983" s="12">
        <f>(((J2983/60)/60)/24)+DATE(1970,1,1)</f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s="9">
        <f>ROUND((E2984/D2984)*100,0)</f>
        <v>102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8266</v>
      </c>
      <c r="P2984" t="s">
        <v>8268</v>
      </c>
      <c r="Q2984">
        <f t="shared" si="54"/>
        <v>86.49</v>
      </c>
      <c r="R2984" s="12">
        <f>(((K2984/60)/60)/24)+DATE(1970,1,1)</f>
        <v>42381.686840277776</v>
      </c>
      <c r="S2984" s="12">
        <f>(((J2984/60)/60)/24)+DATE(1970,1,1)</f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s="9">
        <f>ROUND((E2985/D2985)*100,0)</f>
        <v>147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8266</v>
      </c>
      <c r="P2985" t="s">
        <v>8268</v>
      </c>
      <c r="Q2985">
        <f t="shared" si="54"/>
        <v>155.24</v>
      </c>
      <c r="R2985" s="12">
        <f>(((K2985/60)/60)/24)+DATE(1970,1,1)</f>
        <v>41894.632361111115</v>
      </c>
      <c r="S2985" s="12">
        <f>(((J2985/60)/60)/24)+DATE(1970,1,1)</f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s="9">
        <f>ROUND((E2986/D2986)*100,0)</f>
        <v>100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8266</v>
      </c>
      <c r="P2986" t="s">
        <v>8268</v>
      </c>
      <c r="Q2986">
        <f t="shared" si="54"/>
        <v>115.08</v>
      </c>
      <c r="R2986" s="12">
        <f>(((K2986/60)/60)/24)+DATE(1970,1,1)</f>
        <v>42576.278715277775</v>
      </c>
      <c r="S2986" s="12">
        <f>(((J2986/60)/60)/24)+DATE(1970,1,1)</f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s="9">
        <f>ROUND((E2987/D2987)*100,0)</f>
        <v>122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8266</v>
      </c>
      <c r="P2987" t="s">
        <v>8268</v>
      </c>
      <c r="Q2987">
        <f t="shared" si="54"/>
        <v>109.59</v>
      </c>
      <c r="R2987" s="12">
        <f>(((K2987/60)/60)/24)+DATE(1970,1,1)</f>
        <v>42654.973703703698</v>
      </c>
      <c r="S2987" s="12">
        <f>(((J2987/60)/60)/24)+DATE(1970,1,1)</f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s="9">
        <f>ROUND((E2988/D2988)*100,0)</f>
        <v>106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8266</v>
      </c>
      <c r="P2988" t="s">
        <v>8268</v>
      </c>
      <c r="Q2988">
        <f t="shared" si="54"/>
        <v>45.21</v>
      </c>
      <c r="R2988" s="12">
        <f>(((K2988/60)/60)/24)+DATE(1970,1,1)</f>
        <v>42431.500069444446</v>
      </c>
      <c r="S2988" s="12">
        <f>(((J2988/60)/60)/24)+DATE(1970,1,1)</f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s="9">
        <f>ROUND((E2989/D2989)*100,0)</f>
        <v>110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8266</v>
      </c>
      <c r="P2989" t="s">
        <v>8268</v>
      </c>
      <c r="Q2989">
        <f t="shared" si="54"/>
        <v>104.15</v>
      </c>
      <c r="R2989" s="12">
        <f>(((K2989/60)/60)/24)+DATE(1970,1,1)</f>
        <v>42627.307303240741</v>
      </c>
      <c r="S2989" s="12">
        <f>(((J2989/60)/60)/24)+DATE(1970,1,1)</f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s="9">
        <f>ROUND((E2990/D2990)*100,0)</f>
        <v>100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8266</v>
      </c>
      <c r="P2990" t="s">
        <v>8268</v>
      </c>
      <c r="Q2990">
        <f t="shared" si="54"/>
        <v>35.71</v>
      </c>
      <c r="R2990" s="12">
        <f>(((K2990/60)/60)/24)+DATE(1970,1,1)</f>
        <v>42511.362048611118</v>
      </c>
      <c r="S2990" s="12">
        <f>(((J2990/60)/60)/24)+DATE(1970,1,1)</f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s="9">
        <f>ROUND((E2991/D2991)*100,0)</f>
        <v>177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8266</v>
      </c>
      <c r="P2991" t="s">
        <v>8268</v>
      </c>
      <c r="Q2991">
        <f t="shared" si="54"/>
        <v>97</v>
      </c>
      <c r="R2991" s="12">
        <f>(((K2991/60)/60)/24)+DATE(1970,1,1)</f>
        <v>42337.02039351852</v>
      </c>
      <c r="S2991" s="12">
        <f>(((J2991/60)/60)/24)+DATE(1970,1,1)</f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s="9">
        <f>ROUND((E2992/D2992)*100,0)</f>
        <v>100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8266</v>
      </c>
      <c r="P2992" t="s">
        <v>8268</v>
      </c>
      <c r="Q2992">
        <f t="shared" si="54"/>
        <v>370.37</v>
      </c>
      <c r="R2992" s="12">
        <f>(((K2992/60)/60)/24)+DATE(1970,1,1)</f>
        <v>42341.57430555555</v>
      </c>
      <c r="S2992" s="12">
        <f>(((J2992/60)/60)/24)+DATE(1970,1,1)</f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s="9">
        <f>ROUND((E2993/D2993)*100,0)</f>
        <v>103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8266</v>
      </c>
      <c r="P2993" t="s">
        <v>8268</v>
      </c>
      <c r="Q2993">
        <f t="shared" si="54"/>
        <v>94.41</v>
      </c>
      <c r="R2993" s="12">
        <f>(((K2993/60)/60)/24)+DATE(1970,1,1)</f>
        <v>42740.837152777778</v>
      </c>
      <c r="S2993" s="12">
        <f>(((J2993/60)/60)/24)+DATE(1970,1,1)</f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s="9">
        <f>ROUND((E2994/D2994)*100,0)</f>
        <v>105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8266</v>
      </c>
      <c r="P2994" t="s">
        <v>8268</v>
      </c>
      <c r="Q2994">
        <f t="shared" si="54"/>
        <v>48.98</v>
      </c>
      <c r="R2994" s="12">
        <f>(((K2994/60)/60)/24)+DATE(1970,1,1)</f>
        <v>42622.767476851848</v>
      </c>
      <c r="S2994" s="12">
        <f>(((J2994/60)/60)/24)+DATE(1970,1,1)</f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s="9">
        <f>ROUND((E2995/D2995)*100,0)</f>
        <v>100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8266</v>
      </c>
      <c r="P2995" t="s">
        <v>8268</v>
      </c>
      <c r="Q2995">
        <f t="shared" si="54"/>
        <v>45.59</v>
      </c>
      <c r="R2995" s="12">
        <f>(((K2995/60)/60)/24)+DATE(1970,1,1)</f>
        <v>42390.838738425926</v>
      </c>
      <c r="S2995" s="12">
        <f>(((J2995/60)/60)/24)+DATE(1970,1,1)</f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s="9">
        <f>ROUND((E2996/D2996)*100,0)</f>
        <v>458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8266</v>
      </c>
      <c r="P2996" t="s">
        <v>8268</v>
      </c>
      <c r="Q2996">
        <f t="shared" si="54"/>
        <v>23.28</v>
      </c>
      <c r="R2996" s="12">
        <f>(((K2996/60)/60)/24)+DATE(1970,1,1)</f>
        <v>41885.478842592594</v>
      </c>
      <c r="S2996" s="12">
        <f>(((J2996/60)/60)/24)+DATE(1970,1,1)</f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s="9">
        <f>ROUND((E2997/D2997)*100,0)</f>
        <v>105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8266</v>
      </c>
      <c r="P2997" t="s">
        <v>8268</v>
      </c>
      <c r="Q2997">
        <f t="shared" si="54"/>
        <v>63.23</v>
      </c>
      <c r="R2997" s="12">
        <f>(((K2997/60)/60)/24)+DATE(1970,1,1)</f>
        <v>42724.665173611109</v>
      </c>
      <c r="S2997" s="12">
        <f>(((J2997/60)/60)/24)+DATE(1970,1,1)</f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s="9">
        <f>ROUND((E2998/D2998)*100,0)</f>
        <v>172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8266</v>
      </c>
      <c r="P2998" t="s">
        <v>8268</v>
      </c>
      <c r="Q2998">
        <f t="shared" si="54"/>
        <v>153.52000000000001</v>
      </c>
      <c r="R2998" s="12">
        <f>(((K2998/60)/60)/24)+DATE(1970,1,1)</f>
        <v>42090.912500000006</v>
      </c>
      <c r="S2998" s="12">
        <f>(((J2998/60)/60)/24)+DATE(1970,1,1)</f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s="9">
        <f>ROUND((E2999/D2999)*100,0)</f>
        <v>104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8266</v>
      </c>
      <c r="P2999" t="s">
        <v>8268</v>
      </c>
      <c r="Q2999">
        <f t="shared" si="54"/>
        <v>90.2</v>
      </c>
      <c r="R2999" s="12">
        <f>(((K2999/60)/60)/24)+DATE(1970,1,1)</f>
        <v>42775.733715277776</v>
      </c>
      <c r="S2999" s="12">
        <f>(((J2999/60)/60)/24)+DATE(1970,1,1)</f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s="9">
        <f>ROUND((E3000/D3000)*100,0)</f>
        <v>103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8266</v>
      </c>
      <c r="P3000" t="s">
        <v>8268</v>
      </c>
      <c r="Q3000">
        <f t="shared" si="54"/>
        <v>118.97</v>
      </c>
      <c r="R3000" s="12">
        <f>(((K3000/60)/60)/24)+DATE(1970,1,1)</f>
        <v>41778.193622685183</v>
      </c>
      <c r="S3000" s="12">
        <f>(((J3000/60)/60)/24)+DATE(1970,1,1)</f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s="9">
        <f>ROUND((E3001/D3001)*100,0)</f>
        <v>119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8266</v>
      </c>
      <c r="P3001" t="s">
        <v>8268</v>
      </c>
      <c r="Q3001">
        <f t="shared" si="54"/>
        <v>80.25</v>
      </c>
      <c r="R3001" s="12">
        <f>(((K3001/60)/60)/24)+DATE(1970,1,1)</f>
        <v>42780.740277777775</v>
      </c>
      <c r="S3001" s="12">
        <f>(((J3001/60)/60)/24)+DATE(1970,1,1)</f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s="9">
        <f>ROUND((E3002/D3002)*100,0)</f>
        <v>100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8266</v>
      </c>
      <c r="P3002" t="s">
        <v>8268</v>
      </c>
      <c r="Q3002">
        <f t="shared" si="54"/>
        <v>62.5</v>
      </c>
      <c r="R3002" s="12">
        <f>(((K3002/60)/60)/24)+DATE(1970,1,1)</f>
        <v>42752.827199074076</v>
      </c>
      <c r="S3002" s="12">
        <f>(((J3002/60)/60)/24)+DATE(1970,1,1)</f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s="9">
        <f>ROUND((E3003/D3003)*100,0)</f>
        <v>319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8266</v>
      </c>
      <c r="P3003" t="s">
        <v>8268</v>
      </c>
      <c r="Q3003">
        <f t="shared" si="54"/>
        <v>131.38</v>
      </c>
      <c r="R3003" s="12">
        <f>(((K3003/60)/60)/24)+DATE(1970,1,1)</f>
        <v>42534.895625000005</v>
      </c>
      <c r="S3003" s="12">
        <f>(((J3003/60)/60)/24)+DATE(1970,1,1)</f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s="9">
        <f>ROUND((E3004/D3004)*100,0)</f>
        <v>109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8266</v>
      </c>
      <c r="P3004" t="s">
        <v>8268</v>
      </c>
      <c r="Q3004">
        <f t="shared" si="54"/>
        <v>73.03</v>
      </c>
      <c r="R3004" s="12">
        <f>(((K3004/60)/60)/24)+DATE(1970,1,1)</f>
        <v>41239.83625</v>
      </c>
      <c r="S3004" s="12">
        <f>(((J3004/60)/60)/24)+DATE(1970,1,1)</f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s="9">
        <f>ROUND((E3005/D3005)*100,0)</f>
        <v>101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8266</v>
      </c>
      <c r="P3005" t="s">
        <v>8268</v>
      </c>
      <c r="Q3005">
        <f t="shared" si="54"/>
        <v>178.53</v>
      </c>
      <c r="R3005" s="12">
        <f>(((K3005/60)/60)/24)+DATE(1970,1,1)</f>
        <v>42398.849259259259</v>
      </c>
      <c r="S3005" s="12">
        <f>(((J3005/60)/60)/24)+DATE(1970,1,1)</f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s="9">
        <f>ROUND((E3006/D3006)*100,0)</f>
        <v>113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8266</v>
      </c>
      <c r="P3006" t="s">
        <v>8268</v>
      </c>
      <c r="Q3006">
        <f t="shared" si="54"/>
        <v>162.91</v>
      </c>
      <c r="R3006" s="12">
        <f>(((K3006/60)/60)/24)+DATE(1970,1,1)</f>
        <v>41928.881064814814</v>
      </c>
      <c r="S3006" s="12">
        <f>(((J3006/60)/60)/24)+DATE(1970,1,1)</f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s="9">
        <f>ROUND((E3007/D3007)*100,0)</f>
        <v>120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8266</v>
      </c>
      <c r="P3007" t="s">
        <v>8268</v>
      </c>
      <c r="Q3007">
        <f t="shared" si="54"/>
        <v>108.24</v>
      </c>
      <c r="R3007" s="12">
        <f>(((K3007/60)/60)/24)+DATE(1970,1,1)</f>
        <v>41888.674826388888</v>
      </c>
      <c r="S3007" s="12">
        <f>(((J3007/60)/60)/24)+DATE(1970,1,1)</f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s="9">
        <f>ROUND((E3008/D3008)*100,0)</f>
        <v>108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8266</v>
      </c>
      <c r="P3008" t="s">
        <v>8268</v>
      </c>
      <c r="Q3008">
        <f t="shared" si="54"/>
        <v>88.87</v>
      </c>
      <c r="R3008" s="12">
        <f>(((K3008/60)/60)/24)+DATE(1970,1,1)</f>
        <v>41957.756840277783</v>
      </c>
      <c r="S3008" s="12">
        <f>(((J3008/60)/60)/24)+DATE(1970,1,1)</f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s="9">
        <f>ROUND((E3009/D3009)*100,0)</f>
        <v>180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8266</v>
      </c>
      <c r="P3009" t="s">
        <v>8268</v>
      </c>
      <c r="Q3009">
        <f t="shared" si="54"/>
        <v>54</v>
      </c>
      <c r="R3009" s="12">
        <f>(((K3009/60)/60)/24)+DATE(1970,1,1)</f>
        <v>42098.216238425928</v>
      </c>
      <c r="S3009" s="12">
        <f>(((J3009/60)/60)/24)+DATE(1970,1,1)</f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s="9">
        <f>ROUND((E3010/D3010)*100,0)</f>
        <v>101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8266</v>
      </c>
      <c r="P3010" t="s">
        <v>8268</v>
      </c>
      <c r="Q3010">
        <f t="shared" si="54"/>
        <v>116.73</v>
      </c>
      <c r="R3010" s="12">
        <f>(((K3010/60)/60)/24)+DATE(1970,1,1)</f>
        <v>42360.212025462963</v>
      </c>
      <c r="S3010" s="12">
        <f>(((J3010/60)/60)/24)+DATE(1970,1,1)</f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s="9">
        <f>ROUND((E3011/D3011)*100,0)</f>
        <v>120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8266</v>
      </c>
      <c r="P3011" t="s">
        <v>8268</v>
      </c>
      <c r="Q3011">
        <f t="shared" ref="Q3011:Q3074" si="55">IFERROR(ROUND(E3011/M3011,2),0)</f>
        <v>233.9</v>
      </c>
      <c r="R3011" s="12">
        <f>(((K3011/60)/60)/24)+DATE(1970,1,1)</f>
        <v>41939.569907407407</v>
      </c>
      <c r="S3011" s="12">
        <f>(((J3011/60)/60)/24)+DATE(1970,1,1)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s="9">
        <f>ROUND((E3012/D3012)*100,0)</f>
        <v>158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8266</v>
      </c>
      <c r="P3012" t="s">
        <v>8268</v>
      </c>
      <c r="Q3012">
        <f t="shared" si="55"/>
        <v>158</v>
      </c>
      <c r="R3012" s="12">
        <f>(((K3012/60)/60)/24)+DATE(1970,1,1)</f>
        <v>41996.832395833335</v>
      </c>
      <c r="S3012" s="12">
        <f>(((J3012/60)/60)/24)+DATE(1970,1,1)</f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s="9">
        <f>ROUND((E3013/D3013)*100,0)</f>
        <v>124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8266</v>
      </c>
      <c r="P3013" t="s">
        <v>8268</v>
      </c>
      <c r="Q3013">
        <f t="shared" si="55"/>
        <v>14.84</v>
      </c>
      <c r="R3013" s="12">
        <f>(((K3013/60)/60)/24)+DATE(1970,1,1)</f>
        <v>42334.468935185185</v>
      </c>
      <c r="S3013" s="12">
        <f>(((J3013/60)/60)/24)+DATE(1970,1,1)</f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s="9">
        <f>ROUND((E3014/D3014)*100,0)</f>
        <v>117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8266</v>
      </c>
      <c r="P3014" t="s">
        <v>8268</v>
      </c>
      <c r="Q3014">
        <f t="shared" si="55"/>
        <v>85.18</v>
      </c>
      <c r="R3014" s="12">
        <f>(((K3014/60)/60)/24)+DATE(1970,1,1)</f>
        <v>42024.702893518523</v>
      </c>
      <c r="S3014" s="12">
        <f>(((J3014/60)/60)/24)+DATE(1970,1,1)</f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s="9">
        <f>ROUND((E3015/D3015)*100,0)</f>
        <v>157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8266</v>
      </c>
      <c r="P3015" t="s">
        <v>8268</v>
      </c>
      <c r="Q3015">
        <f t="shared" si="55"/>
        <v>146.69</v>
      </c>
      <c r="R3015" s="12">
        <f>(((K3015/60)/60)/24)+DATE(1970,1,1)</f>
        <v>42146.836215277777</v>
      </c>
      <c r="S3015" s="12">
        <f>(((J3015/60)/60)/24)+DATE(1970,1,1)</f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s="9">
        <f>ROUND((E3016/D3016)*100,0)</f>
        <v>113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8266</v>
      </c>
      <c r="P3016" t="s">
        <v>8268</v>
      </c>
      <c r="Q3016">
        <f t="shared" si="55"/>
        <v>50.76</v>
      </c>
      <c r="R3016" s="12">
        <f>(((K3016/60)/60)/24)+DATE(1970,1,1)</f>
        <v>41920.123611111114</v>
      </c>
      <c r="S3016" s="12">
        <f>(((J3016/60)/60)/24)+DATE(1970,1,1)</f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s="9">
        <f>ROUND((E3017/D3017)*100,0)</f>
        <v>103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8266</v>
      </c>
      <c r="P3017" t="s">
        <v>8268</v>
      </c>
      <c r="Q3017">
        <f t="shared" si="55"/>
        <v>87.7</v>
      </c>
      <c r="R3017" s="12">
        <f>(((K3017/60)/60)/24)+DATE(1970,1,1)</f>
        <v>41785.72729166667</v>
      </c>
      <c r="S3017" s="12">
        <f>(((J3017/60)/60)/24)+DATE(1970,1,1)</f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s="9">
        <f>ROUND((E3018/D3018)*100,0)</f>
        <v>103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8266</v>
      </c>
      <c r="P3018" t="s">
        <v>8268</v>
      </c>
      <c r="Q3018">
        <f t="shared" si="55"/>
        <v>242.28</v>
      </c>
      <c r="R3018" s="12">
        <f>(((K3018/60)/60)/24)+DATE(1970,1,1)</f>
        <v>41778.548055555555</v>
      </c>
      <c r="S3018" s="12">
        <f>(((J3018/60)/60)/24)+DATE(1970,1,1)</f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s="9">
        <f>ROUND((E3019/D3019)*100,0)</f>
        <v>106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8266</v>
      </c>
      <c r="P3019" t="s">
        <v>8268</v>
      </c>
      <c r="Q3019">
        <f t="shared" si="55"/>
        <v>146.44999999999999</v>
      </c>
      <c r="R3019" s="12">
        <f>(((K3019/60)/60)/24)+DATE(1970,1,1)</f>
        <v>41841.850034722222</v>
      </c>
      <c r="S3019" s="12">
        <f>(((J3019/60)/60)/24)+DATE(1970,1,1)</f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s="9">
        <f>ROUND((E3020/D3020)*100,0)</f>
        <v>101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8266</v>
      </c>
      <c r="P3020" t="s">
        <v>8268</v>
      </c>
      <c r="Q3020">
        <f t="shared" si="55"/>
        <v>103.17</v>
      </c>
      <c r="R3020" s="12">
        <f>(((K3020/60)/60)/24)+DATE(1970,1,1)</f>
        <v>42163.29833333334</v>
      </c>
      <c r="S3020" s="12">
        <f>(((J3020/60)/60)/24)+DATE(1970,1,1)</f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s="9">
        <f>ROUND((E3021/D3021)*100,0)</f>
        <v>121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8266</v>
      </c>
      <c r="P3021" t="s">
        <v>8268</v>
      </c>
      <c r="Q3021">
        <f t="shared" si="55"/>
        <v>80.459999999999994</v>
      </c>
      <c r="R3021" s="12">
        <f>(((K3021/60)/60)/24)+DATE(1970,1,1)</f>
        <v>41758.833564814813</v>
      </c>
      <c r="S3021" s="12">
        <f>(((J3021/60)/60)/24)+DATE(1970,1,1)</f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s="9">
        <f>ROUND((E3022/D3022)*100,0)</f>
        <v>101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8266</v>
      </c>
      <c r="P3022" t="s">
        <v>8268</v>
      </c>
      <c r="Q3022">
        <f t="shared" si="55"/>
        <v>234.67</v>
      </c>
      <c r="R3022" s="12">
        <f>(((K3022/60)/60)/24)+DATE(1970,1,1)</f>
        <v>42170.846446759257</v>
      </c>
      <c r="S3022" s="12">
        <f>(((J3022/60)/60)/24)+DATE(1970,1,1)</f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s="9">
        <f>ROUND((E3023/D3023)*100,0)</f>
        <v>116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8266</v>
      </c>
      <c r="P3023" t="s">
        <v>8268</v>
      </c>
      <c r="Q3023">
        <f t="shared" si="55"/>
        <v>50.69</v>
      </c>
      <c r="R3023" s="12">
        <f>(((K3023/60)/60)/24)+DATE(1970,1,1)</f>
        <v>42660.618854166663</v>
      </c>
      <c r="S3023" s="12">
        <f>(((J3023/60)/60)/24)+DATE(1970,1,1)</f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s="9">
        <f>ROUND((E3024/D3024)*100,0)</f>
        <v>101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8266</v>
      </c>
      <c r="P3024" t="s">
        <v>8268</v>
      </c>
      <c r="Q3024">
        <f t="shared" si="55"/>
        <v>162.71</v>
      </c>
      <c r="R3024" s="12">
        <f>(((K3024/60)/60)/24)+DATE(1970,1,1)</f>
        <v>42564.95380787037</v>
      </c>
      <c r="S3024" s="12">
        <f>(((J3024/60)/60)/24)+DATE(1970,1,1)</f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s="9">
        <f>ROUND((E3025/D3025)*100,0)</f>
        <v>103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8266</v>
      </c>
      <c r="P3025" t="s">
        <v>8268</v>
      </c>
      <c r="Q3025">
        <f t="shared" si="55"/>
        <v>120.17</v>
      </c>
      <c r="R3025" s="12">
        <f>(((K3025/60)/60)/24)+DATE(1970,1,1)</f>
        <v>42121.675763888896</v>
      </c>
      <c r="S3025" s="12">
        <f>(((J3025/60)/60)/24)+DATE(1970,1,1)</f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s="9">
        <f>ROUND((E3026/D3026)*100,0)</f>
        <v>246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8266</v>
      </c>
      <c r="P3026" t="s">
        <v>8268</v>
      </c>
      <c r="Q3026">
        <f t="shared" si="55"/>
        <v>67.7</v>
      </c>
      <c r="R3026" s="12">
        <f>(((K3026/60)/60)/24)+DATE(1970,1,1)</f>
        <v>41158.993923611109</v>
      </c>
      <c r="S3026" s="12">
        <f>(((J3026/60)/60)/24)+DATE(1970,1,1)</f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s="9">
        <f>ROUND((E3027/D3027)*100,0)</f>
        <v>302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8266</v>
      </c>
      <c r="P3027" t="s">
        <v>8268</v>
      </c>
      <c r="Q3027">
        <f t="shared" si="55"/>
        <v>52.1</v>
      </c>
      <c r="R3027" s="12">
        <f>(((K3027/60)/60)/24)+DATE(1970,1,1)</f>
        <v>41761.509409722225</v>
      </c>
      <c r="S3027" s="12">
        <f>(((J3027/60)/60)/24)+DATE(1970,1,1)</f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s="9">
        <f>ROUND((E3028/D3028)*100,0)</f>
        <v>143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8266</v>
      </c>
      <c r="P3028" t="s">
        <v>8268</v>
      </c>
      <c r="Q3028">
        <f t="shared" si="55"/>
        <v>51.6</v>
      </c>
      <c r="R3028" s="12">
        <f>(((K3028/60)/60)/24)+DATE(1970,1,1)</f>
        <v>42783.459398148145</v>
      </c>
      <c r="S3028" s="12">
        <f>(((J3028/60)/60)/24)+DATE(1970,1,1)</f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s="9">
        <f>ROUND((E3029/D3029)*100,0)</f>
        <v>131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8266</v>
      </c>
      <c r="P3029" t="s">
        <v>8268</v>
      </c>
      <c r="Q3029">
        <f t="shared" si="55"/>
        <v>164.3</v>
      </c>
      <c r="R3029" s="12">
        <f>(((K3029/60)/60)/24)+DATE(1970,1,1)</f>
        <v>42053.704293981486</v>
      </c>
      <c r="S3029" s="12">
        <f>(((J3029/60)/60)/24)+DATE(1970,1,1)</f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s="9">
        <f>ROUND((E3030/D3030)*100,0)</f>
        <v>168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8266</v>
      </c>
      <c r="P3030" t="s">
        <v>8268</v>
      </c>
      <c r="Q3030">
        <f t="shared" si="55"/>
        <v>84.86</v>
      </c>
      <c r="R3030" s="12">
        <f>(((K3030/60)/60)/24)+DATE(1970,1,1)</f>
        <v>42567.264178240745</v>
      </c>
      <c r="S3030" s="12">
        <f>(((J3030/60)/60)/24)+DATE(1970,1,1)</f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s="9">
        <f>ROUND((E3031/D3031)*100,0)</f>
        <v>110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8266</v>
      </c>
      <c r="P3031" t="s">
        <v>8268</v>
      </c>
      <c r="Q3031">
        <f t="shared" si="55"/>
        <v>94.55</v>
      </c>
      <c r="R3031" s="12">
        <f>(((K3031/60)/60)/24)+DATE(1970,1,1)</f>
        <v>41932.708877314813</v>
      </c>
      <c r="S3031" s="12">
        <f>(((J3031/60)/60)/24)+DATE(1970,1,1)</f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s="9">
        <f>ROUND((E3032/D3032)*100,0)</f>
        <v>107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8266</v>
      </c>
      <c r="P3032" t="s">
        <v>8268</v>
      </c>
      <c r="Q3032">
        <f t="shared" si="55"/>
        <v>45.54</v>
      </c>
      <c r="R3032" s="12">
        <f>(((K3032/60)/60)/24)+DATE(1970,1,1)</f>
        <v>42233.747349537036</v>
      </c>
      <c r="S3032" s="12">
        <f>(((J3032/60)/60)/24)+DATE(1970,1,1)</f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s="9">
        <f>ROUND((E3033/D3033)*100,0)</f>
        <v>100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8266</v>
      </c>
      <c r="P3033" t="s">
        <v>8268</v>
      </c>
      <c r="Q3033">
        <f t="shared" si="55"/>
        <v>51.72</v>
      </c>
      <c r="R3033" s="12">
        <f>(((K3033/60)/60)/24)+DATE(1970,1,1)</f>
        <v>42597.882488425923</v>
      </c>
      <c r="S3033" s="12">
        <f>(((J3033/60)/60)/24)+DATE(1970,1,1)</f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s="9">
        <f>ROUND((E3034/D3034)*100,0)</f>
        <v>127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8266</v>
      </c>
      <c r="P3034" t="s">
        <v>8268</v>
      </c>
      <c r="Q3034">
        <f t="shared" si="55"/>
        <v>50.88</v>
      </c>
      <c r="R3034" s="12">
        <f>(((K3034/60)/60)/24)+DATE(1970,1,1)</f>
        <v>42228.044664351852</v>
      </c>
      <c r="S3034" s="12">
        <f>(((J3034/60)/60)/24)+DATE(1970,1,1)</f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s="9">
        <f>ROUND((E3035/D3035)*100,0)</f>
        <v>147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8266</v>
      </c>
      <c r="P3035" t="s">
        <v>8268</v>
      </c>
      <c r="Q3035">
        <f t="shared" si="55"/>
        <v>191.13</v>
      </c>
      <c r="R3035" s="12">
        <f>(((K3035/60)/60)/24)+DATE(1970,1,1)</f>
        <v>42570.110243055555</v>
      </c>
      <c r="S3035" s="12">
        <f>(((J3035/60)/60)/24)+DATE(1970,1,1)</f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s="9">
        <f>ROUND((E3036/D3036)*100,0)</f>
        <v>113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8266</v>
      </c>
      <c r="P3036" t="s">
        <v>8268</v>
      </c>
      <c r="Q3036">
        <f t="shared" si="55"/>
        <v>89.31</v>
      </c>
      <c r="R3036" s="12">
        <f>(((K3036/60)/60)/24)+DATE(1970,1,1)</f>
        <v>42644.535358796296</v>
      </c>
      <c r="S3036" s="12">
        <f>(((J3036/60)/60)/24)+DATE(1970,1,1)</f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s="9">
        <f>ROUND((E3037/D3037)*100,0)</f>
        <v>109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8266</v>
      </c>
      <c r="P3037" t="s">
        <v>8268</v>
      </c>
      <c r="Q3037">
        <f t="shared" si="55"/>
        <v>88.59</v>
      </c>
      <c r="R3037" s="12">
        <f>(((K3037/60)/60)/24)+DATE(1970,1,1)</f>
        <v>41368.560289351852</v>
      </c>
      <c r="S3037" s="12">
        <f>(((J3037/60)/60)/24)+DATE(1970,1,1)</f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s="9">
        <f>ROUND((E3038/D3038)*100,0)</f>
        <v>127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8266</v>
      </c>
      <c r="P3038" t="s">
        <v>8268</v>
      </c>
      <c r="Q3038">
        <f t="shared" si="55"/>
        <v>96.3</v>
      </c>
      <c r="R3038" s="12">
        <f>(((K3038/60)/60)/24)+DATE(1970,1,1)</f>
        <v>41466.785231481481</v>
      </c>
      <c r="S3038" s="12">
        <f>(((J3038/60)/60)/24)+DATE(1970,1,1)</f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s="9">
        <f>ROUND((E3039/D3039)*100,0)</f>
        <v>213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8266</v>
      </c>
      <c r="P3039" t="s">
        <v>8268</v>
      </c>
      <c r="Q3039">
        <f t="shared" si="55"/>
        <v>33.31</v>
      </c>
      <c r="R3039" s="12">
        <f>(((K3039/60)/60)/24)+DATE(1970,1,1)</f>
        <v>40378.893206018518</v>
      </c>
      <c r="S3039" s="12">
        <f>(((J3039/60)/60)/24)+DATE(1970,1,1)</f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s="9">
        <f>ROUND((E3040/D3040)*100,0)</f>
        <v>101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8266</v>
      </c>
      <c r="P3040" t="s">
        <v>8268</v>
      </c>
      <c r="Q3040">
        <f t="shared" si="55"/>
        <v>37.22</v>
      </c>
      <c r="R3040" s="12">
        <f>(((K3040/60)/60)/24)+DATE(1970,1,1)</f>
        <v>42373.252280092594</v>
      </c>
      <c r="S3040" s="12">
        <f>(((J3040/60)/60)/24)+DATE(1970,1,1)</f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s="9">
        <f>ROUND((E3041/D3041)*100,0)</f>
        <v>109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8266</v>
      </c>
      <c r="P3041" t="s">
        <v>8268</v>
      </c>
      <c r="Q3041">
        <f t="shared" si="55"/>
        <v>92.13</v>
      </c>
      <c r="R3041" s="12">
        <f>(((K3041/60)/60)/24)+DATE(1970,1,1)</f>
        <v>41610.794421296298</v>
      </c>
      <c r="S3041" s="12">
        <f>(((J3041/60)/60)/24)+DATE(1970,1,1)</f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s="9">
        <f>ROUND((E3042/D3042)*100,0)</f>
        <v>108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8266</v>
      </c>
      <c r="P3042" t="s">
        <v>8268</v>
      </c>
      <c r="Q3042">
        <f t="shared" si="55"/>
        <v>76.790000000000006</v>
      </c>
      <c r="R3042" s="12">
        <f>(((K3042/60)/60)/24)+DATE(1970,1,1)</f>
        <v>42177.791909722218</v>
      </c>
      <c r="S3042" s="12">
        <f>(((J3042/60)/60)/24)+DATE(1970,1,1)</f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s="9">
        <f>ROUND((E3043/D3043)*100,0)</f>
        <v>110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8266</v>
      </c>
      <c r="P3043" t="s">
        <v>8268</v>
      </c>
      <c r="Q3043">
        <f t="shared" si="55"/>
        <v>96.53</v>
      </c>
      <c r="R3043" s="12">
        <f>(((K3043/60)/60)/24)+DATE(1970,1,1)</f>
        <v>42359.868611111116</v>
      </c>
      <c r="S3043" s="12">
        <f>(((J3043/60)/60)/24)+DATE(1970,1,1)</f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s="9">
        <f>ROUND((E3044/D3044)*100,0)</f>
        <v>128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8266</v>
      </c>
      <c r="P3044" t="s">
        <v>8268</v>
      </c>
      <c r="Q3044">
        <f t="shared" si="55"/>
        <v>51.89</v>
      </c>
      <c r="R3044" s="12">
        <f>(((K3044/60)/60)/24)+DATE(1970,1,1)</f>
        <v>42253.688043981485</v>
      </c>
      <c r="S3044" s="12">
        <f>(((J3044/60)/60)/24)+DATE(1970,1,1)</f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s="9">
        <f>ROUND((E3045/D3045)*100,0)</f>
        <v>110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8266</v>
      </c>
      <c r="P3045" t="s">
        <v>8268</v>
      </c>
      <c r="Q3045">
        <f t="shared" si="55"/>
        <v>128.91</v>
      </c>
      <c r="R3045" s="12">
        <f>(((K3045/60)/60)/24)+DATE(1970,1,1)</f>
        <v>42083.070590277777</v>
      </c>
      <c r="S3045" s="12">
        <f>(((J3045/60)/60)/24)+DATE(1970,1,1)</f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s="9">
        <f>ROUND((E3046/D3046)*100,0)</f>
        <v>109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8266</v>
      </c>
      <c r="P3046" t="s">
        <v>8268</v>
      </c>
      <c r="Q3046">
        <f t="shared" si="55"/>
        <v>84.11</v>
      </c>
      <c r="R3046" s="12">
        <f>(((K3046/60)/60)/24)+DATE(1970,1,1)</f>
        <v>42387.7268287037</v>
      </c>
      <c r="S3046" s="12">
        <f>(((J3046/60)/60)/24)+DATE(1970,1,1)</f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s="9">
        <f>ROUND((E3047/D3047)*100,0)</f>
        <v>133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8266</v>
      </c>
      <c r="P3047" t="s">
        <v>8268</v>
      </c>
      <c r="Q3047">
        <f t="shared" si="55"/>
        <v>82.94</v>
      </c>
      <c r="R3047" s="12">
        <f>(((K3047/60)/60)/24)+DATE(1970,1,1)</f>
        <v>41843.155729166669</v>
      </c>
      <c r="S3047" s="12">
        <f>(((J3047/60)/60)/24)+DATE(1970,1,1)</f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s="9">
        <f>ROUND((E3048/D3048)*100,0)</f>
        <v>191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8266</v>
      </c>
      <c r="P3048" t="s">
        <v>8268</v>
      </c>
      <c r="Q3048">
        <f t="shared" si="55"/>
        <v>259.95</v>
      </c>
      <c r="R3048" s="12">
        <f>(((K3048/60)/60)/24)+DATE(1970,1,1)</f>
        <v>41862.803078703706</v>
      </c>
      <c r="S3048" s="12">
        <f>(((J3048/60)/60)/24)+DATE(1970,1,1)</f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s="9">
        <f>ROUND((E3049/D3049)*100,0)</f>
        <v>149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8266</v>
      </c>
      <c r="P3049" t="s">
        <v>8268</v>
      </c>
      <c r="Q3049">
        <f t="shared" si="55"/>
        <v>37.25</v>
      </c>
      <c r="R3049" s="12">
        <f>(((K3049/60)/60)/24)+DATE(1970,1,1)</f>
        <v>42443.989050925928</v>
      </c>
      <c r="S3049" s="12">
        <f>(((J3049/60)/60)/24)+DATE(1970,1,1)</f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s="9">
        <f>ROUND((E3050/D3050)*100,0)</f>
        <v>166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8266</v>
      </c>
      <c r="P3050" t="s">
        <v>8268</v>
      </c>
      <c r="Q3050">
        <f t="shared" si="55"/>
        <v>177.02</v>
      </c>
      <c r="R3050" s="12">
        <f>(((K3050/60)/60)/24)+DATE(1970,1,1)</f>
        <v>41975.901180555549</v>
      </c>
      <c r="S3050" s="12">
        <f>(((J3050/60)/60)/24)+DATE(1970,1,1)</f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s="9">
        <f>ROUND((E3051/D3051)*100,0)</f>
        <v>107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8266</v>
      </c>
      <c r="P3051" t="s">
        <v>8268</v>
      </c>
      <c r="Q3051">
        <f t="shared" si="55"/>
        <v>74.069999999999993</v>
      </c>
      <c r="R3051" s="12">
        <f>(((K3051/60)/60)/24)+DATE(1970,1,1)</f>
        <v>42139.014525462961</v>
      </c>
      <c r="S3051" s="12">
        <f>(((J3051/60)/60)/24)+DATE(1970,1,1)</f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s="9">
        <f>ROUND((E3052/D3052)*100,0)</f>
        <v>106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8266</v>
      </c>
      <c r="P3052" t="s">
        <v>8268</v>
      </c>
      <c r="Q3052">
        <f t="shared" si="55"/>
        <v>70.67</v>
      </c>
      <c r="R3052" s="12">
        <f>(((K3052/60)/60)/24)+DATE(1970,1,1)</f>
        <v>42465.16851851852</v>
      </c>
      <c r="S3052" s="12">
        <f>(((J3052/60)/60)/24)+DATE(1970,1,1)</f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s="9">
        <f>ROUND((E3053/D3053)*100,0)</f>
        <v>24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8266</v>
      </c>
      <c r="P3053" t="s">
        <v>8268</v>
      </c>
      <c r="Q3053">
        <f t="shared" si="55"/>
        <v>23.63</v>
      </c>
      <c r="R3053" s="12">
        <f>(((K3053/60)/60)/24)+DATE(1970,1,1)</f>
        <v>42744.416030092587</v>
      </c>
      <c r="S3053" s="12">
        <f>(((J3053/60)/60)/24)+DATE(1970,1,1)</f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s="9">
        <f>ROUND((E3054/D3054)*100,0)</f>
        <v>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8266</v>
      </c>
      <c r="P3054" t="s">
        <v>8268</v>
      </c>
      <c r="Q3054">
        <f t="shared" si="55"/>
        <v>37.5</v>
      </c>
      <c r="R3054" s="12">
        <f>(((K3054/60)/60)/24)+DATE(1970,1,1)</f>
        <v>42122.670069444444</v>
      </c>
      <c r="S3054" s="12">
        <f>(((J3054/60)/60)/24)+DATE(1970,1,1)</f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s="9">
        <f>ROUND((E3055/D3055)*100,0)</f>
        <v>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8266</v>
      </c>
      <c r="P3055" t="s">
        <v>8268</v>
      </c>
      <c r="Q3055">
        <f t="shared" si="55"/>
        <v>13.33</v>
      </c>
      <c r="R3055" s="12">
        <f>(((K3055/60)/60)/24)+DATE(1970,1,1)</f>
        <v>41862.761724537035</v>
      </c>
      <c r="S3055" s="12">
        <f>(((J3055/60)/60)/24)+DATE(1970,1,1)</f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s="9">
        <f>ROUND((E3056/D3056)*100,0)</f>
        <v>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8266</v>
      </c>
      <c r="P3056" t="s">
        <v>8268</v>
      </c>
      <c r="Q3056">
        <f t="shared" si="55"/>
        <v>0</v>
      </c>
      <c r="R3056" s="12">
        <f>(((K3056/60)/60)/24)+DATE(1970,1,1)</f>
        <v>42027.832800925928</v>
      </c>
      <c r="S3056" s="12">
        <f>(((J3056/60)/60)/24)+DATE(1970,1,1)</f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s="9">
        <f>ROUND((E3057/D3057)*100,0)</f>
        <v>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8266</v>
      </c>
      <c r="P3057" t="s">
        <v>8268</v>
      </c>
      <c r="Q3057">
        <f t="shared" si="55"/>
        <v>1</v>
      </c>
      <c r="R3057" s="12">
        <f>(((K3057/60)/60)/24)+DATE(1970,1,1)</f>
        <v>41953.95821759259</v>
      </c>
      <c r="S3057" s="12">
        <f>(((J3057/60)/60)/24)+DATE(1970,1,1)</f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s="9">
        <f>ROUND((E3058/D3058)*100,0)</f>
        <v>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8266</v>
      </c>
      <c r="P3058" t="s">
        <v>8268</v>
      </c>
      <c r="Q3058">
        <f t="shared" si="55"/>
        <v>0</v>
      </c>
      <c r="R3058" s="12">
        <f>(((K3058/60)/60)/24)+DATE(1970,1,1)</f>
        <v>41851.636388888888</v>
      </c>
      <c r="S3058" s="12">
        <f>(((J3058/60)/60)/24)+DATE(1970,1,1)</f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s="9">
        <f>ROUND((E3059/D3059)*100,0)</f>
        <v>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8266</v>
      </c>
      <c r="P3059" t="s">
        <v>8268</v>
      </c>
      <c r="Q3059">
        <f t="shared" si="55"/>
        <v>0</v>
      </c>
      <c r="R3059" s="12">
        <f>(((K3059/60)/60)/24)+DATE(1970,1,1)</f>
        <v>42433.650590277779</v>
      </c>
      <c r="S3059" s="12">
        <f>(((J3059/60)/60)/24)+DATE(1970,1,1)</f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s="9">
        <f>ROUND((E3060/D3060)*100,0)</f>
        <v>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8266</v>
      </c>
      <c r="P3060" t="s">
        <v>8268</v>
      </c>
      <c r="Q3060">
        <f t="shared" si="55"/>
        <v>1</v>
      </c>
      <c r="R3060" s="12">
        <f>(((K3060/60)/60)/24)+DATE(1970,1,1)</f>
        <v>42460.374305555553</v>
      </c>
      <c r="S3060" s="12">
        <f>(((J3060/60)/60)/24)+DATE(1970,1,1)</f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s="9">
        <f>ROUND((E3061/D3061)*100,0)</f>
        <v>3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8266</v>
      </c>
      <c r="P3061" t="s">
        <v>8268</v>
      </c>
      <c r="Q3061">
        <f t="shared" si="55"/>
        <v>41</v>
      </c>
      <c r="R3061" s="12">
        <f>(((K3061/60)/60)/24)+DATE(1970,1,1)</f>
        <v>41829.935717592591</v>
      </c>
      <c r="S3061" s="12">
        <f>(((J3061/60)/60)/24)+DATE(1970,1,1)</f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s="9">
        <f>ROUND((E3062/D3062)*100,0)</f>
        <v>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8266</v>
      </c>
      <c r="P3062" t="s">
        <v>8268</v>
      </c>
      <c r="Q3062">
        <f t="shared" si="55"/>
        <v>55.83</v>
      </c>
      <c r="R3062" s="12">
        <f>(((K3062/60)/60)/24)+DATE(1970,1,1)</f>
        <v>42245.274699074071</v>
      </c>
      <c r="S3062" s="12">
        <f>(((J3062/60)/60)/24)+DATE(1970,1,1)</f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s="9">
        <f>ROUND((E3063/D3063)*100,0)</f>
        <v>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8266</v>
      </c>
      <c r="P3063" t="s">
        <v>8268</v>
      </c>
      <c r="Q3063">
        <f t="shared" si="55"/>
        <v>0</v>
      </c>
      <c r="R3063" s="12">
        <f>(((K3063/60)/60)/24)+DATE(1970,1,1)</f>
        <v>41834.784120370372</v>
      </c>
      <c r="S3063" s="12">
        <f>(((J3063/60)/60)/24)+DATE(1970,1,1)</f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s="9">
        <f>ROUND((E3064/D3064)*100,0)</f>
        <v>67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8266</v>
      </c>
      <c r="P3064" t="s">
        <v>8268</v>
      </c>
      <c r="Q3064">
        <f t="shared" si="55"/>
        <v>99.76</v>
      </c>
      <c r="R3064" s="12">
        <f>(((K3064/60)/60)/24)+DATE(1970,1,1)</f>
        <v>42248.535787037035</v>
      </c>
      <c r="S3064" s="12">
        <f>(((J3064/60)/60)/24)+DATE(1970,1,1)</f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s="9">
        <f>ROUND((E3065/D3065)*100,0)</f>
        <v>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8266</v>
      </c>
      <c r="P3065" t="s">
        <v>8268</v>
      </c>
      <c r="Q3065">
        <f t="shared" si="55"/>
        <v>25.52</v>
      </c>
      <c r="R3065" s="12">
        <f>(((K3065/60)/60)/24)+DATE(1970,1,1)</f>
        <v>42630.922893518517</v>
      </c>
      <c r="S3065" s="12">
        <f>(((J3065/60)/60)/24)+DATE(1970,1,1)</f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s="9">
        <f>ROUND((E3066/D3066)*100,0)</f>
        <v>11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8266</v>
      </c>
      <c r="P3066" t="s">
        <v>8268</v>
      </c>
      <c r="Q3066">
        <f t="shared" si="55"/>
        <v>117.65</v>
      </c>
      <c r="R3066" s="12">
        <f>(((K3066/60)/60)/24)+DATE(1970,1,1)</f>
        <v>42299.130162037036</v>
      </c>
      <c r="S3066" s="12">
        <f>(((J3066/60)/60)/24)+DATE(1970,1,1)</f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s="9">
        <f>ROUND((E3067/D3067)*100,0)</f>
        <v>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8266</v>
      </c>
      <c r="P3067" t="s">
        <v>8268</v>
      </c>
      <c r="Q3067">
        <f t="shared" si="55"/>
        <v>5</v>
      </c>
      <c r="R3067" s="12">
        <f>(((K3067/60)/60)/24)+DATE(1970,1,1)</f>
        <v>41825.055231481485</v>
      </c>
      <c r="S3067" s="12">
        <f>(((J3067/60)/60)/24)+DATE(1970,1,1)</f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s="9">
        <f>ROUND((E3068/D3068)*100,0)</f>
        <v>12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8266</v>
      </c>
      <c r="P3068" t="s">
        <v>8268</v>
      </c>
      <c r="Q3068">
        <f t="shared" si="55"/>
        <v>2796.67</v>
      </c>
      <c r="R3068" s="12">
        <f>(((K3068/60)/60)/24)+DATE(1970,1,1)</f>
        <v>42531.228437500002</v>
      </c>
      <c r="S3068" s="12">
        <f>(((J3068/60)/60)/24)+DATE(1970,1,1)</f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s="9">
        <f>ROUND((E3069/D3069)*100,0)</f>
        <v>3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8266</v>
      </c>
      <c r="P3069" t="s">
        <v>8268</v>
      </c>
      <c r="Q3069">
        <f t="shared" si="55"/>
        <v>200</v>
      </c>
      <c r="R3069" s="12">
        <f>(((K3069/60)/60)/24)+DATE(1970,1,1)</f>
        <v>42226.938414351855</v>
      </c>
      <c r="S3069" s="12">
        <f>(((J3069/60)/60)/24)+DATE(1970,1,1)</f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s="9">
        <f>ROUND((E3070/D3070)*100,0)</f>
        <v>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8266</v>
      </c>
      <c r="P3070" t="s">
        <v>8268</v>
      </c>
      <c r="Q3070">
        <f t="shared" si="55"/>
        <v>87.5</v>
      </c>
      <c r="R3070" s="12">
        <f>(((K3070/60)/60)/24)+DATE(1970,1,1)</f>
        <v>42263.691574074073</v>
      </c>
      <c r="S3070" s="12">
        <f>(((J3070/60)/60)/24)+DATE(1970,1,1)</f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s="9">
        <f>ROUND((E3071/D3071)*100,0)</f>
        <v>14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8266</v>
      </c>
      <c r="P3071" t="s">
        <v>8268</v>
      </c>
      <c r="Q3071">
        <f t="shared" si="55"/>
        <v>20.14</v>
      </c>
      <c r="R3071" s="12">
        <f>(((K3071/60)/60)/24)+DATE(1970,1,1)</f>
        <v>41957.833726851852</v>
      </c>
      <c r="S3071" s="12">
        <f>(((J3071/60)/60)/24)+DATE(1970,1,1)</f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s="9">
        <f>ROUND((E3072/D3072)*100,0)</f>
        <v>3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8266</v>
      </c>
      <c r="P3072" t="s">
        <v>8268</v>
      </c>
      <c r="Q3072">
        <f t="shared" si="55"/>
        <v>20.88</v>
      </c>
      <c r="R3072" s="12">
        <f>(((K3072/60)/60)/24)+DATE(1970,1,1)</f>
        <v>42690.733437499999</v>
      </c>
      <c r="S3072" s="12">
        <f>(((J3072/60)/60)/24)+DATE(1970,1,1)</f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s="9">
        <f>ROUND((E3073/D3073)*100,0)</f>
        <v>60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8266</v>
      </c>
      <c r="P3073" t="s">
        <v>8268</v>
      </c>
      <c r="Q3073">
        <f t="shared" si="55"/>
        <v>61.31</v>
      </c>
      <c r="R3073" s="12">
        <f>(((K3073/60)/60)/24)+DATE(1970,1,1)</f>
        <v>42097.732418981483</v>
      </c>
      <c r="S3073" s="12">
        <f>(((J3073/60)/60)/24)+DATE(1970,1,1)</f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s="9">
        <f>ROUND((E3074/D3074)*100,0)</f>
        <v>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8266</v>
      </c>
      <c r="P3074" t="s">
        <v>8268</v>
      </c>
      <c r="Q3074">
        <f t="shared" si="55"/>
        <v>1</v>
      </c>
      <c r="R3074" s="12">
        <f>(((K3074/60)/60)/24)+DATE(1970,1,1)</f>
        <v>42658.690532407403</v>
      </c>
      <c r="S3074" s="12">
        <f>(((J3074/60)/60)/24)+DATE(1970,1,1)</f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s="9">
        <f>ROUND((E3075/D3075)*100,0)</f>
        <v>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8266</v>
      </c>
      <c r="P3075" t="s">
        <v>8268</v>
      </c>
      <c r="Q3075">
        <f t="shared" ref="Q3075:Q3138" si="56">IFERROR(ROUND(E3075/M3075,2),0)</f>
        <v>92.14</v>
      </c>
      <c r="R3075" s="12">
        <f>(((K3075/60)/60)/24)+DATE(1970,1,1)</f>
        <v>42111.684027777781</v>
      </c>
      <c r="S3075" s="12">
        <f>(((J3075/60)/60)/24)+DATE(1970,1,1)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s="9">
        <f>ROUND((E3076/D3076)*100,0)</f>
        <v>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8266</v>
      </c>
      <c r="P3076" t="s">
        <v>8268</v>
      </c>
      <c r="Q3076">
        <f t="shared" si="56"/>
        <v>7.33</v>
      </c>
      <c r="R3076" s="12">
        <f>(((K3076/60)/60)/24)+DATE(1970,1,1)</f>
        <v>42409.571284722217</v>
      </c>
      <c r="S3076" s="12">
        <f>(((J3076/60)/60)/24)+DATE(1970,1,1)</f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s="9">
        <f>ROUND((E3077/D3077)*100,0)</f>
        <v>9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8266</v>
      </c>
      <c r="P3077" t="s">
        <v>8268</v>
      </c>
      <c r="Q3077">
        <f t="shared" si="56"/>
        <v>64.8</v>
      </c>
      <c r="R3077" s="12">
        <f>(((K3077/60)/60)/24)+DATE(1970,1,1)</f>
        <v>42551.102314814809</v>
      </c>
      <c r="S3077" s="12">
        <f>(((J3077/60)/60)/24)+DATE(1970,1,1)</f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s="9">
        <f>ROUND((E3078/D3078)*100,0)</f>
        <v>15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8266</v>
      </c>
      <c r="P3078" t="s">
        <v>8268</v>
      </c>
      <c r="Q3078">
        <f t="shared" si="56"/>
        <v>30.12</v>
      </c>
      <c r="R3078" s="12">
        <f>(((K3078/60)/60)/24)+DATE(1970,1,1)</f>
        <v>42226.651886574073</v>
      </c>
      <c r="S3078" s="12">
        <f>(((J3078/60)/60)/24)+DATE(1970,1,1)</f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s="9">
        <f>ROUND((E3079/D3079)*100,0)</f>
        <v>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8266</v>
      </c>
      <c r="P3079" t="s">
        <v>8268</v>
      </c>
      <c r="Q3079">
        <f t="shared" si="56"/>
        <v>52.5</v>
      </c>
      <c r="R3079" s="12">
        <f>(((K3079/60)/60)/24)+DATE(1970,1,1)</f>
        <v>42766.956921296296</v>
      </c>
      <c r="S3079" s="12">
        <f>(((J3079/60)/60)/24)+DATE(1970,1,1)</f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s="9">
        <f>ROUND((E3080/D3080)*100,0)</f>
        <v>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8266</v>
      </c>
      <c r="P3080" t="s">
        <v>8268</v>
      </c>
      <c r="Q3080">
        <f t="shared" si="56"/>
        <v>23.67</v>
      </c>
      <c r="R3080" s="12">
        <f>(((K3080/60)/60)/24)+DATE(1970,1,1)</f>
        <v>42031.138831018514</v>
      </c>
      <c r="S3080" s="12">
        <f>(((J3080/60)/60)/24)+DATE(1970,1,1)</f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s="9">
        <f>ROUND((E3081/D3081)*100,0)</f>
        <v>1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8266</v>
      </c>
      <c r="P3081" t="s">
        <v>8268</v>
      </c>
      <c r="Q3081">
        <f t="shared" si="56"/>
        <v>415.78</v>
      </c>
      <c r="R3081" s="12">
        <f>(((K3081/60)/60)/24)+DATE(1970,1,1)</f>
        <v>42055.713368055556</v>
      </c>
      <c r="S3081" s="12">
        <f>(((J3081/60)/60)/24)+DATE(1970,1,1)</f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s="9">
        <f>ROUND((E3082/D3082)*100,0)</f>
        <v>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8266</v>
      </c>
      <c r="P3082" t="s">
        <v>8268</v>
      </c>
      <c r="Q3082">
        <f t="shared" si="56"/>
        <v>53.71</v>
      </c>
      <c r="R3082" s="12">
        <f>(((K3082/60)/60)/24)+DATE(1970,1,1)</f>
        <v>41940.028287037036</v>
      </c>
      <c r="S3082" s="12">
        <f>(((J3082/60)/60)/24)+DATE(1970,1,1)</f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s="9">
        <f>ROUND((E3083/D3083)*100,0)</f>
        <v>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8266</v>
      </c>
      <c r="P3083" t="s">
        <v>8268</v>
      </c>
      <c r="Q3083">
        <f t="shared" si="56"/>
        <v>420.6</v>
      </c>
      <c r="R3083" s="12">
        <f>(((K3083/60)/60)/24)+DATE(1970,1,1)</f>
        <v>42237.181608796294</v>
      </c>
      <c r="S3083" s="12">
        <f>(((J3083/60)/60)/24)+DATE(1970,1,1)</f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s="9">
        <f>ROUND((E3084/D3084)*100,0)</f>
        <v>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8266</v>
      </c>
      <c r="P3084" t="s">
        <v>8268</v>
      </c>
      <c r="Q3084">
        <f t="shared" si="56"/>
        <v>0</v>
      </c>
      <c r="R3084" s="12">
        <f>(((K3084/60)/60)/24)+DATE(1970,1,1)</f>
        <v>42293.922986111109</v>
      </c>
      <c r="S3084" s="12">
        <f>(((J3084/60)/60)/24)+DATE(1970,1,1)</f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s="9">
        <f>ROUND((E3085/D3085)*100,0)</f>
        <v>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8266</v>
      </c>
      <c r="P3085" t="s">
        <v>8268</v>
      </c>
      <c r="Q3085">
        <f t="shared" si="56"/>
        <v>18.670000000000002</v>
      </c>
      <c r="R3085" s="12">
        <f>(((K3085/60)/60)/24)+DATE(1970,1,1)</f>
        <v>41853.563402777778</v>
      </c>
      <c r="S3085" s="12">
        <f>(((J3085/60)/60)/24)+DATE(1970,1,1)</f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s="9">
        <f>ROUND((E3086/D3086)*100,0)</f>
        <v>12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8266</v>
      </c>
      <c r="P3086" t="s">
        <v>8268</v>
      </c>
      <c r="Q3086">
        <f t="shared" si="56"/>
        <v>78.33</v>
      </c>
      <c r="R3086" s="12">
        <f>(((K3086/60)/60)/24)+DATE(1970,1,1)</f>
        <v>42100.723738425921</v>
      </c>
      <c r="S3086" s="12">
        <f>(((J3086/60)/60)/24)+DATE(1970,1,1)</f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s="9">
        <f>ROUND((E3087/D3087)*100,0)</f>
        <v>2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8266</v>
      </c>
      <c r="P3087" t="s">
        <v>8268</v>
      </c>
      <c r="Q3087">
        <f t="shared" si="56"/>
        <v>67.78</v>
      </c>
      <c r="R3087" s="12">
        <f>(((K3087/60)/60)/24)+DATE(1970,1,1)</f>
        <v>42246.883784722217</v>
      </c>
      <c r="S3087" s="12">
        <f>(((J3087/60)/60)/24)+DATE(1970,1,1)</f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s="9">
        <f>ROUND((E3088/D3088)*100,0)</f>
        <v>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8266</v>
      </c>
      <c r="P3088" t="s">
        <v>8268</v>
      </c>
      <c r="Q3088">
        <f t="shared" si="56"/>
        <v>16.670000000000002</v>
      </c>
      <c r="R3088" s="12">
        <f>(((K3088/60)/60)/24)+DATE(1970,1,1)</f>
        <v>42173.67082175926</v>
      </c>
      <c r="S3088" s="12">
        <f>(((J3088/60)/60)/24)+DATE(1970,1,1)</f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s="9">
        <f>ROUND((E3089/D3089)*100,0)</f>
        <v>1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8266</v>
      </c>
      <c r="P3089" t="s">
        <v>8268</v>
      </c>
      <c r="Q3089">
        <f t="shared" si="56"/>
        <v>62.5</v>
      </c>
      <c r="R3089" s="12">
        <f>(((K3089/60)/60)/24)+DATE(1970,1,1)</f>
        <v>42665.150347222225</v>
      </c>
      <c r="S3089" s="12">
        <f>(((J3089/60)/60)/24)+DATE(1970,1,1)</f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s="9">
        <f>ROUND((E3090/D3090)*100,0)</f>
        <v>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8266</v>
      </c>
      <c r="P3090" t="s">
        <v>8268</v>
      </c>
      <c r="Q3090">
        <f t="shared" si="56"/>
        <v>42</v>
      </c>
      <c r="R3090" s="12">
        <f>(((K3090/60)/60)/24)+DATE(1970,1,1)</f>
        <v>41981.57230324074</v>
      </c>
      <c r="S3090" s="12">
        <f>(((J3090/60)/60)/24)+DATE(1970,1,1)</f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s="9">
        <f>ROUND((E3091/D3091)*100,0)</f>
        <v>23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8266</v>
      </c>
      <c r="P3091" t="s">
        <v>8268</v>
      </c>
      <c r="Q3091">
        <f t="shared" si="56"/>
        <v>130.09</v>
      </c>
      <c r="R3091" s="12">
        <f>(((K3091/60)/60)/24)+DATE(1970,1,1)</f>
        <v>42528.542627314819</v>
      </c>
      <c r="S3091" s="12">
        <f>(((J3091/60)/60)/24)+DATE(1970,1,1)</f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s="9">
        <f>ROUND((E3092/D3092)*100,0)</f>
        <v>5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8266</v>
      </c>
      <c r="P3092" t="s">
        <v>8268</v>
      </c>
      <c r="Q3092">
        <f t="shared" si="56"/>
        <v>1270.22</v>
      </c>
      <c r="R3092" s="12">
        <f>(((K3092/60)/60)/24)+DATE(1970,1,1)</f>
        <v>42065.818807870368</v>
      </c>
      <c r="S3092" s="12">
        <f>(((J3092/60)/60)/24)+DATE(1970,1,1)</f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s="9">
        <f>ROUND((E3093/D3093)*100,0)</f>
        <v>16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8266</v>
      </c>
      <c r="P3093" t="s">
        <v>8268</v>
      </c>
      <c r="Q3093">
        <f t="shared" si="56"/>
        <v>88.44</v>
      </c>
      <c r="R3093" s="12">
        <f>(((K3093/60)/60)/24)+DATE(1970,1,1)</f>
        <v>42566.948414351849</v>
      </c>
      <c r="S3093" s="12">
        <f>(((J3093/60)/60)/24)+DATE(1970,1,1)</f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s="9">
        <f>ROUND((E3094/D3094)*100,0)</f>
        <v>1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8266</v>
      </c>
      <c r="P3094" t="s">
        <v>8268</v>
      </c>
      <c r="Q3094">
        <f t="shared" si="56"/>
        <v>56.34</v>
      </c>
      <c r="R3094" s="12">
        <f>(((K3094/60)/60)/24)+DATE(1970,1,1)</f>
        <v>42255.619351851856</v>
      </c>
      <c r="S3094" s="12">
        <f>(((J3094/60)/60)/24)+DATE(1970,1,1)</f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s="9">
        <f>ROUND((E3095/D3095)*100,0)</f>
        <v>23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8266</v>
      </c>
      <c r="P3095" t="s">
        <v>8268</v>
      </c>
      <c r="Q3095">
        <f t="shared" si="56"/>
        <v>53.53</v>
      </c>
      <c r="R3095" s="12">
        <f>(((K3095/60)/60)/24)+DATE(1970,1,1)</f>
        <v>41760.909039351849</v>
      </c>
      <c r="S3095" s="12">
        <f>(((J3095/60)/60)/24)+DATE(1970,1,1)</f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s="9">
        <f>ROUND((E3096/D3096)*100,0)</f>
        <v>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8266</v>
      </c>
      <c r="P3096" t="s">
        <v>8268</v>
      </c>
      <c r="Q3096">
        <f t="shared" si="56"/>
        <v>25</v>
      </c>
      <c r="R3096" s="12">
        <f>(((K3096/60)/60)/24)+DATE(1970,1,1)</f>
        <v>42207.795787037037</v>
      </c>
      <c r="S3096" s="12">
        <f>(((J3096/60)/60)/24)+DATE(1970,1,1)</f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s="9">
        <f>ROUND((E3097/D3097)*100,0)</f>
        <v>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8266</v>
      </c>
      <c r="P3097" t="s">
        <v>8268</v>
      </c>
      <c r="Q3097">
        <f t="shared" si="56"/>
        <v>50</v>
      </c>
      <c r="R3097" s="12">
        <f>(((K3097/60)/60)/24)+DATE(1970,1,1)</f>
        <v>42523.025231481486</v>
      </c>
      <c r="S3097" s="12">
        <f>(((J3097/60)/60)/24)+DATE(1970,1,1)</f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s="9">
        <f>ROUND((E3098/D3098)*100,0)</f>
        <v>4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8266</v>
      </c>
      <c r="P3098" t="s">
        <v>8268</v>
      </c>
      <c r="Q3098">
        <f t="shared" si="56"/>
        <v>56.79</v>
      </c>
      <c r="R3098" s="12">
        <f>(((K3098/60)/60)/24)+DATE(1970,1,1)</f>
        <v>42114.825532407413</v>
      </c>
      <c r="S3098" s="12">
        <f>(((J3098/60)/60)/24)+DATE(1970,1,1)</f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s="9">
        <f>ROUND((E3099/D3099)*100,0)</f>
        <v>17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8266</v>
      </c>
      <c r="P3099" t="s">
        <v>8268</v>
      </c>
      <c r="Q3099">
        <f t="shared" si="56"/>
        <v>40.83</v>
      </c>
      <c r="R3099" s="12">
        <f>(((K3099/60)/60)/24)+DATE(1970,1,1)</f>
        <v>42629.503483796296</v>
      </c>
      <c r="S3099" s="12">
        <f>(((J3099/60)/60)/24)+DATE(1970,1,1)</f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s="9">
        <f>ROUND((E3100/D3100)*100,0)</f>
        <v>4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8266</v>
      </c>
      <c r="P3100" t="s">
        <v>8268</v>
      </c>
      <c r="Q3100">
        <f t="shared" si="56"/>
        <v>65.11</v>
      </c>
      <c r="R3100" s="12">
        <f>(((K3100/60)/60)/24)+DATE(1970,1,1)</f>
        <v>42359.792233796295</v>
      </c>
      <c r="S3100" s="12">
        <f>(((J3100/60)/60)/24)+DATE(1970,1,1)</f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s="9">
        <f>ROUND((E3101/D3101)*100,0)</f>
        <v>14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8266</v>
      </c>
      <c r="P3101" t="s">
        <v>8268</v>
      </c>
      <c r="Q3101">
        <f t="shared" si="56"/>
        <v>55.6</v>
      </c>
      <c r="R3101" s="12">
        <f>(((K3101/60)/60)/24)+DATE(1970,1,1)</f>
        <v>42382.189710648148</v>
      </c>
      <c r="S3101" s="12">
        <f>(((J3101/60)/60)/24)+DATE(1970,1,1)</f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s="9">
        <f>ROUND((E3102/D3102)*100,0)</f>
        <v>15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8266</v>
      </c>
      <c r="P3102" t="s">
        <v>8268</v>
      </c>
      <c r="Q3102">
        <f t="shared" si="56"/>
        <v>140.54</v>
      </c>
      <c r="R3102" s="12">
        <f>(((K3102/60)/60)/24)+DATE(1970,1,1)</f>
        <v>41902.622395833336</v>
      </c>
      <c r="S3102" s="12">
        <f>(((J3102/60)/60)/24)+DATE(1970,1,1)</f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s="9">
        <f>ROUND((E3103/D3103)*100,0)</f>
        <v>12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8266</v>
      </c>
      <c r="P3103" t="s">
        <v>8268</v>
      </c>
      <c r="Q3103">
        <f t="shared" si="56"/>
        <v>25</v>
      </c>
      <c r="R3103" s="12">
        <f>(((K3103/60)/60)/24)+DATE(1970,1,1)</f>
        <v>42171.383530092593</v>
      </c>
      <c r="S3103" s="12">
        <f>(((J3103/60)/60)/24)+DATE(1970,1,1)</f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s="9">
        <f>ROUND((E3104/D3104)*100,0)</f>
        <v>39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8266</v>
      </c>
      <c r="P3104" t="s">
        <v>8268</v>
      </c>
      <c r="Q3104">
        <f t="shared" si="56"/>
        <v>69.53</v>
      </c>
      <c r="R3104" s="12">
        <f>(((K3104/60)/60)/24)+DATE(1970,1,1)</f>
        <v>42555.340486111112</v>
      </c>
      <c r="S3104" s="12">
        <f>(((J3104/60)/60)/24)+DATE(1970,1,1)</f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s="9">
        <f>ROUND((E3105/D3105)*100,0)</f>
        <v>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8266</v>
      </c>
      <c r="P3105" t="s">
        <v>8268</v>
      </c>
      <c r="Q3105">
        <f t="shared" si="56"/>
        <v>5.5</v>
      </c>
      <c r="R3105" s="12">
        <f>(((K3105/60)/60)/24)+DATE(1970,1,1)</f>
        <v>42107.156319444446</v>
      </c>
      <c r="S3105" s="12">
        <f>(((J3105/60)/60)/24)+DATE(1970,1,1)</f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s="9">
        <f>ROUND((E3106/D3106)*100,0)</f>
        <v>30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8266</v>
      </c>
      <c r="P3106" t="s">
        <v>8268</v>
      </c>
      <c r="Q3106">
        <f t="shared" si="56"/>
        <v>237</v>
      </c>
      <c r="R3106" s="12">
        <f>(((K3106/60)/60)/24)+DATE(1970,1,1)</f>
        <v>42006.908692129626</v>
      </c>
      <c r="S3106" s="12">
        <f>(((J3106/60)/60)/24)+DATE(1970,1,1)</f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s="9">
        <f>ROUND((E3107/D3107)*100,0)</f>
        <v>42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8266</v>
      </c>
      <c r="P3107" t="s">
        <v>8268</v>
      </c>
      <c r="Q3107">
        <f t="shared" si="56"/>
        <v>79.87</v>
      </c>
      <c r="R3107" s="12">
        <f>(((K3107/60)/60)/24)+DATE(1970,1,1)</f>
        <v>41876.718935185185</v>
      </c>
      <c r="S3107" s="12">
        <f>(((J3107/60)/60)/24)+DATE(1970,1,1)</f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s="9">
        <f>ROUND((E3108/D3108)*100,0)</f>
        <v>4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8266</v>
      </c>
      <c r="P3108" t="s">
        <v>8268</v>
      </c>
      <c r="Q3108">
        <f t="shared" si="56"/>
        <v>10.25</v>
      </c>
      <c r="R3108" s="12">
        <f>(((K3108/60)/60)/24)+DATE(1970,1,1)</f>
        <v>42241.429120370376</v>
      </c>
      <c r="S3108" s="12">
        <f>(((J3108/60)/60)/24)+DATE(1970,1,1)</f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s="9">
        <f>ROUND((E3109/D3109)*100,0)</f>
        <v>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8266</v>
      </c>
      <c r="P3109" t="s">
        <v>8268</v>
      </c>
      <c r="Q3109">
        <f t="shared" si="56"/>
        <v>272.58999999999997</v>
      </c>
      <c r="R3109" s="12">
        <f>(((K3109/60)/60)/24)+DATE(1970,1,1)</f>
        <v>42128.814247685179</v>
      </c>
      <c r="S3109" s="12">
        <f>(((J3109/60)/60)/24)+DATE(1970,1,1)</f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s="9">
        <f>ROUND((E3110/D3110)*100,0)</f>
        <v>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8266</v>
      </c>
      <c r="P3110" t="s">
        <v>8268</v>
      </c>
      <c r="Q3110">
        <f t="shared" si="56"/>
        <v>13</v>
      </c>
      <c r="R3110" s="12">
        <f>(((K3110/60)/60)/24)+DATE(1970,1,1)</f>
        <v>42062.680486111116</v>
      </c>
      <c r="S3110" s="12">
        <f>(((J3110/60)/60)/24)+DATE(1970,1,1)</f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s="9">
        <f>ROUND((E3111/D3111)*100,0)</f>
        <v>25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8266</v>
      </c>
      <c r="P3111" t="s">
        <v>8268</v>
      </c>
      <c r="Q3111">
        <f t="shared" si="56"/>
        <v>58.18</v>
      </c>
      <c r="R3111" s="12">
        <f>(((K3111/60)/60)/24)+DATE(1970,1,1)</f>
        <v>41844.125115740739</v>
      </c>
      <c r="S3111" s="12">
        <f>(((J3111/60)/60)/24)+DATE(1970,1,1)</f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s="9">
        <f>ROUND((E3112/D3112)*100,0)</f>
        <v>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8266</v>
      </c>
      <c r="P3112" t="s">
        <v>8268</v>
      </c>
      <c r="Q3112">
        <f t="shared" si="56"/>
        <v>10</v>
      </c>
      <c r="R3112" s="12">
        <f>(((K3112/60)/60)/24)+DATE(1970,1,1)</f>
        <v>42745.031469907408</v>
      </c>
      <c r="S3112" s="12">
        <f>(((J3112/60)/60)/24)+DATE(1970,1,1)</f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s="9">
        <f>ROUND((E3113/D3113)*100,0)</f>
        <v>27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8266</v>
      </c>
      <c r="P3113" t="s">
        <v>8268</v>
      </c>
      <c r="Q3113">
        <f t="shared" si="56"/>
        <v>70.11</v>
      </c>
      <c r="R3113" s="12">
        <f>(((K3113/60)/60)/24)+DATE(1970,1,1)</f>
        <v>41885.595138888886</v>
      </c>
      <c r="S3113" s="12">
        <f>(((J3113/60)/60)/24)+DATE(1970,1,1)</f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s="9">
        <f>ROUND((E3114/D3114)*100,0)</f>
        <v>5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8266</v>
      </c>
      <c r="P3114" t="s">
        <v>8268</v>
      </c>
      <c r="Q3114">
        <f t="shared" si="56"/>
        <v>57.89</v>
      </c>
      <c r="R3114" s="12">
        <f>(((K3114/60)/60)/24)+DATE(1970,1,1)</f>
        <v>42615.121921296297</v>
      </c>
      <c r="S3114" s="12">
        <f>(((J3114/60)/60)/24)+DATE(1970,1,1)</f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s="9">
        <f>ROUND((E3115/D3115)*100,0)</f>
        <v>4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8266</v>
      </c>
      <c r="P3115" t="s">
        <v>8268</v>
      </c>
      <c r="Q3115">
        <f t="shared" si="56"/>
        <v>125.27</v>
      </c>
      <c r="R3115" s="12">
        <f>(((K3115/60)/60)/24)+DATE(1970,1,1)</f>
        <v>42081.731273148151</v>
      </c>
      <c r="S3115" s="12">
        <f>(((J3115/60)/60)/24)+DATE(1970,1,1)</f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s="9">
        <f>ROUND((E3116/D3116)*100,0)</f>
        <v>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8266</v>
      </c>
      <c r="P3116" t="s">
        <v>8268</v>
      </c>
      <c r="Q3116">
        <f t="shared" si="56"/>
        <v>0</v>
      </c>
      <c r="R3116" s="12">
        <f>(((K3116/60)/60)/24)+DATE(1970,1,1)</f>
        <v>41843.632523148146</v>
      </c>
      <c r="S3116" s="12">
        <f>(((J3116/60)/60)/24)+DATE(1970,1,1)</f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s="9">
        <f>ROUND((E3117/D3117)*100,0)</f>
        <v>3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8266</v>
      </c>
      <c r="P3117" t="s">
        <v>8268</v>
      </c>
      <c r="Q3117">
        <f t="shared" si="56"/>
        <v>300</v>
      </c>
      <c r="R3117" s="12">
        <f>(((K3117/60)/60)/24)+DATE(1970,1,1)</f>
        <v>42496.447071759263</v>
      </c>
      <c r="S3117" s="12">
        <f>(((J3117/60)/60)/24)+DATE(1970,1,1)</f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s="9">
        <f>ROUND((E3118/D3118)*100,0)</f>
        <v>57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8266</v>
      </c>
      <c r="P3118" t="s">
        <v>8268</v>
      </c>
      <c r="Q3118">
        <f t="shared" si="56"/>
        <v>43</v>
      </c>
      <c r="R3118" s="12">
        <f>(((K3118/60)/60)/24)+DATE(1970,1,1)</f>
        <v>42081.515335648146</v>
      </c>
      <c r="S3118" s="12">
        <f>(((J3118/60)/60)/24)+DATE(1970,1,1)</f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s="9">
        <f>ROUND((E3119/D3119)*100,0)</f>
        <v>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8266</v>
      </c>
      <c r="P3119" t="s">
        <v>8268</v>
      </c>
      <c r="Q3119">
        <f t="shared" si="56"/>
        <v>1</v>
      </c>
      <c r="R3119" s="12">
        <f>(((K3119/60)/60)/24)+DATE(1970,1,1)</f>
        <v>42509.374537037031</v>
      </c>
      <c r="S3119" s="12">
        <f>(((J3119/60)/60)/24)+DATE(1970,1,1)</f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s="9">
        <f>ROUND((E3120/D3120)*100,0)</f>
        <v>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8266</v>
      </c>
      <c r="P3120" t="s">
        <v>8268</v>
      </c>
      <c r="Q3120">
        <f t="shared" si="56"/>
        <v>775</v>
      </c>
      <c r="R3120" s="12">
        <f>(((K3120/60)/60)/24)+DATE(1970,1,1)</f>
        <v>42534.649571759262</v>
      </c>
      <c r="S3120" s="12">
        <f>(((J3120/60)/60)/24)+DATE(1970,1,1)</f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s="9">
        <f>ROUND((E3121/D3121)*100,0)</f>
        <v>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8266</v>
      </c>
      <c r="P3121" t="s">
        <v>8268</v>
      </c>
      <c r="Q3121">
        <f t="shared" si="56"/>
        <v>5</v>
      </c>
      <c r="R3121" s="12">
        <f>(((K3121/60)/60)/24)+DATE(1970,1,1)</f>
        <v>42060.04550925926</v>
      </c>
      <c r="S3121" s="12">
        <f>(((J3121/60)/60)/24)+DATE(1970,1,1)</f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s="9">
        <f>ROUND((E3122/D3122)*100,0)</f>
        <v>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8266</v>
      </c>
      <c r="P3122" t="s">
        <v>8268</v>
      </c>
      <c r="Q3122">
        <f t="shared" si="56"/>
        <v>12.8</v>
      </c>
      <c r="R3122" s="12">
        <f>(((K3122/60)/60)/24)+DATE(1970,1,1)</f>
        <v>42435.942083333335</v>
      </c>
      <c r="S3122" s="12">
        <f>(((J3122/60)/60)/24)+DATE(1970,1,1)</f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s="9">
        <f>ROUND((E3123/D3123)*100,0)</f>
        <v>1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8266</v>
      </c>
      <c r="P3123" t="s">
        <v>8268</v>
      </c>
      <c r="Q3123">
        <f t="shared" si="56"/>
        <v>10</v>
      </c>
      <c r="R3123" s="12">
        <f>(((K3123/60)/60)/24)+DATE(1970,1,1)</f>
        <v>41848.679803240739</v>
      </c>
      <c r="S3123" s="12">
        <f>(((J3123/60)/60)/24)+DATE(1970,1,1)</f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s="9">
        <f>ROUND((E3124/D3124)*100,0)</f>
        <v>58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8266</v>
      </c>
      <c r="P3124" t="s">
        <v>8268</v>
      </c>
      <c r="Q3124">
        <f t="shared" si="56"/>
        <v>58</v>
      </c>
      <c r="R3124" s="12">
        <f>(((K3124/60)/60)/24)+DATE(1970,1,1)</f>
        <v>42678.932083333333</v>
      </c>
      <c r="S3124" s="12">
        <f>(((J3124/60)/60)/24)+DATE(1970,1,1)</f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s="9">
        <f>ROUND((E3125/D3125)*100,0)</f>
        <v>68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8266</v>
      </c>
      <c r="P3125" t="s">
        <v>8268</v>
      </c>
      <c r="Q3125">
        <f t="shared" si="56"/>
        <v>244.8</v>
      </c>
      <c r="R3125" s="12">
        <f>(((K3125/60)/60)/24)+DATE(1970,1,1)</f>
        <v>42530.993032407408</v>
      </c>
      <c r="S3125" s="12">
        <f>(((J3125/60)/60)/24)+DATE(1970,1,1)</f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s="9">
        <f>ROUND((E3126/D3126)*100,0)</f>
        <v>0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8266</v>
      </c>
      <c r="P3126" t="s">
        <v>8268</v>
      </c>
      <c r="Q3126">
        <f t="shared" si="56"/>
        <v>6.5</v>
      </c>
      <c r="R3126" s="12">
        <f>(((K3126/60)/60)/24)+DATE(1970,1,1)</f>
        <v>41977.780104166668</v>
      </c>
      <c r="S3126" s="12">
        <f>(((J3126/60)/60)/24)+DATE(1970,1,1)</f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s="9">
        <f>ROUND((E3127/D3127)*100,0)</f>
        <v>0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8266</v>
      </c>
      <c r="P3127" t="s">
        <v>8268</v>
      </c>
      <c r="Q3127">
        <f t="shared" si="56"/>
        <v>0</v>
      </c>
      <c r="R3127" s="12">
        <f>(((K3127/60)/60)/24)+DATE(1970,1,1)</f>
        <v>42346.20685185185</v>
      </c>
      <c r="S3127" s="12">
        <f>(((J3127/60)/60)/24)+DATE(1970,1,1)</f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s="9">
        <f>ROUND((E3128/D3128)*100,0)</f>
        <v>4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8266</v>
      </c>
      <c r="P3128" t="s">
        <v>8268</v>
      </c>
      <c r="Q3128">
        <f t="shared" si="56"/>
        <v>61.18</v>
      </c>
      <c r="R3128" s="12">
        <f>(((K3128/60)/60)/24)+DATE(1970,1,1)</f>
        <v>42427.01807870371</v>
      </c>
      <c r="S3128" s="12">
        <f>(((J3128/60)/60)/24)+DATE(1970,1,1)</f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s="9">
        <f>ROUND((E3129/D3129)*100,0)</f>
        <v>0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8266</v>
      </c>
      <c r="P3129" t="s">
        <v>8268</v>
      </c>
      <c r="Q3129">
        <f t="shared" si="56"/>
        <v>0</v>
      </c>
      <c r="R3129" s="12">
        <f>(((K3129/60)/60)/24)+DATE(1970,1,1)</f>
        <v>42034.856817129628</v>
      </c>
      <c r="S3129" s="12">
        <f>(((J3129/60)/60)/24)+DATE(1970,1,1)</f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s="9">
        <f>ROUND((E3130/D3130)*100,0)</f>
        <v>109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8266</v>
      </c>
      <c r="P3130" t="s">
        <v>8267</v>
      </c>
      <c r="Q3130">
        <f t="shared" si="56"/>
        <v>139.24</v>
      </c>
      <c r="R3130" s="12">
        <f>(((K3130/60)/60)/24)+DATE(1970,1,1)</f>
        <v>42780.825706018513</v>
      </c>
      <c r="S3130" s="12">
        <f>(((J3130/60)/60)/24)+DATE(1970,1,1)</f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s="9">
        <f>ROUND((E3131/D3131)*100,0)</f>
        <v>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8266</v>
      </c>
      <c r="P3131" t="s">
        <v>8267</v>
      </c>
      <c r="Q3131">
        <f t="shared" si="56"/>
        <v>10</v>
      </c>
      <c r="R3131" s="12">
        <f>(((K3131/60)/60)/24)+DATE(1970,1,1)</f>
        <v>42803.842812499999</v>
      </c>
      <c r="S3131" s="12">
        <f>(((J3131/60)/60)/24)+DATE(1970,1,1)</f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s="9">
        <f>ROUND((E3132/D3132)*100,0)</f>
        <v>4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8266</v>
      </c>
      <c r="P3132" t="s">
        <v>8267</v>
      </c>
      <c r="Q3132">
        <f t="shared" si="56"/>
        <v>93.75</v>
      </c>
      <c r="R3132" s="12">
        <f>(((K3132/60)/60)/24)+DATE(1970,1,1)</f>
        <v>42808.640231481477</v>
      </c>
      <c r="S3132" s="12">
        <f>(((J3132/60)/60)/24)+DATE(1970,1,1)</f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s="9">
        <f>ROUND((E3133/D3133)*100,0)</f>
        <v>16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8266</v>
      </c>
      <c r="P3133" t="s">
        <v>8267</v>
      </c>
      <c r="Q3133">
        <f t="shared" si="56"/>
        <v>53.75</v>
      </c>
      <c r="R3133" s="12">
        <f>(((K3133/60)/60)/24)+DATE(1970,1,1)</f>
        <v>42803.579224537039</v>
      </c>
      <c r="S3133" s="12">
        <f>(((J3133/60)/60)/24)+DATE(1970,1,1)</f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s="9">
        <f>ROUND((E3134/D3134)*100,0)</f>
        <v>0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8266</v>
      </c>
      <c r="P3134" t="s">
        <v>8267</v>
      </c>
      <c r="Q3134">
        <f t="shared" si="56"/>
        <v>10</v>
      </c>
      <c r="R3134" s="12">
        <f>(((K3134/60)/60)/24)+DATE(1970,1,1)</f>
        <v>42786.350231481483</v>
      </c>
      <c r="S3134" s="12">
        <f>(((J3134/60)/60)/24)+DATE(1970,1,1)</f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s="9">
        <f>ROUND((E3135/D3135)*100,0)</f>
        <v>108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8266</v>
      </c>
      <c r="P3135" t="s">
        <v>8267</v>
      </c>
      <c r="Q3135">
        <f t="shared" si="56"/>
        <v>33.75</v>
      </c>
      <c r="R3135" s="12">
        <f>(((K3135/60)/60)/24)+DATE(1970,1,1)</f>
        <v>42788.565208333333</v>
      </c>
      <c r="S3135" s="12">
        <f>(((J3135/60)/60)/24)+DATE(1970,1,1)</f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s="9">
        <f>ROUND((E3136/D3136)*100,0)</f>
        <v>23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8266</v>
      </c>
      <c r="P3136" t="s">
        <v>8267</v>
      </c>
      <c r="Q3136">
        <f t="shared" si="56"/>
        <v>18.75</v>
      </c>
      <c r="R3136" s="12">
        <f>(((K3136/60)/60)/24)+DATE(1970,1,1)</f>
        <v>42800.720127314817</v>
      </c>
      <c r="S3136" s="12">
        <f>(((J3136/60)/60)/24)+DATE(1970,1,1)</f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s="9">
        <f>ROUND((E3137/D3137)*100,0)</f>
        <v>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8266</v>
      </c>
      <c r="P3137" t="s">
        <v>8267</v>
      </c>
      <c r="Q3137">
        <f t="shared" si="56"/>
        <v>23.14</v>
      </c>
      <c r="R3137" s="12">
        <f>(((K3137/60)/60)/24)+DATE(1970,1,1)</f>
        <v>42807.151863425926</v>
      </c>
      <c r="S3137" s="12">
        <f>(((J3137/60)/60)/24)+DATE(1970,1,1)</f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s="9">
        <f>ROUND((E3138/D3138)*100,0)</f>
        <v>128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8266</v>
      </c>
      <c r="P3138" t="s">
        <v>8267</v>
      </c>
      <c r="Q3138">
        <f t="shared" si="56"/>
        <v>29.05</v>
      </c>
      <c r="R3138" s="12">
        <f>(((K3138/60)/60)/24)+DATE(1970,1,1)</f>
        <v>42789.462430555555</v>
      </c>
      <c r="S3138" s="12">
        <f>(((J3138/60)/60)/24)+DATE(1970,1,1)</f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s="9">
        <f>ROUND((E3139/D3139)*100,0)</f>
        <v>3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8266</v>
      </c>
      <c r="P3139" t="s">
        <v>8267</v>
      </c>
      <c r="Q3139">
        <f t="shared" ref="Q3139:Q3202" si="57">IFERROR(ROUND(E3139/M3139,2),0)</f>
        <v>50</v>
      </c>
      <c r="R3139" s="12">
        <f>(((K3139/60)/60)/24)+DATE(1970,1,1)</f>
        <v>42807.885057870371</v>
      </c>
      <c r="S3139" s="12">
        <f>(((J3139/60)/60)/24)+DATE(1970,1,1)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s="9">
        <f>ROUND((E3140/D3140)*100,0)</f>
        <v>0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8266</v>
      </c>
      <c r="P3140" t="s">
        <v>8267</v>
      </c>
      <c r="Q3140">
        <f t="shared" si="57"/>
        <v>0</v>
      </c>
      <c r="R3140" s="12">
        <f>(((K3140/60)/60)/24)+DATE(1970,1,1)</f>
        <v>42809.645914351851</v>
      </c>
      <c r="S3140" s="12">
        <f>(((J3140/60)/60)/24)+DATE(1970,1,1)</f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s="9">
        <f>ROUND((E3141/D3141)*100,0)</f>
        <v>5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8266</v>
      </c>
      <c r="P3141" t="s">
        <v>8267</v>
      </c>
      <c r="Q3141">
        <f t="shared" si="57"/>
        <v>450</v>
      </c>
      <c r="R3141" s="12">
        <f>(((K3141/60)/60)/24)+DATE(1970,1,1)</f>
        <v>42785.270370370374</v>
      </c>
      <c r="S3141" s="12">
        <f>(((J3141/60)/60)/24)+DATE(1970,1,1)</f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s="9">
        <f>ROUND((E3142/D3142)*100,0)</f>
        <v>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8266</v>
      </c>
      <c r="P3142" t="s">
        <v>8267</v>
      </c>
      <c r="Q3142">
        <f t="shared" si="57"/>
        <v>24</v>
      </c>
      <c r="R3142" s="12">
        <f>(((K3142/60)/60)/24)+DATE(1970,1,1)</f>
        <v>42802.718784722223</v>
      </c>
      <c r="S3142" s="12">
        <f>(((J3142/60)/60)/24)+DATE(1970,1,1)</f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s="9">
        <f>ROUND((E3143/D3143)*100,0)</f>
        <v>52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8266</v>
      </c>
      <c r="P3143" t="s">
        <v>8267</v>
      </c>
      <c r="Q3143">
        <f t="shared" si="57"/>
        <v>32.25</v>
      </c>
      <c r="R3143" s="12">
        <f>(((K3143/60)/60)/24)+DATE(1970,1,1)</f>
        <v>42800.753333333334</v>
      </c>
      <c r="S3143" s="12">
        <f>(((J3143/60)/60)/24)+DATE(1970,1,1)</f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s="9">
        <f>ROUND((E3144/D3144)*100,0)</f>
        <v>2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8266</v>
      </c>
      <c r="P3144" t="s">
        <v>8267</v>
      </c>
      <c r="Q3144">
        <f t="shared" si="57"/>
        <v>15</v>
      </c>
      <c r="R3144" s="12">
        <f>(((K3144/60)/60)/24)+DATE(1970,1,1)</f>
        <v>42783.513182870374</v>
      </c>
      <c r="S3144" s="12">
        <f>(((J3144/60)/60)/24)+DATE(1970,1,1)</f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s="9">
        <f>ROUND((E3145/D3145)*100,0)</f>
        <v>0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8266</v>
      </c>
      <c r="P3145" t="s">
        <v>8267</v>
      </c>
      <c r="Q3145">
        <f t="shared" si="57"/>
        <v>0</v>
      </c>
      <c r="R3145" s="12">
        <f>(((K3145/60)/60)/24)+DATE(1970,1,1)</f>
        <v>42808.358287037037</v>
      </c>
      <c r="S3145" s="12">
        <f>(((J3145/60)/60)/24)+DATE(1970,1,1)</f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s="9">
        <f>ROUND((E3146/D3146)*100,0)</f>
        <v>75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8266</v>
      </c>
      <c r="P3146" t="s">
        <v>8267</v>
      </c>
      <c r="Q3146">
        <f t="shared" si="57"/>
        <v>251.33</v>
      </c>
      <c r="R3146" s="12">
        <f>(((K3146/60)/60)/24)+DATE(1970,1,1)</f>
        <v>42796.538275462968</v>
      </c>
      <c r="S3146" s="12">
        <f>(((J3146/60)/60)/24)+DATE(1970,1,1)</f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s="9">
        <f>ROUND((E3147/D3147)*100,0)</f>
        <v>0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8266</v>
      </c>
      <c r="P3147" t="s">
        <v>8267</v>
      </c>
      <c r="Q3147">
        <f t="shared" si="57"/>
        <v>0</v>
      </c>
      <c r="R3147" s="12">
        <f>(((K3147/60)/60)/24)+DATE(1970,1,1)</f>
        <v>42762.040902777779</v>
      </c>
      <c r="S3147" s="12">
        <f>(((J3147/60)/60)/24)+DATE(1970,1,1)</f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s="9">
        <f>ROUND((E3148/D3148)*100,0)</f>
        <v>11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8266</v>
      </c>
      <c r="P3148" t="s">
        <v>8267</v>
      </c>
      <c r="Q3148">
        <f t="shared" si="57"/>
        <v>437.5</v>
      </c>
      <c r="R3148" s="12">
        <f>(((K3148/60)/60)/24)+DATE(1970,1,1)</f>
        <v>42796.682476851856</v>
      </c>
      <c r="S3148" s="12">
        <f>(((J3148/60)/60)/24)+DATE(1970,1,1)</f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s="9">
        <f>ROUND((E3149/D3149)*100,0)</f>
        <v>118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8266</v>
      </c>
      <c r="P3149" t="s">
        <v>8267</v>
      </c>
      <c r="Q3149">
        <f t="shared" si="57"/>
        <v>110.35</v>
      </c>
      <c r="R3149" s="12">
        <f>(((K3149/60)/60)/24)+DATE(1970,1,1)</f>
        <v>41909.969386574077</v>
      </c>
      <c r="S3149" s="12">
        <f>(((J3149/60)/60)/24)+DATE(1970,1,1)</f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s="9">
        <f>ROUND((E3150/D3150)*100,0)</f>
        <v>131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8266</v>
      </c>
      <c r="P3150" t="s">
        <v>8267</v>
      </c>
      <c r="Q3150">
        <f t="shared" si="57"/>
        <v>41.42</v>
      </c>
      <c r="R3150" s="12">
        <f>(((K3150/60)/60)/24)+DATE(1970,1,1)</f>
        <v>41891.665324074071</v>
      </c>
      <c r="S3150" s="12">
        <f>(((J3150/60)/60)/24)+DATE(1970,1,1)</f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s="9">
        <f>ROUND((E3151/D3151)*100,0)</f>
        <v>104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8266</v>
      </c>
      <c r="P3151" t="s">
        <v>8267</v>
      </c>
      <c r="Q3151">
        <f t="shared" si="57"/>
        <v>52</v>
      </c>
      <c r="R3151" s="12">
        <f>(((K3151/60)/60)/24)+DATE(1970,1,1)</f>
        <v>41226.017361111109</v>
      </c>
      <c r="S3151" s="12">
        <f>(((J3151/60)/60)/24)+DATE(1970,1,1)</f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s="9">
        <f>ROUND((E3152/D3152)*100,0)</f>
        <v>101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8266</v>
      </c>
      <c r="P3152" t="s">
        <v>8267</v>
      </c>
      <c r="Q3152">
        <f t="shared" si="57"/>
        <v>33.99</v>
      </c>
      <c r="R3152" s="12">
        <f>(((K3152/60)/60)/24)+DATE(1970,1,1)</f>
        <v>40478.263923611114</v>
      </c>
      <c r="S3152" s="12">
        <f>(((J3152/60)/60)/24)+DATE(1970,1,1)</f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s="9">
        <f>ROUND((E3153/D3153)*100,0)</f>
        <v>100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8266</v>
      </c>
      <c r="P3153" t="s">
        <v>8267</v>
      </c>
      <c r="Q3153">
        <f t="shared" si="57"/>
        <v>103.35</v>
      </c>
      <c r="R3153" s="12">
        <f>(((K3153/60)/60)/24)+DATE(1970,1,1)</f>
        <v>41862.83997685185</v>
      </c>
      <c r="S3153" s="12">
        <f>(((J3153/60)/60)/24)+DATE(1970,1,1)</f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s="9">
        <f>ROUND((E3154/D3154)*100,0)</f>
        <v>106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8266</v>
      </c>
      <c r="P3154" t="s">
        <v>8267</v>
      </c>
      <c r="Q3154">
        <f t="shared" si="57"/>
        <v>34.79</v>
      </c>
      <c r="R3154" s="12">
        <f>(((K3154/60)/60)/24)+DATE(1970,1,1)</f>
        <v>41550.867673611108</v>
      </c>
      <c r="S3154" s="12">
        <f>(((J3154/60)/60)/24)+DATE(1970,1,1)</f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s="9">
        <f>ROUND((E3155/D3155)*100,0)</f>
        <v>336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8266</v>
      </c>
      <c r="P3155" t="s">
        <v>8267</v>
      </c>
      <c r="Q3155">
        <f t="shared" si="57"/>
        <v>41.77</v>
      </c>
      <c r="R3155" s="12">
        <f>(((K3155/60)/60)/24)+DATE(1970,1,1)</f>
        <v>40633.154363425929</v>
      </c>
      <c r="S3155" s="12">
        <f>(((J3155/60)/60)/24)+DATE(1970,1,1)</f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s="9">
        <f>ROUND((E3156/D3156)*100,0)</f>
        <v>113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8266</v>
      </c>
      <c r="P3156" t="s">
        <v>8267</v>
      </c>
      <c r="Q3156">
        <f t="shared" si="57"/>
        <v>64.27</v>
      </c>
      <c r="R3156" s="12">
        <f>(((K3156/60)/60)/24)+DATE(1970,1,1)</f>
        <v>40970.875671296293</v>
      </c>
      <c r="S3156" s="12">
        <f>(((J3156/60)/60)/24)+DATE(1970,1,1)</f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s="9">
        <f>ROUND((E3157/D3157)*100,0)</f>
        <v>189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8266</v>
      </c>
      <c r="P3157" t="s">
        <v>8267</v>
      </c>
      <c r="Q3157">
        <f t="shared" si="57"/>
        <v>31.21</v>
      </c>
      <c r="R3157" s="12">
        <f>(((K3157/60)/60)/24)+DATE(1970,1,1)</f>
        <v>41233.499131944445</v>
      </c>
      <c r="S3157" s="12">
        <f>(((J3157/60)/60)/24)+DATE(1970,1,1)</f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s="9">
        <f>ROUND((E3158/D3158)*100,0)</f>
        <v>102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8266</v>
      </c>
      <c r="P3158" t="s">
        <v>8267</v>
      </c>
      <c r="Q3158">
        <f t="shared" si="57"/>
        <v>62.92</v>
      </c>
      <c r="R3158" s="12">
        <f>(((K3158/60)/60)/24)+DATE(1970,1,1)</f>
        <v>41026.953055555554</v>
      </c>
      <c r="S3158" s="12">
        <f>(((J3158/60)/60)/24)+DATE(1970,1,1)</f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s="9">
        <f>ROUND((E3159/D3159)*100,0)</f>
        <v>101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8266</v>
      </c>
      <c r="P3159" t="s">
        <v>8267</v>
      </c>
      <c r="Q3159">
        <f t="shared" si="57"/>
        <v>98.54</v>
      </c>
      <c r="R3159" s="12">
        <f>(((K3159/60)/60)/24)+DATE(1970,1,1)</f>
        <v>41829.788252314815</v>
      </c>
      <c r="S3159" s="12">
        <f>(((J3159/60)/60)/24)+DATE(1970,1,1)</f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s="9">
        <f>ROUND((E3160/D3160)*100,0)</f>
        <v>114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8266</v>
      </c>
      <c r="P3160" t="s">
        <v>8267</v>
      </c>
      <c r="Q3160">
        <f t="shared" si="57"/>
        <v>82.61</v>
      </c>
      <c r="R3160" s="12">
        <f>(((K3160/60)/60)/24)+DATE(1970,1,1)</f>
        <v>41447.839722222219</v>
      </c>
      <c r="S3160" s="12">
        <f>(((J3160/60)/60)/24)+DATE(1970,1,1)</f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s="9">
        <f>ROUND((E3161/D3161)*100,0)</f>
        <v>133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8266</v>
      </c>
      <c r="P3161" t="s">
        <v>8267</v>
      </c>
      <c r="Q3161">
        <f t="shared" si="57"/>
        <v>38.5</v>
      </c>
      <c r="R3161" s="12">
        <f>(((K3161/60)/60)/24)+DATE(1970,1,1)</f>
        <v>40884.066678240742</v>
      </c>
      <c r="S3161" s="12">
        <f>(((J3161/60)/60)/24)+DATE(1970,1,1)</f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s="9">
        <f>ROUND((E3162/D3162)*100,0)</f>
        <v>102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8266</v>
      </c>
      <c r="P3162" t="s">
        <v>8267</v>
      </c>
      <c r="Q3162">
        <f t="shared" si="57"/>
        <v>80.16</v>
      </c>
      <c r="R3162" s="12">
        <f>(((K3162/60)/60)/24)+DATE(1970,1,1)</f>
        <v>41841.26489583333</v>
      </c>
      <c r="S3162" s="12">
        <f>(((J3162/60)/60)/24)+DATE(1970,1,1)</f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s="9">
        <f>ROUND((E3163/D3163)*100,0)</f>
        <v>105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8266</v>
      </c>
      <c r="P3163" t="s">
        <v>8267</v>
      </c>
      <c r="Q3163">
        <f t="shared" si="57"/>
        <v>28.41</v>
      </c>
      <c r="R3163" s="12">
        <f>(((K3163/60)/60)/24)+DATE(1970,1,1)</f>
        <v>41897.536134259259</v>
      </c>
      <c r="S3163" s="12">
        <f>(((J3163/60)/60)/24)+DATE(1970,1,1)</f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s="9">
        <f>ROUND((E3164/D3164)*100,0)</f>
        <v>127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8266</v>
      </c>
      <c r="P3164" t="s">
        <v>8267</v>
      </c>
      <c r="Q3164">
        <f t="shared" si="57"/>
        <v>80.73</v>
      </c>
      <c r="R3164" s="12">
        <f>(((K3164/60)/60)/24)+DATE(1970,1,1)</f>
        <v>41799.685902777775</v>
      </c>
      <c r="S3164" s="12">
        <f>(((J3164/60)/60)/24)+DATE(1970,1,1)</f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s="9">
        <f>ROUND((E3165/D3165)*100,0)</f>
        <v>111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8266</v>
      </c>
      <c r="P3165" t="s">
        <v>8267</v>
      </c>
      <c r="Q3165">
        <f t="shared" si="57"/>
        <v>200.69</v>
      </c>
      <c r="R3165" s="12">
        <f>(((K3165/60)/60)/24)+DATE(1970,1,1)</f>
        <v>41775.753761574073</v>
      </c>
      <c r="S3165" s="12">
        <f>(((J3165/60)/60)/24)+DATE(1970,1,1)</f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s="9">
        <f>ROUND((E3166/D3166)*100,0)</f>
        <v>107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8266</v>
      </c>
      <c r="P3166" t="s">
        <v>8267</v>
      </c>
      <c r="Q3166">
        <f t="shared" si="57"/>
        <v>37.590000000000003</v>
      </c>
      <c r="R3166" s="12">
        <f>(((K3166/60)/60)/24)+DATE(1970,1,1)</f>
        <v>41766.80572916667</v>
      </c>
      <c r="S3166" s="12">
        <f>(((J3166/60)/60)/24)+DATE(1970,1,1)</f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s="9">
        <f>ROUND((E3167/D3167)*100,0)</f>
        <v>163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8266</v>
      </c>
      <c r="P3167" t="s">
        <v>8267</v>
      </c>
      <c r="Q3167">
        <f t="shared" si="57"/>
        <v>58.1</v>
      </c>
      <c r="R3167" s="12">
        <f>(((K3167/60)/60)/24)+DATE(1970,1,1)</f>
        <v>40644.159259259257</v>
      </c>
      <c r="S3167" s="12">
        <f>(((J3167/60)/60)/24)+DATE(1970,1,1)</f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s="9">
        <f>ROUND((E3168/D3168)*100,0)</f>
        <v>160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8266</v>
      </c>
      <c r="P3168" t="s">
        <v>8267</v>
      </c>
      <c r="Q3168">
        <f t="shared" si="57"/>
        <v>60.3</v>
      </c>
      <c r="R3168" s="12">
        <f>(((K3168/60)/60)/24)+DATE(1970,1,1)</f>
        <v>41940.69158564815</v>
      </c>
      <c r="S3168" s="12">
        <f>(((J3168/60)/60)/24)+DATE(1970,1,1)</f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s="9">
        <f>ROUND((E3169/D3169)*100,0)</f>
        <v>116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8266</v>
      </c>
      <c r="P3169" t="s">
        <v>8267</v>
      </c>
      <c r="Q3169">
        <f t="shared" si="57"/>
        <v>63.36</v>
      </c>
      <c r="R3169" s="12">
        <f>(((K3169/60)/60)/24)+DATE(1970,1,1)</f>
        <v>41839.175706018519</v>
      </c>
      <c r="S3169" s="12">
        <f>(((J3169/60)/60)/24)+DATE(1970,1,1)</f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s="9">
        <f>ROUND((E3170/D3170)*100,0)</f>
        <v>124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8266</v>
      </c>
      <c r="P3170" t="s">
        <v>8267</v>
      </c>
      <c r="Q3170">
        <f t="shared" si="57"/>
        <v>50.9</v>
      </c>
      <c r="R3170" s="12">
        <f>(((K3170/60)/60)/24)+DATE(1970,1,1)</f>
        <v>41772.105937500004</v>
      </c>
      <c r="S3170" s="12">
        <f>(((J3170/60)/60)/24)+DATE(1970,1,1)</f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s="9">
        <f>ROUND((E3171/D3171)*100,0)</f>
        <v>103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8266</v>
      </c>
      <c r="P3171" t="s">
        <v>8267</v>
      </c>
      <c r="Q3171">
        <f t="shared" si="57"/>
        <v>100.5</v>
      </c>
      <c r="R3171" s="12">
        <f>(((K3171/60)/60)/24)+DATE(1970,1,1)</f>
        <v>41591.737974537034</v>
      </c>
      <c r="S3171" s="12">
        <f>(((J3171/60)/60)/24)+DATE(1970,1,1)</f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s="9">
        <f>ROUND((E3172/D3172)*100,0)</f>
        <v>112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8266</v>
      </c>
      <c r="P3172" t="s">
        <v>8267</v>
      </c>
      <c r="Q3172">
        <f t="shared" si="57"/>
        <v>31.62</v>
      </c>
      <c r="R3172" s="12">
        <f>(((K3172/60)/60)/24)+DATE(1970,1,1)</f>
        <v>41789.080370370371</v>
      </c>
      <c r="S3172" s="12">
        <f>(((J3172/60)/60)/24)+DATE(1970,1,1)</f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s="9">
        <f>ROUND((E3173/D3173)*100,0)</f>
        <v>109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8266</v>
      </c>
      <c r="P3173" t="s">
        <v>8267</v>
      </c>
      <c r="Q3173">
        <f t="shared" si="57"/>
        <v>65.099999999999994</v>
      </c>
      <c r="R3173" s="12">
        <f>(((K3173/60)/60)/24)+DATE(1970,1,1)</f>
        <v>42466.608310185184</v>
      </c>
      <c r="S3173" s="12">
        <f>(((J3173/60)/60)/24)+DATE(1970,1,1)</f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s="9">
        <f>ROUND((E3174/D3174)*100,0)</f>
        <v>115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8266</v>
      </c>
      <c r="P3174" t="s">
        <v>8267</v>
      </c>
      <c r="Q3174">
        <f t="shared" si="57"/>
        <v>79.31</v>
      </c>
      <c r="R3174" s="12">
        <f>(((K3174/60)/60)/24)+DATE(1970,1,1)</f>
        <v>40923.729953703703</v>
      </c>
      <c r="S3174" s="12">
        <f>(((J3174/60)/60)/24)+DATE(1970,1,1)</f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s="9">
        <f>ROUND((E3175/D3175)*100,0)</f>
        <v>103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8266</v>
      </c>
      <c r="P3175" t="s">
        <v>8267</v>
      </c>
      <c r="Q3175">
        <f t="shared" si="57"/>
        <v>139.19</v>
      </c>
      <c r="R3175" s="12">
        <f>(((K3175/60)/60)/24)+DATE(1970,1,1)</f>
        <v>41878.878379629627</v>
      </c>
      <c r="S3175" s="12">
        <f>(((J3175/60)/60)/24)+DATE(1970,1,1)</f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s="9">
        <f>ROUND((E3176/D3176)*100,0)</f>
        <v>101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8266</v>
      </c>
      <c r="P3176" t="s">
        <v>8267</v>
      </c>
      <c r="Q3176">
        <f t="shared" si="57"/>
        <v>131.91</v>
      </c>
      <c r="R3176" s="12">
        <f>(((K3176/60)/60)/24)+DATE(1970,1,1)</f>
        <v>41862.864675925928</v>
      </c>
      <c r="S3176" s="12">
        <f>(((J3176/60)/60)/24)+DATE(1970,1,1)</f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s="9">
        <f>ROUND((E3177/D3177)*100,0)</f>
        <v>110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8266</v>
      </c>
      <c r="P3177" t="s">
        <v>8267</v>
      </c>
      <c r="Q3177">
        <f t="shared" si="57"/>
        <v>91.3</v>
      </c>
      <c r="R3177" s="12">
        <f>(((K3177/60)/60)/24)+DATE(1970,1,1)</f>
        <v>40531.886886574073</v>
      </c>
      <c r="S3177" s="12">
        <f>(((J3177/60)/60)/24)+DATE(1970,1,1)</f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s="9">
        <f>ROUND((E3178/D3178)*100,0)</f>
        <v>115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8266</v>
      </c>
      <c r="P3178" t="s">
        <v>8267</v>
      </c>
      <c r="Q3178">
        <f t="shared" si="57"/>
        <v>39.67</v>
      </c>
      <c r="R3178" s="12">
        <f>(((K3178/60)/60)/24)+DATE(1970,1,1)</f>
        <v>41477.930914351848</v>
      </c>
      <c r="S3178" s="12">
        <f>(((J3178/60)/60)/24)+DATE(1970,1,1)</f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s="9">
        <f>ROUND((E3179/D3179)*100,0)</f>
        <v>117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8266</v>
      </c>
      <c r="P3179" t="s">
        <v>8267</v>
      </c>
      <c r="Q3179">
        <f t="shared" si="57"/>
        <v>57.55</v>
      </c>
      <c r="R3179" s="12">
        <f>(((K3179/60)/60)/24)+DATE(1970,1,1)</f>
        <v>41781.666770833333</v>
      </c>
      <c r="S3179" s="12">
        <f>(((J3179/60)/60)/24)+DATE(1970,1,1)</f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s="9">
        <f>ROUND((E3180/D3180)*100,0)</f>
        <v>172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8266</v>
      </c>
      <c r="P3180" t="s">
        <v>8267</v>
      </c>
      <c r="Q3180">
        <f t="shared" si="57"/>
        <v>33.03</v>
      </c>
      <c r="R3180" s="12">
        <f>(((K3180/60)/60)/24)+DATE(1970,1,1)</f>
        <v>41806.605034722219</v>
      </c>
      <c r="S3180" s="12">
        <f>(((J3180/60)/60)/24)+DATE(1970,1,1)</f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s="9">
        <f>ROUND((E3181/D3181)*100,0)</f>
        <v>114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8266</v>
      </c>
      <c r="P3181" t="s">
        <v>8267</v>
      </c>
      <c r="Q3181">
        <f t="shared" si="57"/>
        <v>77.34</v>
      </c>
      <c r="R3181" s="12">
        <f>(((K3181/60)/60)/24)+DATE(1970,1,1)</f>
        <v>41375.702210648145</v>
      </c>
      <c r="S3181" s="12">
        <f>(((J3181/60)/60)/24)+DATE(1970,1,1)</f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s="9">
        <f>ROUND((E3182/D3182)*100,0)</f>
        <v>120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8266</v>
      </c>
      <c r="P3182" t="s">
        <v>8267</v>
      </c>
      <c r="Q3182">
        <f t="shared" si="57"/>
        <v>31.93</v>
      </c>
      <c r="R3182" s="12">
        <f>(((K3182/60)/60)/24)+DATE(1970,1,1)</f>
        <v>41780.412604166668</v>
      </c>
      <c r="S3182" s="12">
        <f>(((J3182/60)/60)/24)+DATE(1970,1,1)</f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s="9">
        <f>ROUND((E3183/D3183)*100,0)</f>
        <v>109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8266</v>
      </c>
      <c r="P3183" t="s">
        <v>8267</v>
      </c>
      <c r="Q3183">
        <f t="shared" si="57"/>
        <v>36.33</v>
      </c>
      <c r="R3183" s="12">
        <f>(((K3183/60)/60)/24)+DATE(1970,1,1)</f>
        <v>41779.310034722221</v>
      </c>
      <c r="S3183" s="12">
        <f>(((J3183/60)/60)/24)+DATE(1970,1,1)</f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s="9">
        <f>ROUND((E3184/D3184)*100,0)</f>
        <v>101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8266</v>
      </c>
      <c r="P3184" t="s">
        <v>8267</v>
      </c>
      <c r="Q3184">
        <f t="shared" si="57"/>
        <v>46.77</v>
      </c>
      <c r="R3184" s="12">
        <f>(((K3184/60)/60)/24)+DATE(1970,1,1)</f>
        <v>40883.949317129627</v>
      </c>
      <c r="S3184" s="12">
        <f>(((J3184/60)/60)/24)+DATE(1970,1,1)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s="9">
        <f>ROUND((E3185/D3185)*100,0)</f>
        <v>109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8266</v>
      </c>
      <c r="P3185" t="s">
        <v>8267</v>
      </c>
      <c r="Q3185">
        <f t="shared" si="57"/>
        <v>40.07</v>
      </c>
      <c r="R3185" s="12">
        <f>(((K3185/60)/60)/24)+DATE(1970,1,1)</f>
        <v>41491.79478009259</v>
      </c>
      <c r="S3185" s="12">
        <f>(((J3185/60)/60)/24)+DATE(1970,1,1)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s="9">
        <f>ROUND((E3186/D3186)*100,0)</f>
        <v>107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8266</v>
      </c>
      <c r="P3186" t="s">
        <v>8267</v>
      </c>
      <c r="Q3186">
        <f t="shared" si="57"/>
        <v>100.22</v>
      </c>
      <c r="R3186" s="12">
        <f>(((K3186/60)/60)/24)+DATE(1970,1,1)</f>
        <v>41791.993414351848</v>
      </c>
      <c r="S3186" s="12">
        <f>(((J3186/60)/60)/24)+DATE(1970,1,1)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s="9">
        <f>ROUND((E3187/D3187)*100,0)</f>
        <v>100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8266</v>
      </c>
      <c r="P3187" t="s">
        <v>8267</v>
      </c>
      <c r="Q3187">
        <f t="shared" si="57"/>
        <v>41.67</v>
      </c>
      <c r="R3187" s="12">
        <f>(((K3187/60)/60)/24)+DATE(1970,1,1)</f>
        <v>41829.977326388893</v>
      </c>
      <c r="S3187" s="12">
        <f>(((J3187/60)/60)/24)+DATE(1970,1,1)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s="9">
        <f>ROUND((E3188/D3188)*100,0)</f>
        <v>102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8266</v>
      </c>
      <c r="P3188" t="s">
        <v>8267</v>
      </c>
      <c r="Q3188">
        <f t="shared" si="57"/>
        <v>46.71</v>
      </c>
      <c r="R3188" s="12">
        <f>(((K3188/60)/60)/24)+DATE(1970,1,1)</f>
        <v>41868.924050925925</v>
      </c>
      <c r="S3188" s="12">
        <f>(((J3188/60)/60)/24)+DATE(1970,1,1)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s="9">
        <f>ROUND((E3189/D3189)*100,0)</f>
        <v>116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8266</v>
      </c>
      <c r="P3189" t="s">
        <v>8267</v>
      </c>
      <c r="Q3189">
        <f t="shared" si="57"/>
        <v>71.489999999999995</v>
      </c>
      <c r="R3189" s="12">
        <f>(((K3189/60)/60)/24)+DATE(1970,1,1)</f>
        <v>41835.666354166664</v>
      </c>
      <c r="S3189" s="12">
        <f>(((J3189/60)/60)/24)+DATE(1970,1,1)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s="9">
        <f>ROUND((E3190/D3190)*100,0)</f>
        <v>65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8266</v>
      </c>
      <c r="P3190" t="s">
        <v>8269</v>
      </c>
      <c r="Q3190">
        <f t="shared" si="57"/>
        <v>14.44</v>
      </c>
      <c r="R3190" s="12">
        <f>(((K3190/60)/60)/24)+DATE(1970,1,1)</f>
        <v>42144.415532407409</v>
      </c>
      <c r="S3190" s="12">
        <f>(((J3190/60)/60)/24)+DATE(1970,1,1)</f>
        <v>42165.415532407409</v>
      </c>
      <c r="T3190">
        <f>YEAR(R3190)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s="9">
        <f>ROUND((E3191/D3191)*100,0)</f>
        <v>12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8266</v>
      </c>
      <c r="P3191" t="s">
        <v>8269</v>
      </c>
      <c r="Q3191">
        <f t="shared" si="57"/>
        <v>356.84</v>
      </c>
      <c r="R3191" s="12">
        <f>(((K3191/60)/60)/24)+DATE(1970,1,1)</f>
        <v>42118.346435185187</v>
      </c>
      <c r="S3191" s="12">
        <f>(((J3191/60)/60)/24)+DATE(1970,1,1)</f>
        <v>42148.346435185187</v>
      </c>
      <c r="T3191">
        <f>YEAR(R3191)</f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s="9">
        <f>ROUND((E3192/D3192)*100,0)</f>
        <v>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8266</v>
      </c>
      <c r="P3192" t="s">
        <v>8269</v>
      </c>
      <c r="Q3192">
        <f t="shared" si="57"/>
        <v>0</v>
      </c>
      <c r="R3192" s="12">
        <f>(((K3192/60)/60)/24)+DATE(1970,1,1)</f>
        <v>42683.151331018518</v>
      </c>
      <c r="S3192" s="12">
        <f>(((J3192/60)/60)/24)+DATE(1970,1,1)</f>
        <v>42713.192997685182</v>
      </c>
      <c r="T3192">
        <f>YEAR(R3192)</f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s="9">
        <f>ROUND((E3193/D3193)*100,0)</f>
        <v>4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8266</v>
      </c>
      <c r="P3193" t="s">
        <v>8269</v>
      </c>
      <c r="Q3193">
        <f t="shared" si="57"/>
        <v>37.75</v>
      </c>
      <c r="R3193" s="12">
        <f>(((K3193/60)/60)/24)+DATE(1970,1,1)</f>
        <v>42538.755428240736</v>
      </c>
      <c r="S3193" s="12">
        <f>(((J3193/60)/60)/24)+DATE(1970,1,1)</f>
        <v>42598.755428240736</v>
      </c>
      <c r="T3193">
        <f>YEAR(R3193)</f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s="9">
        <f>ROUND((E3194/D3194)*100,0)</f>
        <v>1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8266</v>
      </c>
      <c r="P3194" t="s">
        <v>8269</v>
      </c>
      <c r="Q3194">
        <f t="shared" si="57"/>
        <v>12.75</v>
      </c>
      <c r="R3194" s="12">
        <f>(((K3194/60)/60)/24)+DATE(1970,1,1)</f>
        <v>42018.94049768518</v>
      </c>
      <c r="S3194" s="12">
        <f>(((J3194/60)/60)/24)+DATE(1970,1,1)</f>
        <v>42063.916666666672</v>
      </c>
      <c r="T3194">
        <f>YEAR(R3194)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s="9">
        <f>ROUND((E3195/D3195)*100,0)</f>
        <v>12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8266</v>
      </c>
      <c r="P3195" t="s">
        <v>8269</v>
      </c>
      <c r="Q3195">
        <f t="shared" si="57"/>
        <v>24.46</v>
      </c>
      <c r="R3195" s="12">
        <f>(((K3195/60)/60)/24)+DATE(1970,1,1)</f>
        <v>42010.968240740738</v>
      </c>
      <c r="S3195" s="12">
        <f>(((J3195/60)/60)/24)+DATE(1970,1,1)</f>
        <v>42055.968240740738</v>
      </c>
      <c r="T3195">
        <f>YEAR(R3195)</f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s="9">
        <f>ROUND((E3196/D3196)*100,0)</f>
        <v>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8266</v>
      </c>
      <c r="P3196" t="s">
        <v>8269</v>
      </c>
      <c r="Q3196">
        <f t="shared" si="57"/>
        <v>0</v>
      </c>
      <c r="R3196" s="12">
        <f>(((K3196/60)/60)/24)+DATE(1970,1,1)</f>
        <v>42182.062476851846</v>
      </c>
      <c r="S3196" s="12">
        <f>(((J3196/60)/60)/24)+DATE(1970,1,1)</f>
        <v>42212.062476851846</v>
      </c>
      <c r="T3196">
        <f>YEAR(R3196)</f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s="9">
        <f>ROUND((E3197/D3197)*100,0)</f>
        <v>59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8266</v>
      </c>
      <c r="P3197" t="s">
        <v>8269</v>
      </c>
      <c r="Q3197">
        <f t="shared" si="57"/>
        <v>53.08</v>
      </c>
      <c r="R3197" s="12">
        <f>(((K3197/60)/60)/24)+DATE(1970,1,1)</f>
        <v>42017.594236111108</v>
      </c>
      <c r="S3197" s="12">
        <f>(((J3197/60)/60)/24)+DATE(1970,1,1)</f>
        <v>42047.594236111108</v>
      </c>
      <c r="T3197">
        <f>YEAR(R3197)</f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s="9">
        <f>ROUND((E3198/D3198)*100,0)</f>
        <v>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8266</v>
      </c>
      <c r="P3198" t="s">
        <v>8269</v>
      </c>
      <c r="Q3198">
        <f t="shared" si="57"/>
        <v>300</v>
      </c>
      <c r="R3198" s="12">
        <f>(((K3198/60)/60)/24)+DATE(1970,1,1)</f>
        <v>42157.598090277781</v>
      </c>
      <c r="S3198" s="12">
        <f>(((J3198/60)/60)/24)+DATE(1970,1,1)</f>
        <v>42217.583333333328</v>
      </c>
      <c r="T3198">
        <f>YEAR(R3198)</f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s="9">
        <f>ROUND((E3199/D3199)*100,0)</f>
        <v>11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8266</v>
      </c>
      <c r="P3199" t="s">
        <v>8269</v>
      </c>
      <c r="Q3199">
        <f t="shared" si="57"/>
        <v>286.25</v>
      </c>
      <c r="R3199" s="12">
        <f>(((K3199/60)/60)/24)+DATE(1970,1,1)</f>
        <v>42009.493263888886</v>
      </c>
      <c r="S3199" s="12">
        <f>(((J3199/60)/60)/24)+DATE(1970,1,1)</f>
        <v>42039.493263888886</v>
      </c>
      <c r="T3199">
        <f>YEAR(R3199)</f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s="9">
        <f>ROUND((E3200/D3200)*100,0)</f>
        <v>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8266</v>
      </c>
      <c r="P3200" t="s">
        <v>8269</v>
      </c>
      <c r="Q3200">
        <f t="shared" si="57"/>
        <v>36.67</v>
      </c>
      <c r="R3200" s="12">
        <f>(((K3200/60)/60)/24)+DATE(1970,1,1)</f>
        <v>42013.424502314811</v>
      </c>
      <c r="S3200" s="12">
        <f>(((J3200/60)/60)/24)+DATE(1970,1,1)</f>
        <v>42051.424502314811</v>
      </c>
      <c r="T3200">
        <f>YEAR(R3200)</f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s="9">
        <f>ROUND((E3201/D3201)*100,0)</f>
        <v>52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8266</v>
      </c>
      <c r="P3201" t="s">
        <v>8269</v>
      </c>
      <c r="Q3201">
        <f t="shared" si="57"/>
        <v>49.21</v>
      </c>
      <c r="R3201" s="12">
        <f>(((K3201/60)/60)/24)+DATE(1970,1,1)</f>
        <v>41858.761782407404</v>
      </c>
      <c r="S3201" s="12">
        <f>(((J3201/60)/60)/24)+DATE(1970,1,1)</f>
        <v>41888.875</v>
      </c>
      <c r="T3201">
        <f>YEAR(R3201)</f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s="9">
        <f>ROUND((E3202/D3202)*100,0)</f>
        <v>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8266</v>
      </c>
      <c r="P3202" t="s">
        <v>8269</v>
      </c>
      <c r="Q3202">
        <f t="shared" si="57"/>
        <v>1</v>
      </c>
      <c r="R3202" s="12">
        <f>(((K3202/60)/60)/24)+DATE(1970,1,1)</f>
        <v>42460.320613425924</v>
      </c>
      <c r="S3202" s="12">
        <f>(((J3202/60)/60)/24)+DATE(1970,1,1)</f>
        <v>42490.231944444444</v>
      </c>
      <c r="T3202">
        <f>YEAR(R3202)</f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s="9">
        <f>ROUND((E3203/D3203)*100,0)</f>
        <v>1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8266</v>
      </c>
      <c r="P3203" t="s">
        <v>8269</v>
      </c>
      <c r="Q3203">
        <f t="shared" ref="Q3203:Q3266" si="58">IFERROR(ROUND(E3203/M3203,2),0)</f>
        <v>12.5</v>
      </c>
      <c r="R3203" s="12">
        <f>(((K3203/60)/60)/24)+DATE(1970,1,1)</f>
        <v>41861.767094907409</v>
      </c>
      <c r="S3203" s="12">
        <f>(((J3203/60)/60)/24)+DATE(1970,1,1)</f>
        <v>41882.767094907409</v>
      </c>
      <c r="T3203">
        <f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s="9">
        <f>ROUND((E3204/D3204)*100,0)</f>
        <v>55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8266</v>
      </c>
      <c r="P3204" t="s">
        <v>8269</v>
      </c>
      <c r="Q3204">
        <f t="shared" si="58"/>
        <v>109.04</v>
      </c>
      <c r="R3204" s="12">
        <f>(((K3204/60)/60)/24)+DATE(1970,1,1)</f>
        <v>42293.853541666671</v>
      </c>
      <c r="S3204" s="12">
        <f>(((J3204/60)/60)/24)+DATE(1970,1,1)</f>
        <v>42352.249305555553</v>
      </c>
      <c r="T3204">
        <f>YEAR(R3204)</f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s="9">
        <f>ROUND((E3205/D3205)*100,0)</f>
        <v>25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8266</v>
      </c>
      <c r="P3205" t="s">
        <v>8269</v>
      </c>
      <c r="Q3205">
        <f t="shared" si="58"/>
        <v>41.67</v>
      </c>
      <c r="R3205" s="12">
        <f>(((K3205/60)/60)/24)+DATE(1970,1,1)</f>
        <v>42242.988680555558</v>
      </c>
      <c r="S3205" s="12">
        <f>(((J3205/60)/60)/24)+DATE(1970,1,1)</f>
        <v>42272.988680555558</v>
      </c>
      <c r="T3205">
        <f>YEAR(R3205)</f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s="9">
        <f>ROUND((E3206/D3206)*100,0)</f>
        <v>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8266</v>
      </c>
      <c r="P3206" t="s">
        <v>8269</v>
      </c>
      <c r="Q3206">
        <f t="shared" si="58"/>
        <v>0</v>
      </c>
      <c r="R3206" s="12">
        <f>(((K3206/60)/60)/24)+DATE(1970,1,1)</f>
        <v>42172.686099537037</v>
      </c>
      <c r="S3206" s="12">
        <f>(((J3206/60)/60)/24)+DATE(1970,1,1)</f>
        <v>42202.676388888889</v>
      </c>
      <c r="T3206">
        <f>YEAR(R3206)</f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s="9">
        <f>ROUND((E3207/D3207)*100,0)</f>
        <v>3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8266</v>
      </c>
      <c r="P3207" t="s">
        <v>8269</v>
      </c>
      <c r="Q3207">
        <f t="shared" si="58"/>
        <v>22.75</v>
      </c>
      <c r="R3207" s="12">
        <f>(((K3207/60)/60)/24)+DATE(1970,1,1)</f>
        <v>42095.374675925923</v>
      </c>
      <c r="S3207" s="12">
        <f>(((J3207/60)/60)/24)+DATE(1970,1,1)</f>
        <v>42125.374675925923</v>
      </c>
      <c r="T3207">
        <f>YEAR(R3207)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s="9">
        <f>ROUND((E3208/D3208)*100,0)</f>
        <v>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8266</v>
      </c>
      <c r="P3208" t="s">
        <v>8269</v>
      </c>
      <c r="Q3208">
        <f t="shared" si="58"/>
        <v>0</v>
      </c>
      <c r="R3208" s="12">
        <f>(((K3208/60)/60)/24)+DATE(1970,1,1)</f>
        <v>42236.276053240741</v>
      </c>
      <c r="S3208" s="12">
        <f>(((J3208/60)/60)/24)+DATE(1970,1,1)</f>
        <v>42266.276053240741</v>
      </c>
      <c r="T3208">
        <f>YEAR(R3208)</f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s="9">
        <f>ROUND((E3209/D3209)*100,0)</f>
        <v>46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8266</v>
      </c>
      <c r="P3209" t="s">
        <v>8269</v>
      </c>
      <c r="Q3209">
        <f t="shared" si="58"/>
        <v>70.83</v>
      </c>
      <c r="R3209" s="12">
        <f>(((K3209/60)/60)/24)+DATE(1970,1,1)</f>
        <v>42057.277858796297</v>
      </c>
      <c r="S3209" s="12">
        <f>(((J3209/60)/60)/24)+DATE(1970,1,1)</f>
        <v>42117.236192129625</v>
      </c>
      <c r="T3209">
        <f>YEAR(R3209)</f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s="9">
        <f>ROUND((E3210/D3210)*100,0)</f>
        <v>104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8266</v>
      </c>
      <c r="P3210" t="s">
        <v>8267</v>
      </c>
      <c r="Q3210">
        <f t="shared" si="58"/>
        <v>63.11</v>
      </c>
      <c r="R3210" s="12">
        <f>(((K3210/60)/60)/24)+DATE(1970,1,1)</f>
        <v>41827.605057870373</v>
      </c>
      <c r="S3210" s="12">
        <f>(((J3210/60)/60)/24)+DATE(1970,1,1)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s="9">
        <f>ROUND((E3211/D3211)*100,0)</f>
        <v>119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8266</v>
      </c>
      <c r="P3211" t="s">
        <v>8267</v>
      </c>
      <c r="Q3211">
        <f t="shared" si="58"/>
        <v>50.16</v>
      </c>
      <c r="R3211" s="12">
        <f>(((K3211/60)/60)/24)+DATE(1970,1,1)</f>
        <v>41778.637245370373</v>
      </c>
      <c r="S3211" s="12">
        <f>(((J3211/60)/60)/24)+DATE(1970,1,1)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s="9">
        <f>ROUND((E3212/D3212)*100,0)</f>
        <v>126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8266</v>
      </c>
      <c r="P3212" t="s">
        <v>8267</v>
      </c>
      <c r="Q3212">
        <f t="shared" si="58"/>
        <v>62.88</v>
      </c>
      <c r="R3212" s="12">
        <f>(((K3212/60)/60)/24)+DATE(1970,1,1)</f>
        <v>41013.936562499999</v>
      </c>
      <c r="S3212" s="12">
        <f>(((J3212/60)/60)/24)+DATE(1970,1,1)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s="9">
        <f>ROUND((E3213/D3213)*100,0)</f>
        <v>120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8266</v>
      </c>
      <c r="P3213" t="s">
        <v>8267</v>
      </c>
      <c r="Q3213">
        <f t="shared" si="58"/>
        <v>85.53</v>
      </c>
      <c r="R3213" s="12">
        <f>(((K3213/60)/60)/24)+DATE(1970,1,1)</f>
        <v>41834.586574074077</v>
      </c>
      <c r="S3213" s="12">
        <f>(((J3213/60)/60)/24)+DATE(1970,1,1)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s="9">
        <f>ROUND((E3214/D3214)*100,0)</f>
        <v>126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8266</v>
      </c>
      <c r="P3214" t="s">
        <v>8267</v>
      </c>
      <c r="Q3214">
        <f t="shared" si="58"/>
        <v>53.72</v>
      </c>
      <c r="R3214" s="12">
        <f>(((K3214/60)/60)/24)+DATE(1970,1,1)</f>
        <v>41829.795729166668</v>
      </c>
      <c r="S3214" s="12">
        <f>(((J3214/60)/60)/24)+DATE(1970,1,1)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s="9">
        <f>ROUND((E3215/D3215)*100,0)</f>
        <v>100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8266</v>
      </c>
      <c r="P3215" t="s">
        <v>8267</v>
      </c>
      <c r="Q3215">
        <f t="shared" si="58"/>
        <v>127.81</v>
      </c>
      <c r="R3215" s="12">
        <f>(((K3215/60)/60)/24)+DATE(1970,1,1)</f>
        <v>42171.763414351852</v>
      </c>
      <c r="S3215" s="12">
        <f>(((J3215/60)/60)/24)+DATE(1970,1,1)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s="9">
        <f>ROUND((E3216/D3216)*100,0)</f>
        <v>102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8266</v>
      </c>
      <c r="P3216" t="s">
        <v>8267</v>
      </c>
      <c r="Q3216">
        <f t="shared" si="58"/>
        <v>106.57</v>
      </c>
      <c r="R3216" s="12">
        <f>(((K3216/60)/60)/24)+DATE(1970,1,1)</f>
        <v>42337.792511574073</v>
      </c>
      <c r="S3216" s="12">
        <f>(((J3216/60)/60)/24)+DATE(1970,1,1)</f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s="9">
        <f>ROUND((E3217/D3217)*100,0)</f>
        <v>100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8266</v>
      </c>
      <c r="P3217" t="s">
        <v>8267</v>
      </c>
      <c r="Q3217">
        <f t="shared" si="58"/>
        <v>262.11</v>
      </c>
      <c r="R3217" s="12">
        <f>(((K3217/60)/60)/24)+DATE(1970,1,1)</f>
        <v>42219.665173611109</v>
      </c>
      <c r="S3217" s="12">
        <f>(((J3217/60)/60)/24)+DATE(1970,1,1)</f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s="9">
        <f>ROUND((E3218/D3218)*100,0)</f>
        <v>100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8266</v>
      </c>
      <c r="P3218" t="s">
        <v>8267</v>
      </c>
      <c r="Q3218">
        <f t="shared" si="58"/>
        <v>57.17</v>
      </c>
      <c r="R3218" s="12">
        <f>(((K3218/60)/60)/24)+DATE(1970,1,1)</f>
        <v>42165.462627314817</v>
      </c>
      <c r="S3218" s="12">
        <f>(((J3218/60)/60)/24)+DATE(1970,1,1)</f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s="9">
        <f>ROUND((E3219/D3219)*100,0)</f>
        <v>116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8266</v>
      </c>
      <c r="P3219" t="s">
        <v>8267</v>
      </c>
      <c r="Q3219">
        <f t="shared" si="58"/>
        <v>50.2</v>
      </c>
      <c r="R3219" s="12">
        <f>(((K3219/60)/60)/24)+DATE(1970,1,1)</f>
        <v>42648.546111111107</v>
      </c>
      <c r="S3219" s="12">
        <f>(((J3219/60)/60)/24)+DATE(1970,1,1)</f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s="9">
        <f>ROUND((E3220/D3220)*100,0)</f>
        <v>102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8266</v>
      </c>
      <c r="P3220" t="s">
        <v>8267</v>
      </c>
      <c r="Q3220">
        <f t="shared" si="58"/>
        <v>66.59</v>
      </c>
      <c r="R3220" s="12">
        <f>(((K3220/60)/60)/24)+DATE(1970,1,1)</f>
        <v>41971.002152777779</v>
      </c>
      <c r="S3220" s="12">
        <f>(((J3220/60)/60)/24)+DATE(1970,1,1)</f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s="9">
        <f>ROUND((E3221/D3221)*100,0)</f>
        <v>100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8266</v>
      </c>
      <c r="P3221" t="s">
        <v>8267</v>
      </c>
      <c r="Q3221">
        <f t="shared" si="58"/>
        <v>168.25</v>
      </c>
      <c r="R3221" s="12">
        <f>(((K3221/60)/60)/24)+DATE(1970,1,1)</f>
        <v>42050.983182870375</v>
      </c>
      <c r="S3221" s="12">
        <f>(((J3221/60)/60)/24)+DATE(1970,1,1)</f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s="9">
        <f>ROUND((E3222/D3222)*100,0)</f>
        <v>101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8266</v>
      </c>
      <c r="P3222" t="s">
        <v>8267</v>
      </c>
      <c r="Q3222">
        <f t="shared" si="58"/>
        <v>256.37</v>
      </c>
      <c r="R3222" s="12">
        <f>(((K3222/60)/60)/24)+DATE(1970,1,1)</f>
        <v>42772.833379629628</v>
      </c>
      <c r="S3222" s="12">
        <f>(((J3222/60)/60)/24)+DATE(1970,1,1)</f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s="9">
        <f>ROUND((E3223/D3223)*100,0)</f>
        <v>103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8266</v>
      </c>
      <c r="P3223" t="s">
        <v>8267</v>
      </c>
      <c r="Q3223">
        <f t="shared" si="58"/>
        <v>36.61</v>
      </c>
      <c r="R3223" s="12">
        <f>(((K3223/60)/60)/24)+DATE(1970,1,1)</f>
        <v>42155.696793981479</v>
      </c>
      <c r="S3223" s="12">
        <f>(((J3223/60)/60)/24)+DATE(1970,1,1)</f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s="9">
        <f>ROUND((E3224/D3224)*100,0)</f>
        <v>125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8266</v>
      </c>
      <c r="P3224" t="s">
        <v>8267</v>
      </c>
      <c r="Q3224">
        <f t="shared" si="58"/>
        <v>37.14</v>
      </c>
      <c r="R3224" s="12">
        <f>(((K3224/60)/60)/24)+DATE(1970,1,1)</f>
        <v>42270.582141203704</v>
      </c>
      <c r="S3224" s="12">
        <f>(((J3224/60)/60)/24)+DATE(1970,1,1)</f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s="9">
        <f>ROUND((E3225/D3225)*100,0)</f>
        <v>110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8266</v>
      </c>
      <c r="P3225" t="s">
        <v>8267</v>
      </c>
      <c r="Q3225">
        <f t="shared" si="58"/>
        <v>45.88</v>
      </c>
      <c r="R3225" s="12">
        <f>(((K3225/60)/60)/24)+DATE(1970,1,1)</f>
        <v>42206.835370370376</v>
      </c>
      <c r="S3225" s="12">
        <f>(((J3225/60)/60)/24)+DATE(1970,1,1)</f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s="9">
        <f>ROUND((E3226/D3226)*100,0)</f>
        <v>102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8266</v>
      </c>
      <c r="P3226" t="s">
        <v>8267</v>
      </c>
      <c r="Q3226">
        <f t="shared" si="58"/>
        <v>141.71</v>
      </c>
      <c r="R3226" s="12">
        <f>(((K3226/60)/60)/24)+DATE(1970,1,1)</f>
        <v>42697.850844907407</v>
      </c>
      <c r="S3226" s="12">
        <f>(((J3226/60)/60)/24)+DATE(1970,1,1)</f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s="9">
        <f>ROUND((E3227/D3227)*100,0)</f>
        <v>102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8266</v>
      </c>
      <c r="P3227" t="s">
        <v>8267</v>
      </c>
      <c r="Q3227">
        <f t="shared" si="58"/>
        <v>52.49</v>
      </c>
      <c r="R3227" s="12">
        <f>(((K3227/60)/60)/24)+DATE(1970,1,1)</f>
        <v>42503.559467592597</v>
      </c>
      <c r="S3227" s="12">
        <f>(((J3227/60)/60)/24)+DATE(1970,1,1)</f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s="9">
        <f>ROUND((E3228/D3228)*100,0)</f>
        <v>104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8266</v>
      </c>
      <c r="P3228" t="s">
        <v>8267</v>
      </c>
      <c r="Q3228">
        <f t="shared" si="58"/>
        <v>59.52</v>
      </c>
      <c r="R3228" s="12">
        <f>(((K3228/60)/60)/24)+DATE(1970,1,1)</f>
        <v>42277.583472222221</v>
      </c>
      <c r="S3228" s="12">
        <f>(((J3228/60)/60)/24)+DATE(1970,1,1)</f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s="9">
        <f>ROUND((E3229/D3229)*100,0)</f>
        <v>125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8266</v>
      </c>
      <c r="P3229" t="s">
        <v>8267</v>
      </c>
      <c r="Q3229">
        <f t="shared" si="58"/>
        <v>50</v>
      </c>
      <c r="R3229" s="12">
        <f>(((K3229/60)/60)/24)+DATE(1970,1,1)</f>
        <v>42722.882361111115</v>
      </c>
      <c r="S3229" s="12">
        <f>(((J3229/60)/60)/24)+DATE(1970,1,1)</f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s="9">
        <f>ROUND((E3230/D3230)*100,0)</f>
        <v>102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8266</v>
      </c>
      <c r="P3230" t="s">
        <v>8267</v>
      </c>
      <c r="Q3230">
        <f t="shared" si="58"/>
        <v>193.62</v>
      </c>
      <c r="R3230" s="12">
        <f>(((K3230/60)/60)/24)+DATE(1970,1,1)</f>
        <v>42323.70930555556</v>
      </c>
      <c r="S3230" s="12">
        <f>(((J3230/60)/60)/24)+DATE(1970,1,1)</f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s="9">
        <f>ROUND((E3231/D3231)*100,0)</f>
        <v>108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8266</v>
      </c>
      <c r="P3231" t="s">
        <v>8267</v>
      </c>
      <c r="Q3231">
        <f t="shared" si="58"/>
        <v>106.8</v>
      </c>
      <c r="R3231" s="12">
        <f>(((K3231/60)/60)/24)+DATE(1970,1,1)</f>
        <v>41933.291643518518</v>
      </c>
      <c r="S3231" s="12">
        <f>(((J3231/60)/60)/24)+DATE(1970,1,1)</f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s="9">
        <f>ROUND((E3232/D3232)*100,0)</f>
        <v>110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8266</v>
      </c>
      <c r="P3232" t="s">
        <v>8267</v>
      </c>
      <c r="Q3232">
        <f t="shared" si="58"/>
        <v>77.22</v>
      </c>
      <c r="R3232" s="12">
        <f>(((K3232/60)/60)/24)+DATE(1970,1,1)</f>
        <v>41898.168125000004</v>
      </c>
      <c r="S3232" s="12">
        <f>(((J3232/60)/60)/24)+DATE(1970,1,1)</f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s="9">
        <f>ROUND((E3233/D3233)*100,0)</f>
        <v>161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8266</v>
      </c>
      <c r="P3233" t="s">
        <v>8267</v>
      </c>
      <c r="Q3233">
        <f t="shared" si="58"/>
        <v>57.5</v>
      </c>
      <c r="R3233" s="12">
        <f>(((K3233/60)/60)/24)+DATE(1970,1,1)</f>
        <v>42446.943831018521</v>
      </c>
      <c r="S3233" s="12">
        <f>(((J3233/60)/60)/24)+DATE(1970,1,1)</f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s="9">
        <f>ROUND((E3234/D3234)*100,0)</f>
        <v>131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8266</v>
      </c>
      <c r="P3234" t="s">
        <v>8267</v>
      </c>
      <c r="Q3234">
        <f t="shared" si="58"/>
        <v>50.46</v>
      </c>
      <c r="R3234" s="12">
        <f>(((K3234/60)/60)/24)+DATE(1970,1,1)</f>
        <v>42463.81385416667</v>
      </c>
      <c r="S3234" s="12">
        <f>(((J3234/60)/60)/24)+DATE(1970,1,1)</f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s="9">
        <f>ROUND((E3235/D3235)*100,0)</f>
        <v>119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8266</v>
      </c>
      <c r="P3235" t="s">
        <v>8267</v>
      </c>
      <c r="Q3235">
        <f t="shared" si="58"/>
        <v>97.38</v>
      </c>
      <c r="R3235" s="12">
        <f>(((K3235/60)/60)/24)+DATE(1970,1,1)</f>
        <v>42766.805034722223</v>
      </c>
      <c r="S3235" s="12">
        <f>(((J3235/60)/60)/24)+DATE(1970,1,1)</f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s="9">
        <f>ROUND((E3236/D3236)*100,0)</f>
        <v>100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8266</v>
      </c>
      <c r="P3236" t="s">
        <v>8267</v>
      </c>
      <c r="Q3236">
        <f t="shared" si="58"/>
        <v>34.92</v>
      </c>
      <c r="R3236" s="12">
        <f>(((K3236/60)/60)/24)+DATE(1970,1,1)</f>
        <v>42734.789444444439</v>
      </c>
      <c r="S3236" s="12">
        <f>(((J3236/60)/60)/24)+DATE(1970,1,1)</f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s="9">
        <f>ROUND((E3237/D3237)*100,0)</f>
        <v>103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8266</v>
      </c>
      <c r="P3237" t="s">
        <v>8267</v>
      </c>
      <c r="Q3237">
        <f t="shared" si="58"/>
        <v>85.53</v>
      </c>
      <c r="R3237" s="12">
        <f>(((K3237/60)/60)/24)+DATE(1970,1,1)</f>
        <v>42522.347812499997</v>
      </c>
      <c r="S3237" s="12">
        <f>(((J3237/60)/60)/24)+DATE(1970,1,1)</f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s="9">
        <f>ROUND((E3238/D3238)*100,0)</f>
        <v>101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8266</v>
      </c>
      <c r="P3238" t="s">
        <v>8267</v>
      </c>
      <c r="Q3238">
        <f t="shared" si="58"/>
        <v>182.91</v>
      </c>
      <c r="R3238" s="12">
        <f>(((K3238/60)/60)/24)+DATE(1970,1,1)</f>
        <v>42702.917048611111</v>
      </c>
      <c r="S3238" s="12">
        <f>(((J3238/60)/60)/24)+DATE(1970,1,1)</f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s="9">
        <f>ROUND((E3239/D3239)*100,0)</f>
        <v>101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8266</v>
      </c>
      <c r="P3239" t="s">
        <v>8267</v>
      </c>
      <c r="Q3239">
        <f t="shared" si="58"/>
        <v>131.13999999999999</v>
      </c>
      <c r="R3239" s="12">
        <f>(((K3239/60)/60)/24)+DATE(1970,1,1)</f>
        <v>42252.474351851852</v>
      </c>
      <c r="S3239" s="12">
        <f>(((J3239/60)/60)/24)+DATE(1970,1,1)</f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s="9">
        <f>ROUND((E3240/D3240)*100,0)</f>
        <v>112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8266</v>
      </c>
      <c r="P3240" t="s">
        <v>8267</v>
      </c>
      <c r="Q3240">
        <f t="shared" si="58"/>
        <v>39.81</v>
      </c>
      <c r="R3240" s="12">
        <f>(((K3240/60)/60)/24)+DATE(1970,1,1)</f>
        <v>42156.510393518518</v>
      </c>
      <c r="S3240" s="12">
        <f>(((J3240/60)/60)/24)+DATE(1970,1,1)</f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s="9">
        <f>ROUND((E3241/D3241)*100,0)</f>
        <v>106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8266</v>
      </c>
      <c r="P3241" t="s">
        <v>8267</v>
      </c>
      <c r="Q3241">
        <f t="shared" si="58"/>
        <v>59.7</v>
      </c>
      <c r="R3241" s="12">
        <f>(((K3241/60)/60)/24)+DATE(1970,1,1)</f>
        <v>42278.089039351849</v>
      </c>
      <c r="S3241" s="12">
        <f>(((J3241/60)/60)/24)+DATE(1970,1,1)</f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s="9">
        <f>ROUND((E3242/D3242)*100,0)</f>
        <v>101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8266</v>
      </c>
      <c r="P3242" t="s">
        <v>8267</v>
      </c>
      <c r="Q3242">
        <f t="shared" si="58"/>
        <v>88.74</v>
      </c>
      <c r="R3242" s="12">
        <f>(((K3242/60)/60)/24)+DATE(1970,1,1)</f>
        <v>42754.693842592591</v>
      </c>
      <c r="S3242" s="12">
        <f>(((J3242/60)/60)/24)+DATE(1970,1,1)</f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s="9">
        <f>ROUND((E3243/D3243)*100,0)</f>
        <v>115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8266</v>
      </c>
      <c r="P3243" t="s">
        <v>8267</v>
      </c>
      <c r="Q3243">
        <f t="shared" si="58"/>
        <v>58.69</v>
      </c>
      <c r="R3243" s="12">
        <f>(((K3243/60)/60)/24)+DATE(1970,1,1)</f>
        <v>41893.324884259258</v>
      </c>
      <c r="S3243" s="12">
        <f>(((J3243/60)/60)/24)+DATE(1970,1,1)</f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s="9">
        <f>ROUND((E3244/D3244)*100,0)</f>
        <v>127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8266</v>
      </c>
      <c r="P3244" t="s">
        <v>8267</v>
      </c>
      <c r="Q3244">
        <f t="shared" si="58"/>
        <v>69.569999999999993</v>
      </c>
      <c r="R3244" s="12">
        <f>(((K3244/60)/60)/24)+DATE(1970,1,1)</f>
        <v>41871.755694444444</v>
      </c>
      <c r="S3244" s="12">
        <f>(((J3244/60)/60)/24)+DATE(1970,1,1)</f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s="9">
        <f>ROUND((E3245/D3245)*100,0)</f>
        <v>103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8266</v>
      </c>
      <c r="P3245" t="s">
        <v>8267</v>
      </c>
      <c r="Q3245">
        <f t="shared" si="58"/>
        <v>115.87</v>
      </c>
      <c r="R3245" s="12">
        <f>(((K3245/60)/60)/24)+DATE(1970,1,1)</f>
        <v>42262.096782407403</v>
      </c>
      <c r="S3245" s="12">
        <f>(((J3245/60)/60)/24)+DATE(1970,1,1)</f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s="9">
        <f>ROUND((E3246/D3246)*100,0)</f>
        <v>103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8266</v>
      </c>
      <c r="P3246" t="s">
        <v>8267</v>
      </c>
      <c r="Q3246">
        <f t="shared" si="58"/>
        <v>23.87</v>
      </c>
      <c r="R3246" s="12">
        <f>(((K3246/60)/60)/24)+DATE(1970,1,1)</f>
        <v>42675.694236111114</v>
      </c>
      <c r="S3246" s="12">
        <f>(((J3246/60)/60)/24)+DATE(1970,1,1)</f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s="9">
        <f>ROUND((E3247/D3247)*100,0)</f>
        <v>104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8266</v>
      </c>
      <c r="P3247" t="s">
        <v>8267</v>
      </c>
      <c r="Q3247">
        <f t="shared" si="58"/>
        <v>81.13</v>
      </c>
      <c r="R3247" s="12">
        <f>(((K3247/60)/60)/24)+DATE(1970,1,1)</f>
        <v>42135.60020833333</v>
      </c>
      <c r="S3247" s="12">
        <f>(((J3247/60)/60)/24)+DATE(1970,1,1)</f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s="9">
        <f>ROUND((E3248/D3248)*100,0)</f>
        <v>111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8266</v>
      </c>
      <c r="P3248" t="s">
        <v>8267</v>
      </c>
      <c r="Q3248">
        <f t="shared" si="58"/>
        <v>57.63</v>
      </c>
      <c r="R3248" s="12">
        <f>(((K3248/60)/60)/24)+DATE(1970,1,1)</f>
        <v>42230.472222222219</v>
      </c>
      <c r="S3248" s="12">
        <f>(((J3248/60)/60)/24)+DATE(1970,1,1)</f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s="9">
        <f>ROUND((E3249/D3249)*100,0)</f>
        <v>106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8266</v>
      </c>
      <c r="P3249" t="s">
        <v>8267</v>
      </c>
      <c r="Q3249">
        <f t="shared" si="58"/>
        <v>46.43</v>
      </c>
      <c r="R3249" s="12">
        <f>(((K3249/60)/60)/24)+DATE(1970,1,1)</f>
        <v>42167.434166666666</v>
      </c>
      <c r="S3249" s="12">
        <f>(((J3249/60)/60)/24)+DATE(1970,1,1)</f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s="9">
        <f>ROUND((E3250/D3250)*100,0)</f>
        <v>101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8266</v>
      </c>
      <c r="P3250" t="s">
        <v>8267</v>
      </c>
      <c r="Q3250">
        <f t="shared" si="58"/>
        <v>60.48</v>
      </c>
      <c r="R3250" s="12">
        <f>(((K3250/60)/60)/24)+DATE(1970,1,1)</f>
        <v>42068.888391203705</v>
      </c>
      <c r="S3250" s="12">
        <f>(((J3250/60)/60)/24)+DATE(1970,1,1)</f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s="9">
        <f>ROUND((E3251/D3251)*100,0)</f>
        <v>105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8266</v>
      </c>
      <c r="P3251" t="s">
        <v>8267</v>
      </c>
      <c r="Q3251">
        <f t="shared" si="58"/>
        <v>65.58</v>
      </c>
      <c r="R3251" s="12">
        <f>(((K3251/60)/60)/24)+DATE(1970,1,1)</f>
        <v>42145.746689814812</v>
      </c>
      <c r="S3251" s="12">
        <f>(((J3251/60)/60)/24)+DATE(1970,1,1)</f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s="9">
        <f>ROUND((E3252/D3252)*100,0)</f>
        <v>102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8266</v>
      </c>
      <c r="P3252" t="s">
        <v>8267</v>
      </c>
      <c r="Q3252">
        <f t="shared" si="58"/>
        <v>119.19</v>
      </c>
      <c r="R3252" s="12">
        <f>(((K3252/60)/60)/24)+DATE(1970,1,1)</f>
        <v>41918.742175925923</v>
      </c>
      <c r="S3252" s="12">
        <f>(((J3252/60)/60)/24)+DATE(1970,1,1)</f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s="9">
        <f>ROUND((E3253/D3253)*100,0)</f>
        <v>111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8266</v>
      </c>
      <c r="P3253" t="s">
        <v>8267</v>
      </c>
      <c r="Q3253">
        <f t="shared" si="58"/>
        <v>83.05</v>
      </c>
      <c r="R3253" s="12">
        <f>(((K3253/60)/60)/24)+DATE(1970,1,1)</f>
        <v>42146.731087962966</v>
      </c>
      <c r="S3253" s="12">
        <f>(((J3253/60)/60)/24)+DATE(1970,1,1)</f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s="9">
        <f>ROUND((E3254/D3254)*100,0)</f>
        <v>128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8266</v>
      </c>
      <c r="P3254" t="s">
        <v>8267</v>
      </c>
      <c r="Q3254">
        <f t="shared" si="58"/>
        <v>57.52</v>
      </c>
      <c r="R3254" s="12">
        <f>(((K3254/60)/60)/24)+DATE(1970,1,1)</f>
        <v>42590.472685185188</v>
      </c>
      <c r="S3254" s="12">
        <f>(((J3254/60)/60)/24)+DATE(1970,1,1)</f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s="9">
        <f>ROUND((E3255/D3255)*100,0)</f>
        <v>102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8266</v>
      </c>
      <c r="P3255" t="s">
        <v>8267</v>
      </c>
      <c r="Q3255">
        <f t="shared" si="58"/>
        <v>177.09</v>
      </c>
      <c r="R3255" s="12">
        <f>(((K3255/60)/60)/24)+DATE(1970,1,1)</f>
        <v>42602.576712962968</v>
      </c>
      <c r="S3255" s="12">
        <f>(((J3255/60)/60)/24)+DATE(1970,1,1)</f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s="9">
        <f>ROUND((E3256/D3256)*100,0)</f>
        <v>101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8266</v>
      </c>
      <c r="P3256" t="s">
        <v>8267</v>
      </c>
      <c r="Q3256">
        <f t="shared" si="58"/>
        <v>70.77</v>
      </c>
      <c r="R3256" s="12">
        <f>(((K3256/60)/60)/24)+DATE(1970,1,1)</f>
        <v>42059.085752314815</v>
      </c>
      <c r="S3256" s="12">
        <f>(((J3256/60)/60)/24)+DATE(1970,1,1)</f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s="9">
        <f>ROUND((E3257/D3257)*100,0)</f>
        <v>175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8266</v>
      </c>
      <c r="P3257" t="s">
        <v>8267</v>
      </c>
      <c r="Q3257">
        <f t="shared" si="58"/>
        <v>29.17</v>
      </c>
      <c r="R3257" s="12">
        <f>(((K3257/60)/60)/24)+DATE(1970,1,1)</f>
        <v>41889.768229166664</v>
      </c>
      <c r="S3257" s="12">
        <f>(((J3257/60)/60)/24)+DATE(1970,1,1)</f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s="9">
        <f>ROUND((E3258/D3258)*100,0)</f>
        <v>128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8266</v>
      </c>
      <c r="P3258" t="s">
        <v>8267</v>
      </c>
      <c r="Q3258">
        <f t="shared" si="58"/>
        <v>72.760000000000005</v>
      </c>
      <c r="R3258" s="12">
        <f>(((K3258/60)/60)/24)+DATE(1970,1,1)</f>
        <v>42144.573807870373</v>
      </c>
      <c r="S3258" s="12">
        <f>(((J3258/60)/60)/24)+DATE(1970,1,1)</f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s="9">
        <f>ROUND((E3259/D3259)*100,0)</f>
        <v>106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8266</v>
      </c>
      <c r="P3259" t="s">
        <v>8267</v>
      </c>
      <c r="Q3259">
        <f t="shared" si="58"/>
        <v>51.85</v>
      </c>
      <c r="R3259" s="12">
        <f>(((K3259/60)/60)/24)+DATE(1970,1,1)</f>
        <v>42758.559629629628</v>
      </c>
      <c r="S3259" s="12">
        <f>(((J3259/60)/60)/24)+DATE(1970,1,1)</f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s="9">
        <f>ROUND((E3260/D3260)*100,0)</f>
        <v>105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8266</v>
      </c>
      <c r="P3260" t="s">
        <v>8267</v>
      </c>
      <c r="Q3260">
        <f t="shared" si="58"/>
        <v>98.2</v>
      </c>
      <c r="R3260" s="12">
        <f>(((K3260/60)/60)/24)+DATE(1970,1,1)</f>
        <v>41982.887280092589</v>
      </c>
      <c r="S3260" s="12">
        <f>(((J3260/60)/60)/24)+DATE(1970,1,1)</f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s="9">
        <f>ROUND((E3261/D3261)*100,0)</f>
        <v>106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8266</v>
      </c>
      <c r="P3261" t="s">
        <v>8267</v>
      </c>
      <c r="Q3261">
        <f t="shared" si="58"/>
        <v>251.74</v>
      </c>
      <c r="R3261" s="12">
        <f>(((K3261/60)/60)/24)+DATE(1970,1,1)</f>
        <v>42614.760937500003</v>
      </c>
      <c r="S3261" s="12">
        <f>(((J3261/60)/60)/24)+DATE(1970,1,1)</f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s="9">
        <f>ROUND((E3262/D3262)*100,0)</f>
        <v>109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8266</v>
      </c>
      <c r="P3262" t="s">
        <v>8267</v>
      </c>
      <c r="Q3262">
        <f t="shared" si="58"/>
        <v>74.819999999999993</v>
      </c>
      <c r="R3262" s="12">
        <f>(((K3262/60)/60)/24)+DATE(1970,1,1)</f>
        <v>42303.672662037032</v>
      </c>
      <c r="S3262" s="12">
        <f>(((J3262/60)/60)/24)+DATE(1970,1,1)</f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s="9">
        <f>ROUND((E3263/D3263)*100,0)</f>
        <v>100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8266</v>
      </c>
      <c r="P3263" t="s">
        <v>8267</v>
      </c>
      <c r="Q3263">
        <f t="shared" si="58"/>
        <v>67.650000000000006</v>
      </c>
      <c r="R3263" s="12">
        <f>(((K3263/60)/60)/24)+DATE(1970,1,1)</f>
        <v>42171.725416666668</v>
      </c>
      <c r="S3263" s="12">
        <f>(((J3263/60)/60)/24)+DATE(1970,1,1)</f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s="9">
        <f>ROUND((E3264/D3264)*100,0)</f>
        <v>103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8266</v>
      </c>
      <c r="P3264" t="s">
        <v>8267</v>
      </c>
      <c r="Q3264">
        <f t="shared" si="58"/>
        <v>93.81</v>
      </c>
      <c r="R3264" s="12">
        <f>(((K3264/60)/60)/24)+DATE(1970,1,1)</f>
        <v>41964.315532407403</v>
      </c>
      <c r="S3264" s="12">
        <f>(((J3264/60)/60)/24)+DATE(1970,1,1)</f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s="9">
        <f>ROUND((E3265/D3265)*100,0)</f>
        <v>112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8266</v>
      </c>
      <c r="P3265" t="s">
        <v>8267</v>
      </c>
      <c r="Q3265">
        <f t="shared" si="58"/>
        <v>41.24</v>
      </c>
      <c r="R3265" s="12">
        <f>(((K3265/60)/60)/24)+DATE(1970,1,1)</f>
        <v>42284.516064814816</v>
      </c>
      <c r="S3265" s="12">
        <f>(((J3265/60)/60)/24)+DATE(1970,1,1)</f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s="9">
        <f>ROUND((E3266/D3266)*100,0)</f>
        <v>103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8266</v>
      </c>
      <c r="P3266" t="s">
        <v>8267</v>
      </c>
      <c r="Q3266">
        <f t="shared" si="58"/>
        <v>52.55</v>
      </c>
      <c r="R3266" s="12">
        <f>(((K3266/60)/60)/24)+DATE(1970,1,1)</f>
        <v>42016.800208333334</v>
      </c>
      <c r="S3266" s="12">
        <f>(((J3266/60)/60)/24)+DATE(1970,1,1)</f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s="9">
        <f>ROUND((E3267/D3267)*100,0)</f>
        <v>164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8266</v>
      </c>
      <c r="P3267" t="s">
        <v>8267</v>
      </c>
      <c r="Q3267">
        <f t="shared" ref="Q3267:Q3330" si="59">IFERROR(ROUND(E3267/M3267,2),0)</f>
        <v>70.290000000000006</v>
      </c>
      <c r="R3267" s="12">
        <f>(((K3267/60)/60)/24)+DATE(1970,1,1)</f>
        <v>42311.711979166663</v>
      </c>
      <c r="S3267" s="12">
        <f>(((J3267/60)/60)/24)+DATE(1970,1,1)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s="9">
        <f>ROUND((E3268/D3268)*100,0)</f>
        <v>131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8266</v>
      </c>
      <c r="P3268" t="s">
        <v>8267</v>
      </c>
      <c r="Q3268">
        <f t="shared" si="59"/>
        <v>48.33</v>
      </c>
      <c r="R3268" s="12">
        <f>(((K3268/60)/60)/24)+DATE(1970,1,1)</f>
        <v>42136.536134259266</v>
      </c>
      <c r="S3268" s="12">
        <f>(((J3268/60)/60)/24)+DATE(1970,1,1)</f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s="9">
        <f>ROUND((E3269/D3269)*100,0)</f>
        <v>102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8266</v>
      </c>
      <c r="P3269" t="s">
        <v>8267</v>
      </c>
      <c r="Q3269">
        <f t="shared" si="59"/>
        <v>53.18</v>
      </c>
      <c r="R3269" s="12">
        <f>(((K3269/60)/60)/24)+DATE(1970,1,1)</f>
        <v>42172.757638888885</v>
      </c>
      <c r="S3269" s="12">
        <f>(((J3269/60)/60)/24)+DATE(1970,1,1)</f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s="9">
        <f>ROUND((E3270/D3270)*100,0)</f>
        <v>128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8266</v>
      </c>
      <c r="P3270" t="s">
        <v>8267</v>
      </c>
      <c r="Q3270">
        <f t="shared" si="59"/>
        <v>60.95</v>
      </c>
      <c r="R3270" s="12">
        <f>(((K3270/60)/60)/24)+DATE(1970,1,1)</f>
        <v>42590.90425925926</v>
      </c>
      <c r="S3270" s="12">
        <f>(((J3270/60)/60)/24)+DATE(1970,1,1)</f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s="9">
        <f>ROUND((E3271/D3271)*100,0)</f>
        <v>102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8266</v>
      </c>
      <c r="P3271" t="s">
        <v>8267</v>
      </c>
      <c r="Q3271">
        <f t="shared" si="59"/>
        <v>116</v>
      </c>
      <c r="R3271" s="12">
        <f>(((K3271/60)/60)/24)+DATE(1970,1,1)</f>
        <v>42137.395798611105</v>
      </c>
      <c r="S3271" s="12">
        <f>(((J3271/60)/60)/24)+DATE(1970,1,1)</f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s="9">
        <f>ROUND((E3272/D3272)*100,0)</f>
        <v>102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8266</v>
      </c>
      <c r="P3272" t="s">
        <v>8267</v>
      </c>
      <c r="Q3272">
        <f t="shared" si="59"/>
        <v>61</v>
      </c>
      <c r="R3272" s="12">
        <f>(((K3272/60)/60)/24)+DATE(1970,1,1)</f>
        <v>42167.533159722225</v>
      </c>
      <c r="S3272" s="12">
        <f>(((J3272/60)/60)/24)+DATE(1970,1,1)</f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s="9">
        <f>ROUND((E3273/D3273)*100,0)</f>
        <v>130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8266</v>
      </c>
      <c r="P3273" t="s">
        <v>8267</v>
      </c>
      <c r="Q3273">
        <f t="shared" si="59"/>
        <v>38.24</v>
      </c>
      <c r="R3273" s="12">
        <f>(((K3273/60)/60)/24)+DATE(1970,1,1)</f>
        <v>41915.437210648146</v>
      </c>
      <c r="S3273" s="12">
        <f>(((J3273/60)/60)/24)+DATE(1970,1,1)</f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s="9">
        <f>ROUND((E3274/D3274)*100,0)</f>
        <v>154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8266</v>
      </c>
      <c r="P3274" t="s">
        <v>8267</v>
      </c>
      <c r="Q3274">
        <f t="shared" si="59"/>
        <v>106.5</v>
      </c>
      <c r="R3274" s="12">
        <f>(((K3274/60)/60)/24)+DATE(1970,1,1)</f>
        <v>42284.500104166669</v>
      </c>
      <c r="S3274" s="12">
        <f>(((J3274/60)/60)/24)+DATE(1970,1,1)</f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s="9">
        <f>ROUND((E3275/D3275)*100,0)</f>
        <v>107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8266</v>
      </c>
      <c r="P3275" t="s">
        <v>8267</v>
      </c>
      <c r="Q3275">
        <f t="shared" si="59"/>
        <v>204.57</v>
      </c>
      <c r="R3275" s="12">
        <f>(((K3275/60)/60)/24)+DATE(1970,1,1)</f>
        <v>42611.801412037035</v>
      </c>
      <c r="S3275" s="12">
        <f>(((J3275/60)/60)/24)+DATE(1970,1,1)</f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s="9">
        <f>ROUND((E3276/D3276)*100,0)</f>
        <v>101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8266</v>
      </c>
      <c r="P3276" t="s">
        <v>8267</v>
      </c>
      <c r="Q3276">
        <f t="shared" si="59"/>
        <v>54.91</v>
      </c>
      <c r="R3276" s="12">
        <f>(((K3276/60)/60)/24)+DATE(1970,1,1)</f>
        <v>42400.704537037032</v>
      </c>
      <c r="S3276" s="12">
        <f>(((J3276/60)/60)/24)+DATE(1970,1,1)</f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s="9">
        <f>ROUND((E3277/D3277)*100,0)</f>
        <v>100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8266</v>
      </c>
      <c r="P3277" t="s">
        <v>8267</v>
      </c>
      <c r="Q3277">
        <f t="shared" si="59"/>
        <v>150.41999999999999</v>
      </c>
      <c r="R3277" s="12">
        <f>(((K3277/60)/60)/24)+DATE(1970,1,1)</f>
        <v>42017.88045138889</v>
      </c>
      <c r="S3277" s="12">
        <f>(((J3277/60)/60)/24)+DATE(1970,1,1)</f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s="9">
        <f>ROUND((E3278/D3278)*100,0)</f>
        <v>117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8266</v>
      </c>
      <c r="P3278" t="s">
        <v>8267</v>
      </c>
      <c r="Q3278">
        <f t="shared" si="59"/>
        <v>52.58</v>
      </c>
      <c r="R3278" s="12">
        <f>(((K3278/60)/60)/24)+DATE(1970,1,1)</f>
        <v>42426.949988425928</v>
      </c>
      <c r="S3278" s="12">
        <f>(((J3278/60)/60)/24)+DATE(1970,1,1)</f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s="9">
        <f>ROUND((E3279/D3279)*100,0)</f>
        <v>109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8266</v>
      </c>
      <c r="P3279" t="s">
        <v>8267</v>
      </c>
      <c r="Q3279">
        <f t="shared" si="59"/>
        <v>54.3</v>
      </c>
      <c r="R3279" s="12">
        <f>(((K3279/60)/60)/24)+DATE(1970,1,1)</f>
        <v>41931.682939814818</v>
      </c>
      <c r="S3279" s="12">
        <f>(((J3279/60)/60)/24)+DATE(1970,1,1)</f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s="9">
        <f>ROUND((E3280/D3280)*100,0)</f>
        <v>103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8266</v>
      </c>
      <c r="P3280" t="s">
        <v>8267</v>
      </c>
      <c r="Q3280">
        <f t="shared" si="59"/>
        <v>76.03</v>
      </c>
      <c r="R3280" s="12">
        <f>(((K3280/60)/60)/24)+DATE(1970,1,1)</f>
        <v>42124.848414351851</v>
      </c>
      <c r="S3280" s="12">
        <f>(((J3280/60)/60)/24)+DATE(1970,1,1)</f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s="9">
        <f>ROUND((E3281/D3281)*100,0)</f>
        <v>114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8266</v>
      </c>
      <c r="P3281" t="s">
        <v>8267</v>
      </c>
      <c r="Q3281">
        <f t="shared" si="59"/>
        <v>105.21</v>
      </c>
      <c r="R3281" s="12">
        <f>(((K3281/60)/60)/24)+DATE(1970,1,1)</f>
        <v>42431.102534722217</v>
      </c>
      <c r="S3281" s="12">
        <f>(((J3281/60)/60)/24)+DATE(1970,1,1)</f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s="9">
        <f>ROUND((E3282/D3282)*100,0)</f>
        <v>103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8266</v>
      </c>
      <c r="P3282" t="s">
        <v>8267</v>
      </c>
      <c r="Q3282">
        <f t="shared" si="59"/>
        <v>68.67</v>
      </c>
      <c r="R3282" s="12">
        <f>(((K3282/60)/60)/24)+DATE(1970,1,1)</f>
        <v>42121.756921296299</v>
      </c>
      <c r="S3282" s="12">
        <f>(((J3282/60)/60)/24)+DATE(1970,1,1)</f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s="9">
        <f>ROUND((E3283/D3283)*100,0)</f>
        <v>122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8266</v>
      </c>
      <c r="P3283" t="s">
        <v>8267</v>
      </c>
      <c r="Q3283">
        <f t="shared" si="59"/>
        <v>129.36000000000001</v>
      </c>
      <c r="R3283" s="12">
        <f>(((K3283/60)/60)/24)+DATE(1970,1,1)</f>
        <v>42219.019733796296</v>
      </c>
      <c r="S3283" s="12">
        <f>(((J3283/60)/60)/24)+DATE(1970,1,1)</f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s="9">
        <f>ROUND((E3284/D3284)*100,0)</f>
        <v>103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8266</v>
      </c>
      <c r="P3284" t="s">
        <v>8267</v>
      </c>
      <c r="Q3284">
        <f t="shared" si="59"/>
        <v>134.26</v>
      </c>
      <c r="R3284" s="12">
        <f>(((K3284/60)/60)/24)+DATE(1970,1,1)</f>
        <v>42445.19430555556</v>
      </c>
      <c r="S3284" s="12">
        <f>(((J3284/60)/60)/24)+DATE(1970,1,1)</f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s="9">
        <f>ROUND((E3285/D3285)*100,0)</f>
        <v>105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8266</v>
      </c>
      <c r="P3285" t="s">
        <v>8267</v>
      </c>
      <c r="Q3285">
        <f t="shared" si="59"/>
        <v>17.829999999999998</v>
      </c>
      <c r="R3285" s="12">
        <f>(((K3285/60)/60)/24)+DATE(1970,1,1)</f>
        <v>42379.74418981481</v>
      </c>
      <c r="S3285" s="12">
        <f>(((J3285/60)/60)/24)+DATE(1970,1,1)</f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s="9">
        <f>ROUND((E3286/D3286)*100,0)</f>
        <v>102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8266</v>
      </c>
      <c r="P3286" t="s">
        <v>8267</v>
      </c>
      <c r="Q3286">
        <f t="shared" si="59"/>
        <v>203.2</v>
      </c>
      <c r="R3286" s="12">
        <f>(((K3286/60)/60)/24)+DATE(1970,1,1)</f>
        <v>42380.884872685187</v>
      </c>
      <c r="S3286" s="12">
        <f>(((J3286/60)/60)/24)+DATE(1970,1,1)</f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s="9">
        <f>ROUND((E3287/D3287)*100,0)</f>
        <v>112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8266</v>
      </c>
      <c r="P3287" t="s">
        <v>8267</v>
      </c>
      <c r="Q3287">
        <f t="shared" si="59"/>
        <v>69.19</v>
      </c>
      <c r="R3287" s="12">
        <f>(((K3287/60)/60)/24)+DATE(1970,1,1)</f>
        <v>42762.942430555559</v>
      </c>
      <c r="S3287" s="12">
        <f>(((J3287/60)/60)/24)+DATE(1970,1,1)</f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s="9">
        <f>ROUND((E3288/D3288)*100,0)</f>
        <v>102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8266</v>
      </c>
      <c r="P3288" t="s">
        <v>8267</v>
      </c>
      <c r="Q3288">
        <f t="shared" si="59"/>
        <v>125.12</v>
      </c>
      <c r="R3288" s="12">
        <f>(((K3288/60)/60)/24)+DATE(1970,1,1)</f>
        <v>42567.840069444443</v>
      </c>
      <c r="S3288" s="12">
        <f>(((J3288/60)/60)/24)+DATE(1970,1,1)</f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s="9">
        <f>ROUND((E3289/D3289)*100,0)</f>
        <v>100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8266</v>
      </c>
      <c r="P3289" t="s">
        <v>8267</v>
      </c>
      <c r="Q3289">
        <f t="shared" si="59"/>
        <v>73.53</v>
      </c>
      <c r="R3289" s="12">
        <f>(((K3289/60)/60)/24)+DATE(1970,1,1)</f>
        <v>42311.750324074077</v>
      </c>
      <c r="S3289" s="12">
        <f>(((J3289/60)/60)/24)+DATE(1970,1,1)</f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s="9">
        <f>ROUND((E3290/D3290)*100,0)</f>
        <v>100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8266</v>
      </c>
      <c r="P3290" t="s">
        <v>8267</v>
      </c>
      <c r="Q3290">
        <f t="shared" si="59"/>
        <v>48.44</v>
      </c>
      <c r="R3290" s="12">
        <f>(((K3290/60)/60)/24)+DATE(1970,1,1)</f>
        <v>42505.774479166663</v>
      </c>
      <c r="S3290" s="12">
        <f>(((J3290/60)/60)/24)+DATE(1970,1,1)</f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s="9">
        <f>ROUND((E3291/D3291)*100,0)</f>
        <v>133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8266</v>
      </c>
      <c r="P3291" t="s">
        <v>8267</v>
      </c>
      <c r="Q3291">
        <f t="shared" si="59"/>
        <v>26.61</v>
      </c>
      <c r="R3291" s="12">
        <f>(((K3291/60)/60)/24)+DATE(1970,1,1)</f>
        <v>42758.368078703701</v>
      </c>
      <c r="S3291" s="12">
        <f>(((J3291/60)/60)/24)+DATE(1970,1,1)</f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s="9">
        <f>ROUND((E3292/D3292)*100,0)</f>
        <v>121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8266</v>
      </c>
      <c r="P3292" t="s">
        <v>8267</v>
      </c>
      <c r="Q3292">
        <f t="shared" si="59"/>
        <v>33.67</v>
      </c>
      <c r="R3292" s="12">
        <f>(((K3292/60)/60)/24)+DATE(1970,1,1)</f>
        <v>42775.51494212963</v>
      </c>
      <c r="S3292" s="12">
        <f>(((J3292/60)/60)/24)+DATE(1970,1,1)</f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s="9">
        <f>ROUND((E3293/D3293)*100,0)</f>
        <v>114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8266</v>
      </c>
      <c r="P3293" t="s">
        <v>8267</v>
      </c>
      <c r="Q3293">
        <f t="shared" si="59"/>
        <v>40.71</v>
      </c>
      <c r="R3293" s="12">
        <f>(((K3293/60)/60)/24)+DATE(1970,1,1)</f>
        <v>42232.702546296292</v>
      </c>
      <c r="S3293" s="12">
        <f>(((J3293/60)/60)/24)+DATE(1970,1,1)</f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s="9">
        <f>ROUND((E3294/D3294)*100,0)</f>
        <v>286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8266</v>
      </c>
      <c r="P3294" t="s">
        <v>8267</v>
      </c>
      <c r="Q3294">
        <f t="shared" si="59"/>
        <v>19.27</v>
      </c>
      <c r="R3294" s="12">
        <f>(((K3294/60)/60)/24)+DATE(1970,1,1)</f>
        <v>42282.770231481481</v>
      </c>
      <c r="S3294" s="12">
        <f>(((J3294/60)/60)/24)+DATE(1970,1,1)</f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s="9">
        <f>ROUND((E3295/D3295)*100,0)</f>
        <v>170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8266</v>
      </c>
      <c r="P3295" t="s">
        <v>8267</v>
      </c>
      <c r="Q3295">
        <f t="shared" si="59"/>
        <v>84.29</v>
      </c>
      <c r="R3295" s="12">
        <f>(((K3295/60)/60)/24)+DATE(1970,1,1)</f>
        <v>42768.425370370373</v>
      </c>
      <c r="S3295" s="12">
        <f>(((J3295/60)/60)/24)+DATE(1970,1,1)</f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s="9">
        <f>ROUND((E3296/D3296)*100,0)</f>
        <v>118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8266</v>
      </c>
      <c r="P3296" t="s">
        <v>8267</v>
      </c>
      <c r="Q3296">
        <f t="shared" si="59"/>
        <v>29.58</v>
      </c>
      <c r="R3296" s="12">
        <f>(((K3296/60)/60)/24)+DATE(1970,1,1)</f>
        <v>42141.541134259256</v>
      </c>
      <c r="S3296" s="12">
        <f>(((J3296/60)/60)/24)+DATE(1970,1,1)</f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s="9">
        <f>ROUND((E3297/D3297)*100,0)</f>
        <v>103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8266</v>
      </c>
      <c r="P3297" t="s">
        <v>8267</v>
      </c>
      <c r="Q3297">
        <f t="shared" si="59"/>
        <v>26.67</v>
      </c>
      <c r="R3297" s="12">
        <f>(((K3297/60)/60)/24)+DATE(1970,1,1)</f>
        <v>42609.442465277782</v>
      </c>
      <c r="S3297" s="12">
        <f>(((J3297/60)/60)/24)+DATE(1970,1,1)</f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s="9">
        <f>ROUND((E3298/D3298)*100,0)</f>
        <v>144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8266</v>
      </c>
      <c r="P3298" t="s">
        <v>8267</v>
      </c>
      <c r="Q3298">
        <f t="shared" si="59"/>
        <v>45.98</v>
      </c>
      <c r="R3298" s="12">
        <f>(((K3298/60)/60)/24)+DATE(1970,1,1)</f>
        <v>42309.756620370375</v>
      </c>
      <c r="S3298" s="12">
        <f>(((J3298/60)/60)/24)+DATE(1970,1,1)</f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s="9">
        <f>ROUND((E3299/D3299)*100,0)</f>
        <v>100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8266</v>
      </c>
      <c r="P3299" t="s">
        <v>8267</v>
      </c>
      <c r="Q3299">
        <f t="shared" si="59"/>
        <v>125.09</v>
      </c>
      <c r="R3299" s="12">
        <f>(((K3299/60)/60)/24)+DATE(1970,1,1)</f>
        <v>42193.771481481483</v>
      </c>
      <c r="S3299" s="12">
        <f>(((J3299/60)/60)/24)+DATE(1970,1,1)</f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s="9">
        <f>ROUND((E3300/D3300)*100,0)</f>
        <v>102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8266</v>
      </c>
      <c r="P3300" t="s">
        <v>8267</v>
      </c>
      <c r="Q3300">
        <f t="shared" si="59"/>
        <v>141.29</v>
      </c>
      <c r="R3300" s="12">
        <f>(((K3300/60)/60)/24)+DATE(1970,1,1)</f>
        <v>42239.957962962959</v>
      </c>
      <c r="S3300" s="12">
        <f>(((J3300/60)/60)/24)+DATE(1970,1,1)</f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s="9">
        <f>ROUND((E3301/D3301)*100,0)</f>
        <v>116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8266</v>
      </c>
      <c r="P3301" t="s">
        <v>8267</v>
      </c>
      <c r="Q3301">
        <f t="shared" si="59"/>
        <v>55.33</v>
      </c>
      <c r="R3301" s="12">
        <f>(((K3301/60)/60)/24)+DATE(1970,1,1)</f>
        <v>42261.917395833334</v>
      </c>
      <c r="S3301" s="12">
        <f>(((J3301/60)/60)/24)+DATE(1970,1,1)</f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s="9">
        <f>ROUND((E3302/D3302)*100,0)</f>
        <v>136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8266</v>
      </c>
      <c r="P3302" t="s">
        <v>8267</v>
      </c>
      <c r="Q3302">
        <f t="shared" si="59"/>
        <v>46.42</v>
      </c>
      <c r="R3302" s="12">
        <f>(((K3302/60)/60)/24)+DATE(1970,1,1)</f>
        <v>42102.743773148148</v>
      </c>
      <c r="S3302" s="12">
        <f>(((J3302/60)/60)/24)+DATE(1970,1,1)</f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s="9">
        <f>ROUND((E3303/D3303)*100,0)</f>
        <v>133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8266</v>
      </c>
      <c r="P3303" t="s">
        <v>8267</v>
      </c>
      <c r="Q3303">
        <f t="shared" si="59"/>
        <v>57.2</v>
      </c>
      <c r="R3303" s="12">
        <f>(((K3303/60)/60)/24)+DATE(1970,1,1)</f>
        <v>42538.73583333334</v>
      </c>
      <c r="S3303" s="12">
        <f>(((J3303/60)/60)/24)+DATE(1970,1,1)</f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s="9">
        <f>ROUND((E3304/D3304)*100,0)</f>
        <v>103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8266</v>
      </c>
      <c r="P3304" t="s">
        <v>8267</v>
      </c>
      <c r="Q3304">
        <f t="shared" si="59"/>
        <v>173.7</v>
      </c>
      <c r="R3304" s="12">
        <f>(((K3304/60)/60)/24)+DATE(1970,1,1)</f>
        <v>42681.35157407407</v>
      </c>
      <c r="S3304" s="12">
        <f>(((J3304/60)/60)/24)+DATE(1970,1,1)</f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s="9">
        <f>ROUND((E3305/D3305)*100,0)</f>
        <v>116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8266</v>
      </c>
      <c r="P3305" t="s">
        <v>8267</v>
      </c>
      <c r="Q3305">
        <f t="shared" si="59"/>
        <v>59.6</v>
      </c>
      <c r="R3305" s="12">
        <f>(((K3305/60)/60)/24)+DATE(1970,1,1)</f>
        <v>42056.65143518518</v>
      </c>
      <c r="S3305" s="12">
        <f>(((J3305/60)/60)/24)+DATE(1970,1,1)</f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s="9">
        <f>ROUND((E3306/D3306)*100,0)</f>
        <v>105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8266</v>
      </c>
      <c r="P3306" t="s">
        <v>8267</v>
      </c>
      <c r="Q3306">
        <f t="shared" si="59"/>
        <v>89.59</v>
      </c>
      <c r="R3306" s="12">
        <f>(((K3306/60)/60)/24)+DATE(1970,1,1)</f>
        <v>42696.624444444446</v>
      </c>
      <c r="S3306" s="12">
        <f>(((J3306/60)/60)/24)+DATE(1970,1,1)</f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s="9">
        <f>ROUND((E3307/D3307)*100,0)</f>
        <v>102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8266</v>
      </c>
      <c r="P3307" t="s">
        <v>8267</v>
      </c>
      <c r="Q3307">
        <f t="shared" si="59"/>
        <v>204.05</v>
      </c>
      <c r="R3307" s="12">
        <f>(((K3307/60)/60)/24)+DATE(1970,1,1)</f>
        <v>42186.855879629627</v>
      </c>
      <c r="S3307" s="12">
        <f>(((J3307/60)/60)/24)+DATE(1970,1,1)</f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s="9">
        <f>ROUND((E3308/D3308)*100,0)</f>
        <v>175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8266</v>
      </c>
      <c r="P3308" t="s">
        <v>8267</v>
      </c>
      <c r="Q3308">
        <f t="shared" si="59"/>
        <v>48.7</v>
      </c>
      <c r="R3308" s="12">
        <f>(((K3308/60)/60)/24)+DATE(1970,1,1)</f>
        <v>42493.219236111108</v>
      </c>
      <c r="S3308" s="12">
        <f>(((J3308/60)/60)/24)+DATE(1970,1,1)</f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s="9">
        <f>ROUND((E3309/D3309)*100,0)</f>
        <v>107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8266</v>
      </c>
      <c r="P3309" t="s">
        <v>8267</v>
      </c>
      <c r="Q3309">
        <f t="shared" si="59"/>
        <v>53.34</v>
      </c>
      <c r="R3309" s="12">
        <f>(((K3309/60)/60)/24)+DATE(1970,1,1)</f>
        <v>42475.057164351849</v>
      </c>
      <c r="S3309" s="12">
        <f>(((J3309/60)/60)/24)+DATE(1970,1,1)</f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s="9">
        <f>ROUND((E3310/D3310)*100,0)</f>
        <v>122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8266</v>
      </c>
      <c r="P3310" t="s">
        <v>8267</v>
      </c>
      <c r="Q3310">
        <f t="shared" si="59"/>
        <v>75.09</v>
      </c>
      <c r="R3310" s="12">
        <f>(((K3310/60)/60)/24)+DATE(1970,1,1)</f>
        <v>42452.876909722225</v>
      </c>
      <c r="S3310" s="12">
        <f>(((J3310/60)/60)/24)+DATE(1970,1,1)</f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s="9">
        <f>ROUND((E3311/D3311)*100,0)</f>
        <v>159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8266</v>
      </c>
      <c r="P3311" t="s">
        <v>8267</v>
      </c>
      <c r="Q3311">
        <f t="shared" si="59"/>
        <v>18</v>
      </c>
      <c r="R3311" s="12">
        <f>(((K3311/60)/60)/24)+DATE(1970,1,1)</f>
        <v>42628.650208333333</v>
      </c>
      <c r="S3311" s="12">
        <f>(((J3311/60)/60)/24)+DATE(1970,1,1)</f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s="9">
        <f>ROUND((E3312/D3312)*100,0)</f>
        <v>100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8266</v>
      </c>
      <c r="P3312" t="s">
        <v>8267</v>
      </c>
      <c r="Q3312">
        <f t="shared" si="59"/>
        <v>209.84</v>
      </c>
      <c r="R3312" s="12">
        <f>(((K3312/60)/60)/24)+DATE(1970,1,1)</f>
        <v>42253.928530092591</v>
      </c>
      <c r="S3312" s="12">
        <f>(((J3312/60)/60)/24)+DATE(1970,1,1)</f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s="9">
        <f>ROUND((E3313/D3313)*100,0)</f>
        <v>110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8266</v>
      </c>
      <c r="P3313" t="s">
        <v>8267</v>
      </c>
      <c r="Q3313">
        <f t="shared" si="59"/>
        <v>61.02</v>
      </c>
      <c r="R3313" s="12">
        <f>(((K3313/60)/60)/24)+DATE(1970,1,1)</f>
        <v>42264.29178240741</v>
      </c>
      <c r="S3313" s="12">
        <f>(((J3313/60)/60)/24)+DATE(1970,1,1)</f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s="9">
        <f>ROUND((E3314/D3314)*100,0)</f>
        <v>100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8266</v>
      </c>
      <c r="P3314" t="s">
        <v>8267</v>
      </c>
      <c r="Q3314">
        <f t="shared" si="59"/>
        <v>61</v>
      </c>
      <c r="R3314" s="12">
        <f>(((K3314/60)/60)/24)+DATE(1970,1,1)</f>
        <v>42664.809560185182</v>
      </c>
      <c r="S3314" s="12">
        <f>(((J3314/60)/60)/24)+DATE(1970,1,1)</f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s="9">
        <f>ROUND((E3315/D3315)*100,0)</f>
        <v>116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8266</v>
      </c>
      <c r="P3315" t="s">
        <v>8267</v>
      </c>
      <c r="Q3315">
        <f t="shared" si="59"/>
        <v>80.03</v>
      </c>
      <c r="R3315" s="12">
        <f>(((K3315/60)/60)/24)+DATE(1970,1,1)</f>
        <v>42382.244409722218</v>
      </c>
      <c r="S3315" s="12">
        <f>(((J3315/60)/60)/24)+DATE(1970,1,1)</f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s="9">
        <f>ROUND((E3316/D3316)*100,0)</f>
        <v>211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8266</v>
      </c>
      <c r="P3316" t="s">
        <v>8267</v>
      </c>
      <c r="Q3316">
        <f t="shared" si="59"/>
        <v>29.07</v>
      </c>
      <c r="R3316" s="12">
        <f>(((K3316/60)/60)/24)+DATE(1970,1,1)</f>
        <v>42105.267488425925</v>
      </c>
      <c r="S3316" s="12">
        <f>(((J3316/60)/60)/24)+DATE(1970,1,1)</f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s="9">
        <f>ROUND((E3317/D3317)*100,0)</f>
        <v>110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8266</v>
      </c>
      <c r="P3317" t="s">
        <v>8267</v>
      </c>
      <c r="Q3317">
        <f t="shared" si="59"/>
        <v>49.44</v>
      </c>
      <c r="R3317" s="12">
        <f>(((K3317/60)/60)/24)+DATE(1970,1,1)</f>
        <v>42466.303715277783</v>
      </c>
      <c r="S3317" s="12">
        <f>(((J3317/60)/60)/24)+DATE(1970,1,1)</f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s="9">
        <f>ROUND((E3318/D3318)*100,0)</f>
        <v>100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8266</v>
      </c>
      <c r="P3318" t="s">
        <v>8267</v>
      </c>
      <c r="Q3318">
        <f t="shared" si="59"/>
        <v>93.98</v>
      </c>
      <c r="R3318" s="12">
        <f>(((K3318/60)/60)/24)+DATE(1970,1,1)</f>
        <v>41826.871238425927</v>
      </c>
      <c r="S3318" s="12">
        <f>(((J3318/60)/60)/24)+DATE(1970,1,1)</f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s="9">
        <f>ROUND((E3319/D3319)*100,0)</f>
        <v>106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8266</v>
      </c>
      <c r="P3319" t="s">
        <v>8267</v>
      </c>
      <c r="Q3319">
        <f t="shared" si="59"/>
        <v>61.94</v>
      </c>
      <c r="R3319" s="12">
        <f>(((K3319/60)/60)/24)+DATE(1970,1,1)</f>
        <v>42499.039629629624</v>
      </c>
      <c r="S3319" s="12">
        <f>(((J3319/60)/60)/24)+DATE(1970,1,1)</f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s="9">
        <f>ROUND((E3320/D3320)*100,0)</f>
        <v>126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8266</v>
      </c>
      <c r="P3320" t="s">
        <v>8267</v>
      </c>
      <c r="Q3320">
        <f t="shared" si="59"/>
        <v>78.5</v>
      </c>
      <c r="R3320" s="12">
        <f>(((K3320/60)/60)/24)+DATE(1970,1,1)</f>
        <v>42431.302002314813</v>
      </c>
      <c r="S3320" s="12">
        <f>(((J3320/60)/60)/24)+DATE(1970,1,1)</f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s="9">
        <f>ROUND((E3321/D3321)*100,0)</f>
        <v>108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8266</v>
      </c>
      <c r="P3321" t="s">
        <v>8267</v>
      </c>
      <c r="Q3321">
        <f t="shared" si="59"/>
        <v>33.75</v>
      </c>
      <c r="R3321" s="12">
        <f>(((K3321/60)/60)/24)+DATE(1970,1,1)</f>
        <v>41990.585486111115</v>
      </c>
      <c r="S3321" s="12">
        <f>(((J3321/60)/60)/24)+DATE(1970,1,1)</f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s="9">
        <f>ROUND((E3322/D3322)*100,0)</f>
        <v>101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8266</v>
      </c>
      <c r="P3322" t="s">
        <v>8267</v>
      </c>
      <c r="Q3322">
        <f t="shared" si="59"/>
        <v>66.45</v>
      </c>
      <c r="R3322" s="12">
        <f>(((K3322/60)/60)/24)+DATE(1970,1,1)</f>
        <v>42513.045798611114</v>
      </c>
      <c r="S3322" s="12">
        <f>(((J3322/60)/60)/24)+DATE(1970,1,1)</f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s="9">
        <f>ROUND((E3323/D3323)*100,0)</f>
        <v>107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8266</v>
      </c>
      <c r="P3323" t="s">
        <v>8267</v>
      </c>
      <c r="Q3323">
        <f t="shared" si="59"/>
        <v>35.799999999999997</v>
      </c>
      <c r="R3323" s="12">
        <f>(((K3323/60)/60)/24)+DATE(1970,1,1)</f>
        <v>41914.100289351853</v>
      </c>
      <c r="S3323" s="12">
        <f>(((J3323/60)/60)/24)+DATE(1970,1,1)</f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s="9">
        <f>ROUND((E3324/D3324)*100,0)</f>
        <v>102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8266</v>
      </c>
      <c r="P3324" t="s">
        <v>8267</v>
      </c>
      <c r="Q3324">
        <f t="shared" si="59"/>
        <v>145.65</v>
      </c>
      <c r="R3324" s="12">
        <f>(((K3324/60)/60)/24)+DATE(1970,1,1)</f>
        <v>42521.010370370372</v>
      </c>
      <c r="S3324" s="12">
        <f>(((J3324/60)/60)/24)+DATE(1970,1,1)</f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s="9">
        <f>ROUND((E3325/D3325)*100,0)</f>
        <v>126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8266</v>
      </c>
      <c r="P3325" t="s">
        <v>8267</v>
      </c>
      <c r="Q3325">
        <f t="shared" si="59"/>
        <v>25.69</v>
      </c>
      <c r="R3325" s="12">
        <f>(((K3325/60)/60)/24)+DATE(1970,1,1)</f>
        <v>42608.36583333333</v>
      </c>
      <c r="S3325" s="12">
        <f>(((J3325/60)/60)/24)+DATE(1970,1,1)</f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s="9">
        <f>ROUND((E3326/D3326)*100,0)</f>
        <v>102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8266</v>
      </c>
      <c r="P3326" t="s">
        <v>8267</v>
      </c>
      <c r="Q3326">
        <f t="shared" si="59"/>
        <v>152.5</v>
      </c>
      <c r="R3326" s="12">
        <f>(((K3326/60)/60)/24)+DATE(1970,1,1)</f>
        <v>42512.58321759259</v>
      </c>
      <c r="S3326" s="12">
        <f>(((J3326/60)/60)/24)+DATE(1970,1,1)</f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s="9">
        <f>ROUND((E3327/D3327)*100,0)</f>
        <v>113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8266</v>
      </c>
      <c r="P3327" t="s">
        <v>8267</v>
      </c>
      <c r="Q3327">
        <f t="shared" si="59"/>
        <v>30</v>
      </c>
      <c r="R3327" s="12">
        <f>(((K3327/60)/60)/24)+DATE(1970,1,1)</f>
        <v>42064.785613425927</v>
      </c>
      <c r="S3327" s="12">
        <f>(((J3327/60)/60)/24)+DATE(1970,1,1)</f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s="9">
        <f>ROUND((E3328/D3328)*100,0)</f>
        <v>101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8266</v>
      </c>
      <c r="P3328" t="s">
        <v>8267</v>
      </c>
      <c r="Q3328">
        <f t="shared" si="59"/>
        <v>142.28</v>
      </c>
      <c r="R3328" s="12">
        <f>(((K3328/60)/60)/24)+DATE(1970,1,1)</f>
        <v>42041.714178240742</v>
      </c>
      <c r="S3328" s="12">
        <f>(((J3328/60)/60)/24)+DATE(1970,1,1)</f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s="9">
        <f>ROUND((E3329/D3329)*100,0)</f>
        <v>101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8266</v>
      </c>
      <c r="P3329" t="s">
        <v>8267</v>
      </c>
      <c r="Q3329">
        <f t="shared" si="59"/>
        <v>24.55</v>
      </c>
      <c r="R3329" s="12">
        <f>(((K3329/60)/60)/24)+DATE(1970,1,1)</f>
        <v>42468.374606481477</v>
      </c>
      <c r="S3329" s="12">
        <f>(((J3329/60)/60)/24)+DATE(1970,1,1)</f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s="9">
        <f>ROUND((E3330/D3330)*100,0)</f>
        <v>146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8266</v>
      </c>
      <c r="P3330" t="s">
        <v>8267</v>
      </c>
      <c r="Q3330">
        <f t="shared" si="59"/>
        <v>292.77999999999997</v>
      </c>
      <c r="R3330" s="12">
        <f>(((K3330/60)/60)/24)+DATE(1970,1,1)</f>
        <v>41822.57503472222</v>
      </c>
      <c r="S3330" s="12">
        <f>(((J3330/60)/60)/24)+DATE(1970,1,1)</f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s="9">
        <f>ROUND((E3331/D3331)*100,0)</f>
        <v>117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8266</v>
      </c>
      <c r="P3331" t="s">
        <v>8267</v>
      </c>
      <c r="Q3331">
        <f t="shared" ref="Q3331:Q3394" si="60">IFERROR(ROUND(E3331/M3331,2),0)</f>
        <v>44.92</v>
      </c>
      <c r="R3331" s="12">
        <f>(((K3331/60)/60)/24)+DATE(1970,1,1)</f>
        <v>41837.323009259257</v>
      </c>
      <c r="S3331" s="12">
        <f>(((J3331/60)/60)/24)+DATE(1970,1,1)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s="9">
        <f>ROUND((E3332/D3332)*100,0)</f>
        <v>106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8266</v>
      </c>
      <c r="P3332" t="s">
        <v>8267</v>
      </c>
      <c r="Q3332">
        <f t="shared" si="60"/>
        <v>23.1</v>
      </c>
      <c r="R3332" s="12">
        <f>(((K3332/60)/60)/24)+DATE(1970,1,1)</f>
        <v>42065.887361111112</v>
      </c>
      <c r="S3332" s="12">
        <f>(((J3332/60)/60)/24)+DATE(1970,1,1)</f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s="9">
        <f>ROUND((E3333/D3333)*100,0)</f>
        <v>105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8266</v>
      </c>
      <c r="P3333" t="s">
        <v>8267</v>
      </c>
      <c r="Q3333">
        <f t="shared" si="60"/>
        <v>80.400000000000006</v>
      </c>
      <c r="R3333" s="12">
        <f>(((K3333/60)/60)/24)+DATE(1970,1,1)</f>
        <v>42248.697754629626</v>
      </c>
      <c r="S3333" s="12">
        <f>(((J3333/60)/60)/24)+DATE(1970,1,1)</f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s="9">
        <f>ROUND((E3334/D3334)*100,0)</f>
        <v>100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8266</v>
      </c>
      <c r="P3334" t="s">
        <v>8267</v>
      </c>
      <c r="Q3334">
        <f t="shared" si="60"/>
        <v>72.290000000000006</v>
      </c>
      <c r="R3334" s="12">
        <f>(((K3334/60)/60)/24)+DATE(1970,1,1)</f>
        <v>41809.860300925924</v>
      </c>
      <c r="S3334" s="12">
        <f>(((J3334/60)/60)/24)+DATE(1970,1,1)</f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s="9">
        <f>ROUND((E3335/D3335)*100,0)</f>
        <v>105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8266</v>
      </c>
      <c r="P3335" t="s">
        <v>8267</v>
      </c>
      <c r="Q3335">
        <f t="shared" si="60"/>
        <v>32.97</v>
      </c>
      <c r="R3335" s="12">
        <f>(((K3335/60)/60)/24)+DATE(1970,1,1)</f>
        <v>42148.676851851851</v>
      </c>
      <c r="S3335" s="12">
        <f>(((J3335/60)/60)/24)+DATE(1970,1,1)</f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s="9">
        <f>ROUND((E3336/D3336)*100,0)</f>
        <v>139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8266</v>
      </c>
      <c r="P3336" t="s">
        <v>8267</v>
      </c>
      <c r="Q3336">
        <f t="shared" si="60"/>
        <v>116.65</v>
      </c>
      <c r="R3336" s="12">
        <f>(((K3336/60)/60)/24)+DATE(1970,1,1)</f>
        <v>42185.521087962959</v>
      </c>
      <c r="S3336" s="12">
        <f>(((J3336/60)/60)/24)+DATE(1970,1,1)</f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s="9">
        <f>ROUND((E3337/D3337)*100,0)</f>
        <v>100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8266</v>
      </c>
      <c r="P3337" t="s">
        <v>8267</v>
      </c>
      <c r="Q3337">
        <f t="shared" si="60"/>
        <v>79.62</v>
      </c>
      <c r="R3337" s="12">
        <f>(((K3337/60)/60)/24)+DATE(1970,1,1)</f>
        <v>41827.674143518518</v>
      </c>
      <c r="S3337" s="12">
        <f>(((J3337/60)/60)/24)+DATE(1970,1,1)</f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s="9">
        <f>ROUND((E3338/D3338)*100,0)</f>
        <v>100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8266</v>
      </c>
      <c r="P3338" t="s">
        <v>8267</v>
      </c>
      <c r="Q3338">
        <f t="shared" si="60"/>
        <v>27.78</v>
      </c>
      <c r="R3338" s="12">
        <f>(((K3338/60)/60)/24)+DATE(1970,1,1)</f>
        <v>42437.398680555561</v>
      </c>
      <c r="S3338" s="12">
        <f>(((J3338/60)/60)/24)+DATE(1970,1,1)</f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s="9">
        <f>ROUND((E3339/D3339)*100,0)</f>
        <v>110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8266</v>
      </c>
      <c r="P3339" t="s">
        <v>8267</v>
      </c>
      <c r="Q3339">
        <f t="shared" si="60"/>
        <v>81.03</v>
      </c>
      <c r="R3339" s="12">
        <f>(((K3339/60)/60)/24)+DATE(1970,1,1)</f>
        <v>41901.282025462962</v>
      </c>
      <c r="S3339" s="12">
        <f>(((J3339/60)/60)/24)+DATE(1970,1,1)</f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s="9">
        <f>ROUND((E3340/D3340)*100,0)</f>
        <v>102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8266</v>
      </c>
      <c r="P3340" t="s">
        <v>8267</v>
      </c>
      <c r="Q3340">
        <f t="shared" si="60"/>
        <v>136.85</v>
      </c>
      <c r="R3340" s="12">
        <f>(((K3340/60)/60)/24)+DATE(1970,1,1)</f>
        <v>42769.574999999997</v>
      </c>
      <c r="S3340" s="12">
        <f>(((J3340/60)/60)/24)+DATE(1970,1,1)</f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s="9">
        <f>ROUND((E3341/D3341)*100,0)</f>
        <v>104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8266</v>
      </c>
      <c r="P3341" t="s">
        <v>8267</v>
      </c>
      <c r="Q3341">
        <f t="shared" si="60"/>
        <v>177.62</v>
      </c>
      <c r="R3341" s="12">
        <f>(((K3341/60)/60)/24)+DATE(1970,1,1)</f>
        <v>42549.665717592594</v>
      </c>
      <c r="S3341" s="12">
        <f>(((J3341/60)/60)/24)+DATE(1970,1,1)</f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s="9">
        <f>ROUND((E3342/D3342)*100,0)</f>
        <v>138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8266</v>
      </c>
      <c r="P3342" t="s">
        <v>8267</v>
      </c>
      <c r="Q3342">
        <f t="shared" si="60"/>
        <v>109.08</v>
      </c>
      <c r="R3342" s="12">
        <f>(((K3342/60)/60)/24)+DATE(1970,1,1)</f>
        <v>42685.974004629628</v>
      </c>
      <c r="S3342" s="12">
        <f>(((J3342/60)/60)/24)+DATE(1970,1,1)</f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s="9">
        <f>ROUND((E3343/D3343)*100,0)</f>
        <v>100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8266</v>
      </c>
      <c r="P3343" t="s">
        <v>8267</v>
      </c>
      <c r="Q3343">
        <f t="shared" si="60"/>
        <v>119.64</v>
      </c>
      <c r="R3343" s="12">
        <f>(((K3343/60)/60)/24)+DATE(1970,1,1)</f>
        <v>42510.798854166671</v>
      </c>
      <c r="S3343" s="12">
        <f>(((J3343/60)/60)/24)+DATE(1970,1,1)</f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s="9">
        <f>ROUND((E3344/D3344)*100,0)</f>
        <v>102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8266</v>
      </c>
      <c r="P3344" t="s">
        <v>8267</v>
      </c>
      <c r="Q3344">
        <f t="shared" si="60"/>
        <v>78.209999999999994</v>
      </c>
      <c r="R3344" s="12">
        <f>(((K3344/60)/60)/24)+DATE(1970,1,1)</f>
        <v>42062.296412037031</v>
      </c>
      <c r="S3344" s="12">
        <f>(((J3344/60)/60)/24)+DATE(1970,1,1)</f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s="9">
        <f>ROUND((E3345/D3345)*100,0)</f>
        <v>171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8266</v>
      </c>
      <c r="P3345" t="s">
        <v>8267</v>
      </c>
      <c r="Q3345">
        <f t="shared" si="60"/>
        <v>52.17</v>
      </c>
      <c r="R3345" s="12">
        <f>(((K3345/60)/60)/24)+DATE(1970,1,1)</f>
        <v>42452.916481481487</v>
      </c>
      <c r="S3345" s="12">
        <f>(((J3345/60)/60)/24)+DATE(1970,1,1)</f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s="9">
        <f>ROUND((E3346/D3346)*100,0)</f>
        <v>101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8266</v>
      </c>
      <c r="P3346" t="s">
        <v>8267</v>
      </c>
      <c r="Q3346">
        <f t="shared" si="60"/>
        <v>114.13</v>
      </c>
      <c r="R3346" s="12">
        <f>(((K3346/60)/60)/24)+DATE(1970,1,1)</f>
        <v>41851.200150462959</v>
      </c>
      <c r="S3346" s="12">
        <f>(((J3346/60)/60)/24)+DATE(1970,1,1)</f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s="9">
        <f>ROUND((E3347/D3347)*100,0)</f>
        <v>130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8266</v>
      </c>
      <c r="P3347" t="s">
        <v>8267</v>
      </c>
      <c r="Q3347">
        <f t="shared" si="60"/>
        <v>50</v>
      </c>
      <c r="R3347" s="12">
        <f>(((K3347/60)/60)/24)+DATE(1970,1,1)</f>
        <v>42053.106111111112</v>
      </c>
      <c r="S3347" s="12">
        <f>(((J3347/60)/60)/24)+DATE(1970,1,1)</f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s="9">
        <f>ROUND((E3348/D3348)*100,0)</f>
        <v>110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8266</v>
      </c>
      <c r="P3348" t="s">
        <v>8267</v>
      </c>
      <c r="Q3348">
        <f t="shared" si="60"/>
        <v>91.67</v>
      </c>
      <c r="R3348" s="12">
        <f>(((K3348/60)/60)/24)+DATE(1970,1,1)</f>
        <v>42054.024421296301</v>
      </c>
      <c r="S3348" s="12">
        <f>(((J3348/60)/60)/24)+DATE(1970,1,1)</f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s="9">
        <f>ROUND((E3349/D3349)*100,0)</f>
        <v>119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8266</v>
      </c>
      <c r="P3349" t="s">
        <v>8267</v>
      </c>
      <c r="Q3349">
        <f t="shared" si="60"/>
        <v>108.59</v>
      </c>
      <c r="R3349" s="12">
        <f>(((K3349/60)/60)/24)+DATE(1970,1,1)</f>
        <v>42484.551550925928</v>
      </c>
      <c r="S3349" s="12">
        <f>(((J3349/60)/60)/24)+DATE(1970,1,1)</f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s="9">
        <f>ROUND((E3350/D3350)*100,0)</f>
        <v>100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8266</v>
      </c>
      <c r="P3350" t="s">
        <v>8267</v>
      </c>
      <c r="Q3350">
        <f t="shared" si="60"/>
        <v>69.819999999999993</v>
      </c>
      <c r="R3350" s="12">
        <f>(((K3350/60)/60)/24)+DATE(1970,1,1)</f>
        <v>42466.558796296296</v>
      </c>
      <c r="S3350" s="12">
        <f>(((J3350/60)/60)/24)+DATE(1970,1,1)</f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s="9">
        <f>ROUND((E3351/D3351)*100,0)</f>
        <v>153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8266</v>
      </c>
      <c r="P3351" t="s">
        <v>8267</v>
      </c>
      <c r="Q3351">
        <f t="shared" si="60"/>
        <v>109.57</v>
      </c>
      <c r="R3351" s="12">
        <f>(((K3351/60)/60)/24)+DATE(1970,1,1)</f>
        <v>42513.110787037032</v>
      </c>
      <c r="S3351" s="12">
        <f>(((J3351/60)/60)/24)+DATE(1970,1,1)</f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s="9">
        <f>ROUND((E3352/D3352)*100,0)</f>
        <v>104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8266</v>
      </c>
      <c r="P3352" t="s">
        <v>8267</v>
      </c>
      <c r="Q3352">
        <f t="shared" si="60"/>
        <v>71.67</v>
      </c>
      <c r="R3352" s="12">
        <f>(((K3352/60)/60)/24)+DATE(1970,1,1)</f>
        <v>42302.701516203699</v>
      </c>
      <c r="S3352" s="12">
        <f>(((J3352/60)/60)/24)+DATE(1970,1,1)</f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s="9">
        <f>ROUND((E3353/D3353)*100,0)</f>
        <v>101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8266</v>
      </c>
      <c r="P3353" t="s">
        <v>8267</v>
      </c>
      <c r="Q3353">
        <f t="shared" si="60"/>
        <v>93.61</v>
      </c>
      <c r="R3353" s="12">
        <f>(((K3353/60)/60)/24)+DATE(1970,1,1)</f>
        <v>41806.395428240743</v>
      </c>
      <c r="S3353" s="12">
        <f>(((J3353/60)/60)/24)+DATE(1970,1,1)</f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s="9">
        <f>ROUND((E3354/D3354)*100,0)</f>
        <v>108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8266</v>
      </c>
      <c r="P3354" t="s">
        <v>8267</v>
      </c>
      <c r="Q3354">
        <f t="shared" si="60"/>
        <v>76.8</v>
      </c>
      <c r="R3354" s="12">
        <f>(((K3354/60)/60)/24)+DATE(1970,1,1)</f>
        <v>42495.992800925931</v>
      </c>
      <c r="S3354" s="12">
        <f>(((J3354/60)/60)/24)+DATE(1970,1,1)</f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s="9">
        <f>ROUND((E3355/D3355)*100,0)</f>
        <v>315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8266</v>
      </c>
      <c r="P3355" t="s">
        <v>8267</v>
      </c>
      <c r="Q3355">
        <f t="shared" si="60"/>
        <v>35.799999999999997</v>
      </c>
      <c r="R3355" s="12">
        <f>(((K3355/60)/60)/24)+DATE(1970,1,1)</f>
        <v>42479.432291666672</v>
      </c>
      <c r="S3355" s="12">
        <f>(((J3355/60)/60)/24)+DATE(1970,1,1)</f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s="9">
        <f>ROUND((E3356/D3356)*100,0)</f>
        <v>102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8266</v>
      </c>
      <c r="P3356" t="s">
        <v>8267</v>
      </c>
      <c r="Q3356">
        <f t="shared" si="60"/>
        <v>55.6</v>
      </c>
      <c r="R3356" s="12">
        <f>(((K3356/60)/60)/24)+DATE(1970,1,1)</f>
        <v>42270.7269212963</v>
      </c>
      <c r="S3356" s="12">
        <f>(((J3356/60)/60)/24)+DATE(1970,1,1)</f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s="9">
        <f>ROUND((E3357/D3357)*100,0)</f>
        <v>126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8266</v>
      </c>
      <c r="P3357" t="s">
        <v>8267</v>
      </c>
      <c r="Q3357">
        <f t="shared" si="60"/>
        <v>147.33000000000001</v>
      </c>
      <c r="R3357" s="12">
        <f>(((K3357/60)/60)/24)+DATE(1970,1,1)</f>
        <v>42489.619525462964</v>
      </c>
      <c r="S3357" s="12">
        <f>(((J3357/60)/60)/24)+DATE(1970,1,1)</f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s="9">
        <f>ROUND((E3358/D3358)*100,0)</f>
        <v>101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8266</v>
      </c>
      <c r="P3358" t="s">
        <v>8267</v>
      </c>
      <c r="Q3358">
        <f t="shared" si="60"/>
        <v>56.33</v>
      </c>
      <c r="R3358" s="12">
        <f>(((K3358/60)/60)/24)+DATE(1970,1,1)</f>
        <v>42536.815648148149</v>
      </c>
      <c r="S3358" s="12">
        <f>(((J3358/60)/60)/24)+DATE(1970,1,1)</f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s="9">
        <f>ROUND((E3359/D3359)*100,0)</f>
        <v>101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8266</v>
      </c>
      <c r="P3359" t="s">
        <v>8267</v>
      </c>
      <c r="Q3359">
        <f t="shared" si="60"/>
        <v>96.19</v>
      </c>
      <c r="R3359" s="12">
        <f>(((K3359/60)/60)/24)+DATE(1970,1,1)</f>
        <v>41822.417939814812</v>
      </c>
      <c r="S3359" s="12">
        <f>(((J3359/60)/60)/24)+DATE(1970,1,1)</f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s="9">
        <f>ROUND((E3360/D3360)*100,0)</f>
        <v>103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8266</v>
      </c>
      <c r="P3360" t="s">
        <v>8267</v>
      </c>
      <c r="Q3360">
        <f t="shared" si="60"/>
        <v>63.57</v>
      </c>
      <c r="R3360" s="12">
        <f>(((K3360/60)/60)/24)+DATE(1970,1,1)</f>
        <v>41932.311099537037</v>
      </c>
      <c r="S3360" s="12">
        <f>(((J3360/60)/60)/24)+DATE(1970,1,1)</f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s="9">
        <f>ROUND((E3361/D3361)*100,0)</f>
        <v>106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8266</v>
      </c>
      <c r="P3361" t="s">
        <v>8267</v>
      </c>
      <c r="Q3361">
        <f t="shared" si="60"/>
        <v>184.78</v>
      </c>
      <c r="R3361" s="12">
        <f>(((K3361/60)/60)/24)+DATE(1970,1,1)</f>
        <v>42746.057106481487</v>
      </c>
      <c r="S3361" s="12">
        <f>(((J3361/60)/60)/24)+DATE(1970,1,1)</f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s="9">
        <f>ROUND((E3362/D3362)*100,0)</f>
        <v>101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8266</v>
      </c>
      <c r="P3362" t="s">
        <v>8267</v>
      </c>
      <c r="Q3362">
        <f t="shared" si="60"/>
        <v>126.72</v>
      </c>
      <c r="R3362" s="12">
        <f>(((K3362/60)/60)/24)+DATE(1970,1,1)</f>
        <v>42697.082673611112</v>
      </c>
      <c r="S3362" s="12">
        <f>(((J3362/60)/60)/24)+DATE(1970,1,1)</f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s="9">
        <f>ROUND((E3363/D3363)*100,0)</f>
        <v>113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8266</v>
      </c>
      <c r="P3363" t="s">
        <v>8267</v>
      </c>
      <c r="Q3363">
        <f t="shared" si="60"/>
        <v>83.43</v>
      </c>
      <c r="R3363" s="12">
        <f>(((K3363/60)/60)/24)+DATE(1970,1,1)</f>
        <v>41866.025347222225</v>
      </c>
      <c r="S3363" s="12">
        <f>(((J3363/60)/60)/24)+DATE(1970,1,1)</f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s="9">
        <f>ROUND((E3364/D3364)*100,0)</f>
        <v>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8266</v>
      </c>
      <c r="P3364" t="s">
        <v>8267</v>
      </c>
      <c r="Q3364">
        <f t="shared" si="60"/>
        <v>54.5</v>
      </c>
      <c r="R3364" s="12">
        <f>(((K3364/60)/60)/24)+DATE(1970,1,1)</f>
        <v>42056.091631944444</v>
      </c>
      <c r="S3364" s="12">
        <f>(((J3364/60)/60)/24)+DATE(1970,1,1)</f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s="9">
        <f>ROUND((E3365/D3365)*100,0)</f>
        <v>101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8266</v>
      </c>
      <c r="P3365" t="s">
        <v>8267</v>
      </c>
      <c r="Q3365">
        <f t="shared" si="60"/>
        <v>302.31</v>
      </c>
      <c r="R3365" s="12">
        <f>(((K3365/60)/60)/24)+DATE(1970,1,1)</f>
        <v>41851.771354166667</v>
      </c>
      <c r="S3365" s="12">
        <f>(((J3365/60)/60)/24)+DATE(1970,1,1)</f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s="9">
        <f>ROUND((E3366/D3366)*100,0)</f>
        <v>106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8266</v>
      </c>
      <c r="P3366" t="s">
        <v>8267</v>
      </c>
      <c r="Q3366">
        <f t="shared" si="60"/>
        <v>44.14</v>
      </c>
      <c r="R3366" s="12">
        <f>(((K3366/60)/60)/24)+DATE(1970,1,1)</f>
        <v>42422.977418981478</v>
      </c>
      <c r="S3366" s="12">
        <f>(((J3366/60)/60)/24)+DATE(1970,1,1)</f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s="9">
        <f>ROUND((E3367/D3367)*100,0)</f>
        <v>104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8266</v>
      </c>
      <c r="P3367" t="s">
        <v>8267</v>
      </c>
      <c r="Q3367">
        <f t="shared" si="60"/>
        <v>866.67</v>
      </c>
      <c r="R3367" s="12">
        <f>(((K3367/60)/60)/24)+DATE(1970,1,1)</f>
        <v>42321.101759259262</v>
      </c>
      <c r="S3367" s="12">
        <f>(((J3367/60)/60)/24)+DATE(1970,1,1)</f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s="9">
        <f>ROUND((E3368/D3368)*100,0)</f>
        <v>221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8266</v>
      </c>
      <c r="P3368" t="s">
        <v>8267</v>
      </c>
      <c r="Q3368">
        <f t="shared" si="60"/>
        <v>61.39</v>
      </c>
      <c r="R3368" s="12">
        <f>(((K3368/60)/60)/24)+DATE(1970,1,1)</f>
        <v>42107.067557870367</v>
      </c>
      <c r="S3368" s="12">
        <f>(((J3368/60)/60)/24)+DATE(1970,1,1)</f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s="9">
        <f>ROUND((E3369/D3369)*100,0)</f>
        <v>119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8266</v>
      </c>
      <c r="P3369" t="s">
        <v>8267</v>
      </c>
      <c r="Q3369">
        <f t="shared" si="60"/>
        <v>29.67</v>
      </c>
      <c r="R3369" s="12">
        <f>(((K3369/60)/60)/24)+DATE(1970,1,1)</f>
        <v>42192.933958333335</v>
      </c>
      <c r="S3369" s="12">
        <f>(((J3369/60)/60)/24)+DATE(1970,1,1)</f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s="9">
        <f>ROUND((E3370/D3370)*100,0)</f>
        <v>105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8266</v>
      </c>
      <c r="P3370" t="s">
        <v>8267</v>
      </c>
      <c r="Q3370">
        <f t="shared" si="60"/>
        <v>45.48</v>
      </c>
      <c r="R3370" s="12">
        <f>(((K3370/60)/60)/24)+DATE(1970,1,1)</f>
        <v>41969.199756944443</v>
      </c>
      <c r="S3370" s="12">
        <f>(((J3370/60)/60)/24)+DATE(1970,1,1)</f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s="9">
        <f>ROUND((E3371/D3371)*100,0)</f>
        <v>104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8266</v>
      </c>
      <c r="P3371" t="s">
        <v>8267</v>
      </c>
      <c r="Q3371">
        <f t="shared" si="60"/>
        <v>96.2</v>
      </c>
      <c r="R3371" s="12">
        <f>(((K3371/60)/60)/24)+DATE(1970,1,1)</f>
        <v>42690.041435185187</v>
      </c>
      <c r="S3371" s="12">
        <f>(((J3371/60)/60)/24)+DATE(1970,1,1)</f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s="9">
        <f>ROUND((E3372/D3372)*100,0)</f>
        <v>118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8266</v>
      </c>
      <c r="P3372" t="s">
        <v>8267</v>
      </c>
      <c r="Q3372">
        <f t="shared" si="60"/>
        <v>67.92</v>
      </c>
      <c r="R3372" s="12">
        <f>(((K3372/60)/60)/24)+DATE(1970,1,1)</f>
        <v>42690.334317129629</v>
      </c>
      <c r="S3372" s="12">
        <f>(((J3372/60)/60)/24)+DATE(1970,1,1)</f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s="9">
        <f>ROUND((E3373/D3373)*100,0)</f>
        <v>139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8266</v>
      </c>
      <c r="P3373" t="s">
        <v>8267</v>
      </c>
      <c r="Q3373">
        <f t="shared" si="60"/>
        <v>30.78</v>
      </c>
      <c r="R3373" s="12">
        <f>(((K3373/60)/60)/24)+DATE(1970,1,1)</f>
        <v>42312.874594907407</v>
      </c>
      <c r="S3373" s="12">
        <f>(((J3373/60)/60)/24)+DATE(1970,1,1)</f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s="9">
        <f>ROUND((E3374/D3374)*100,0)</f>
        <v>104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8266</v>
      </c>
      <c r="P3374" t="s">
        <v>8267</v>
      </c>
      <c r="Q3374">
        <f t="shared" si="60"/>
        <v>38.33</v>
      </c>
      <c r="R3374" s="12">
        <f>(((K3374/60)/60)/24)+DATE(1970,1,1)</f>
        <v>41855.548101851848</v>
      </c>
      <c r="S3374" s="12">
        <f>(((J3374/60)/60)/24)+DATE(1970,1,1)</f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s="9">
        <f>ROUND((E3375/D3375)*100,0)</f>
        <v>100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8266</v>
      </c>
      <c r="P3375" t="s">
        <v>8267</v>
      </c>
      <c r="Q3375">
        <f t="shared" si="60"/>
        <v>66.83</v>
      </c>
      <c r="R3375" s="12">
        <f>(((K3375/60)/60)/24)+DATE(1970,1,1)</f>
        <v>42179.854629629626</v>
      </c>
      <c r="S3375" s="12">
        <f>(((J3375/60)/60)/24)+DATE(1970,1,1)</f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s="9">
        <f>ROUND((E3376/D3376)*100,0)</f>
        <v>107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8266</v>
      </c>
      <c r="P3376" t="s">
        <v>8267</v>
      </c>
      <c r="Q3376">
        <f t="shared" si="60"/>
        <v>71.73</v>
      </c>
      <c r="R3376" s="12">
        <f>(((K3376/60)/60)/24)+DATE(1970,1,1)</f>
        <v>42275.731666666667</v>
      </c>
      <c r="S3376" s="12">
        <f>(((J3376/60)/60)/24)+DATE(1970,1,1)</f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s="9">
        <f>ROUND((E3377/D3377)*100,0)</f>
        <v>100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8266</v>
      </c>
      <c r="P3377" t="s">
        <v>8267</v>
      </c>
      <c r="Q3377">
        <f t="shared" si="60"/>
        <v>176.47</v>
      </c>
      <c r="R3377" s="12">
        <f>(((K3377/60)/60)/24)+DATE(1970,1,1)</f>
        <v>41765.610798611109</v>
      </c>
      <c r="S3377" s="12">
        <f>(((J3377/60)/60)/24)+DATE(1970,1,1)</f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s="9">
        <f>ROUND((E3378/D3378)*100,0)</f>
        <v>100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8266</v>
      </c>
      <c r="P3378" t="s">
        <v>8267</v>
      </c>
      <c r="Q3378">
        <f t="shared" si="60"/>
        <v>421.11</v>
      </c>
      <c r="R3378" s="12">
        <f>(((K3378/60)/60)/24)+DATE(1970,1,1)</f>
        <v>42059.701319444444</v>
      </c>
      <c r="S3378" s="12">
        <f>(((J3378/60)/60)/24)+DATE(1970,1,1)</f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s="9">
        <f>ROUND((E3379/D3379)*100,0)</f>
        <v>101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8266</v>
      </c>
      <c r="P3379" t="s">
        <v>8267</v>
      </c>
      <c r="Q3379">
        <f t="shared" si="60"/>
        <v>104.99</v>
      </c>
      <c r="R3379" s="12">
        <f>(((K3379/60)/60)/24)+DATE(1970,1,1)</f>
        <v>42053.732627314821</v>
      </c>
      <c r="S3379" s="12">
        <f>(((J3379/60)/60)/24)+DATE(1970,1,1)</f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s="9">
        <f>ROUND((E3380/D3380)*100,0)</f>
        <v>108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8266</v>
      </c>
      <c r="P3380" t="s">
        <v>8267</v>
      </c>
      <c r="Q3380">
        <f t="shared" si="60"/>
        <v>28.19</v>
      </c>
      <c r="R3380" s="12">
        <f>(((K3380/60)/60)/24)+DATE(1970,1,1)</f>
        <v>41858.355393518519</v>
      </c>
      <c r="S3380" s="12">
        <f>(((J3380/60)/60)/24)+DATE(1970,1,1)</f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s="9">
        <f>ROUND((E3381/D3381)*100,0)</f>
        <v>104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8266</v>
      </c>
      <c r="P3381" t="s">
        <v>8267</v>
      </c>
      <c r="Q3381">
        <f t="shared" si="60"/>
        <v>54.55</v>
      </c>
      <c r="R3381" s="12">
        <f>(((K3381/60)/60)/24)+DATE(1970,1,1)</f>
        <v>42225.513888888891</v>
      </c>
      <c r="S3381" s="12">
        <f>(((J3381/60)/60)/24)+DATE(1970,1,1)</f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s="9">
        <f>ROUND((E3382/D3382)*100,0)</f>
        <v>104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8266</v>
      </c>
      <c r="P3382" t="s">
        <v>8267</v>
      </c>
      <c r="Q3382">
        <f t="shared" si="60"/>
        <v>111.89</v>
      </c>
      <c r="R3382" s="12">
        <f>(((K3382/60)/60)/24)+DATE(1970,1,1)</f>
        <v>41937.95344907407</v>
      </c>
      <c r="S3382" s="12">
        <f>(((J3382/60)/60)/24)+DATE(1970,1,1)</f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s="9">
        <f>ROUND((E3383/D3383)*100,0)</f>
        <v>102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8266</v>
      </c>
      <c r="P3383" t="s">
        <v>8267</v>
      </c>
      <c r="Q3383">
        <f t="shared" si="60"/>
        <v>85.21</v>
      </c>
      <c r="R3383" s="12">
        <f>(((K3383/60)/60)/24)+DATE(1970,1,1)</f>
        <v>42044.184988425928</v>
      </c>
      <c r="S3383" s="12">
        <f>(((J3383/60)/60)/24)+DATE(1970,1,1)</f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s="9">
        <f>ROUND((E3384/D3384)*100,0)</f>
        <v>101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8266</v>
      </c>
      <c r="P3384" t="s">
        <v>8267</v>
      </c>
      <c r="Q3384">
        <f t="shared" si="60"/>
        <v>76.650000000000006</v>
      </c>
      <c r="R3384" s="12">
        <f>(((K3384/60)/60)/24)+DATE(1970,1,1)</f>
        <v>42559.431203703702</v>
      </c>
      <c r="S3384" s="12">
        <f>(((J3384/60)/60)/24)+DATE(1970,1,1)</f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s="9">
        <f>ROUND((E3385/D3385)*100,0)</f>
        <v>112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8266</v>
      </c>
      <c r="P3385" t="s">
        <v>8267</v>
      </c>
      <c r="Q3385">
        <f t="shared" si="60"/>
        <v>65.17</v>
      </c>
      <c r="R3385" s="12">
        <f>(((K3385/60)/60)/24)+DATE(1970,1,1)</f>
        <v>42524.782638888893</v>
      </c>
      <c r="S3385" s="12">
        <f>(((J3385/60)/60)/24)+DATE(1970,1,1)</f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s="9">
        <f>ROUND((E3386/D3386)*100,0)</f>
        <v>100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8266</v>
      </c>
      <c r="P3386" t="s">
        <v>8267</v>
      </c>
      <c r="Q3386">
        <f t="shared" si="60"/>
        <v>93.76</v>
      </c>
      <c r="R3386" s="12">
        <f>(((K3386/60)/60)/24)+DATE(1970,1,1)</f>
        <v>42292.087592592594</v>
      </c>
      <c r="S3386" s="12">
        <f>(((J3386/60)/60)/24)+DATE(1970,1,1)</f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s="9">
        <f>ROUND((E3387/D3387)*100,0)</f>
        <v>100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8266</v>
      </c>
      <c r="P3387" t="s">
        <v>8267</v>
      </c>
      <c r="Q3387">
        <f t="shared" si="60"/>
        <v>133.33000000000001</v>
      </c>
      <c r="R3387" s="12">
        <f>(((K3387/60)/60)/24)+DATE(1970,1,1)</f>
        <v>41953.8675</v>
      </c>
      <c r="S3387" s="12">
        <f>(((J3387/60)/60)/24)+DATE(1970,1,1)</f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s="9">
        <f>ROUND((E3388/D3388)*100,0)</f>
        <v>105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8266</v>
      </c>
      <c r="P3388" t="s">
        <v>8267</v>
      </c>
      <c r="Q3388">
        <f t="shared" si="60"/>
        <v>51.22</v>
      </c>
      <c r="R3388" s="12">
        <f>(((K3388/60)/60)/24)+DATE(1970,1,1)</f>
        <v>41946.644745370373</v>
      </c>
      <c r="S3388" s="12">
        <f>(((J3388/60)/60)/24)+DATE(1970,1,1)</f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s="9">
        <f>ROUND((E3389/D3389)*100,0)</f>
        <v>117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8266</v>
      </c>
      <c r="P3389" t="s">
        <v>8267</v>
      </c>
      <c r="Q3389">
        <f t="shared" si="60"/>
        <v>100.17</v>
      </c>
      <c r="R3389" s="12">
        <f>(((K3389/60)/60)/24)+DATE(1970,1,1)</f>
        <v>41947.762592592589</v>
      </c>
      <c r="S3389" s="12">
        <f>(((J3389/60)/60)/24)+DATE(1970,1,1)</f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s="9">
        <f>ROUND((E3390/D3390)*100,0)</f>
        <v>104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8266</v>
      </c>
      <c r="P3390" t="s">
        <v>8267</v>
      </c>
      <c r="Q3390">
        <f t="shared" si="60"/>
        <v>34.6</v>
      </c>
      <c r="R3390" s="12">
        <f>(((K3390/60)/60)/24)+DATE(1970,1,1)</f>
        <v>42143.461122685185</v>
      </c>
      <c r="S3390" s="12">
        <f>(((J3390/60)/60)/24)+DATE(1970,1,1)</f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s="9">
        <f>ROUND((E3391/D3391)*100,0)</f>
        <v>115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8266</v>
      </c>
      <c r="P3391" t="s">
        <v>8267</v>
      </c>
      <c r="Q3391">
        <f t="shared" si="60"/>
        <v>184.68</v>
      </c>
      <c r="R3391" s="12">
        <f>(((K3391/60)/60)/24)+DATE(1970,1,1)</f>
        <v>42494.563449074078</v>
      </c>
      <c r="S3391" s="12">
        <f>(((J3391/60)/60)/24)+DATE(1970,1,1)</f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s="9">
        <f>ROUND((E3392/D3392)*100,0)</f>
        <v>102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8266</v>
      </c>
      <c r="P3392" t="s">
        <v>8267</v>
      </c>
      <c r="Q3392">
        <f t="shared" si="60"/>
        <v>69.819999999999993</v>
      </c>
      <c r="R3392" s="12">
        <f>(((K3392/60)/60)/24)+DATE(1970,1,1)</f>
        <v>41815.774826388886</v>
      </c>
      <c r="S3392" s="12">
        <f>(((J3392/60)/60)/24)+DATE(1970,1,1)</f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s="9">
        <f>ROUND((E3393/D3393)*100,0)</f>
        <v>223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8266</v>
      </c>
      <c r="P3393" t="s">
        <v>8267</v>
      </c>
      <c r="Q3393">
        <f t="shared" si="60"/>
        <v>61.94</v>
      </c>
      <c r="R3393" s="12">
        <f>(((K3393/60)/60)/24)+DATE(1970,1,1)</f>
        <v>41830.545694444445</v>
      </c>
      <c r="S3393" s="12">
        <f>(((J3393/60)/60)/24)+DATE(1970,1,1)</f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s="9">
        <f>ROUND((E3394/D3394)*100,0)</f>
        <v>100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8266</v>
      </c>
      <c r="P3394" t="s">
        <v>8267</v>
      </c>
      <c r="Q3394">
        <f t="shared" si="60"/>
        <v>41.67</v>
      </c>
      <c r="R3394" s="12">
        <f>(((K3394/60)/60)/24)+DATE(1970,1,1)</f>
        <v>42446.845543981486</v>
      </c>
      <c r="S3394" s="12">
        <f>(((J3394/60)/60)/24)+DATE(1970,1,1)</f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s="9">
        <f>ROUND((E3395/D3395)*100,0)</f>
        <v>106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8266</v>
      </c>
      <c r="P3395" t="s">
        <v>8267</v>
      </c>
      <c r="Q3395">
        <f t="shared" ref="Q3395:Q3458" si="61">IFERROR(ROUND(E3395/M3395,2),0)</f>
        <v>36.07</v>
      </c>
      <c r="R3395" s="12">
        <f>(((K3395/60)/60)/24)+DATE(1970,1,1)</f>
        <v>41923.921643518523</v>
      </c>
      <c r="S3395" s="12">
        <f>(((J3395/60)/60)/24)+DATE(1970,1,1)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s="9">
        <f>ROUND((E3396/D3396)*100,0)</f>
        <v>142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8266</v>
      </c>
      <c r="P3396" t="s">
        <v>8267</v>
      </c>
      <c r="Q3396">
        <f t="shared" si="61"/>
        <v>29</v>
      </c>
      <c r="R3396" s="12">
        <f>(((K3396/60)/60)/24)+DATE(1970,1,1)</f>
        <v>41817.59542824074</v>
      </c>
      <c r="S3396" s="12">
        <f>(((J3396/60)/60)/24)+DATE(1970,1,1)</f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s="9">
        <f>ROUND((E3397/D3397)*100,0)</f>
        <v>184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8266</v>
      </c>
      <c r="P3397" t="s">
        <v>8267</v>
      </c>
      <c r="Q3397">
        <f t="shared" si="61"/>
        <v>24.21</v>
      </c>
      <c r="R3397" s="12">
        <f>(((K3397/60)/60)/24)+DATE(1970,1,1)</f>
        <v>42140.712314814817</v>
      </c>
      <c r="S3397" s="12">
        <f>(((J3397/60)/60)/24)+DATE(1970,1,1)</f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s="9">
        <f>ROUND((E3398/D3398)*100,0)</f>
        <v>104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8266</v>
      </c>
      <c r="P3398" t="s">
        <v>8267</v>
      </c>
      <c r="Q3398">
        <f t="shared" si="61"/>
        <v>55.89</v>
      </c>
      <c r="R3398" s="12">
        <f>(((K3398/60)/60)/24)+DATE(1970,1,1)</f>
        <v>41764.44663194444</v>
      </c>
      <c r="S3398" s="12">
        <f>(((J3398/60)/60)/24)+DATE(1970,1,1)</f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s="9">
        <f>ROUND((E3399/D3399)*100,0)</f>
        <v>112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8266</v>
      </c>
      <c r="P3399" t="s">
        <v>8267</v>
      </c>
      <c r="Q3399">
        <f t="shared" si="61"/>
        <v>11.67</v>
      </c>
      <c r="R3399" s="12">
        <f>(((K3399/60)/60)/24)+DATE(1970,1,1)</f>
        <v>42378.478344907402</v>
      </c>
      <c r="S3399" s="12">
        <f>(((J3399/60)/60)/24)+DATE(1970,1,1)</f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s="9">
        <f>ROUND((E3400/D3400)*100,0)</f>
        <v>111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8266</v>
      </c>
      <c r="P3400" t="s">
        <v>8267</v>
      </c>
      <c r="Q3400">
        <f t="shared" si="61"/>
        <v>68.349999999999994</v>
      </c>
      <c r="R3400" s="12">
        <f>(((K3400/60)/60)/24)+DATE(1970,1,1)</f>
        <v>41941.75203703704</v>
      </c>
      <c r="S3400" s="12">
        <f>(((J3400/60)/60)/24)+DATE(1970,1,1)</f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s="9">
        <f>ROUND((E3401/D3401)*100,0)</f>
        <v>104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8266</v>
      </c>
      <c r="P3401" t="s">
        <v>8267</v>
      </c>
      <c r="Q3401">
        <f t="shared" si="61"/>
        <v>27.07</v>
      </c>
      <c r="R3401" s="12">
        <f>(((K3401/60)/60)/24)+DATE(1970,1,1)</f>
        <v>42026.920428240745</v>
      </c>
      <c r="S3401" s="12">
        <f>(((J3401/60)/60)/24)+DATE(1970,1,1)</f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s="9">
        <f>ROUND((E3402/D3402)*100,0)</f>
        <v>100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8266</v>
      </c>
      <c r="P3402" t="s">
        <v>8267</v>
      </c>
      <c r="Q3402">
        <f t="shared" si="61"/>
        <v>118.13</v>
      </c>
      <c r="R3402" s="12">
        <f>(((K3402/60)/60)/24)+DATE(1970,1,1)</f>
        <v>41834.953865740739</v>
      </c>
      <c r="S3402" s="12">
        <f>(((J3402/60)/60)/24)+DATE(1970,1,1)</f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s="9">
        <f>ROUND((E3403/D3403)*100,0)</f>
        <v>102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8266</v>
      </c>
      <c r="P3403" t="s">
        <v>8267</v>
      </c>
      <c r="Q3403">
        <f t="shared" si="61"/>
        <v>44.76</v>
      </c>
      <c r="R3403" s="12">
        <f>(((K3403/60)/60)/24)+DATE(1970,1,1)</f>
        <v>42193.723912037036</v>
      </c>
      <c r="S3403" s="12">
        <f>(((J3403/60)/60)/24)+DATE(1970,1,1)</f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s="9">
        <f>ROUND((E3404/D3404)*100,0)</f>
        <v>110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8266</v>
      </c>
      <c r="P3404" t="s">
        <v>8267</v>
      </c>
      <c r="Q3404">
        <f t="shared" si="61"/>
        <v>99.79</v>
      </c>
      <c r="R3404" s="12">
        <f>(((K3404/60)/60)/24)+DATE(1970,1,1)</f>
        <v>42290.61855324074</v>
      </c>
      <c r="S3404" s="12">
        <f>(((J3404/60)/60)/24)+DATE(1970,1,1)</f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s="9">
        <f>ROUND((E3405/D3405)*100,0)</f>
        <v>100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8266</v>
      </c>
      <c r="P3405" t="s">
        <v>8267</v>
      </c>
      <c r="Q3405">
        <f t="shared" si="61"/>
        <v>117.65</v>
      </c>
      <c r="R3405" s="12">
        <f>(((K3405/60)/60)/24)+DATE(1970,1,1)</f>
        <v>42150.462083333332</v>
      </c>
      <c r="S3405" s="12">
        <f>(((J3405/60)/60)/24)+DATE(1970,1,1)</f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s="9">
        <f>ROUND((E3406/D3406)*100,0)</f>
        <v>122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8266</v>
      </c>
      <c r="P3406" t="s">
        <v>8267</v>
      </c>
      <c r="Q3406">
        <f t="shared" si="61"/>
        <v>203.33</v>
      </c>
      <c r="R3406" s="12">
        <f>(((K3406/60)/60)/24)+DATE(1970,1,1)</f>
        <v>42152.503495370373</v>
      </c>
      <c r="S3406" s="12">
        <f>(((J3406/60)/60)/24)+DATE(1970,1,1)</f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s="9">
        <f>ROUND((E3407/D3407)*100,0)</f>
        <v>138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8266</v>
      </c>
      <c r="P3407" t="s">
        <v>8267</v>
      </c>
      <c r="Q3407">
        <f t="shared" si="61"/>
        <v>28.32</v>
      </c>
      <c r="R3407" s="12">
        <f>(((K3407/60)/60)/24)+DATE(1970,1,1)</f>
        <v>42410.017199074078</v>
      </c>
      <c r="S3407" s="12">
        <f>(((J3407/60)/60)/24)+DATE(1970,1,1)</f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s="9">
        <f>ROUND((E3408/D3408)*100,0)</f>
        <v>100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8266</v>
      </c>
      <c r="P3408" t="s">
        <v>8267</v>
      </c>
      <c r="Q3408">
        <f t="shared" si="61"/>
        <v>110.23</v>
      </c>
      <c r="R3408" s="12">
        <f>(((K3408/60)/60)/24)+DATE(1970,1,1)</f>
        <v>41791.492777777778</v>
      </c>
      <c r="S3408" s="12">
        <f>(((J3408/60)/60)/24)+DATE(1970,1,1)</f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s="9">
        <f>ROUND((E3409/D3409)*100,0)</f>
        <v>107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8266</v>
      </c>
      <c r="P3409" t="s">
        <v>8267</v>
      </c>
      <c r="Q3409">
        <f t="shared" si="61"/>
        <v>31.97</v>
      </c>
      <c r="R3409" s="12">
        <f>(((K3409/60)/60)/24)+DATE(1970,1,1)</f>
        <v>41796.422326388885</v>
      </c>
      <c r="S3409" s="12">
        <f>(((J3409/60)/60)/24)+DATE(1970,1,1)</f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s="9">
        <f>ROUND((E3410/D3410)*100,0)</f>
        <v>211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8266</v>
      </c>
      <c r="P3410" t="s">
        <v>8267</v>
      </c>
      <c r="Q3410">
        <f t="shared" si="61"/>
        <v>58.61</v>
      </c>
      <c r="R3410" s="12">
        <f>(((K3410/60)/60)/24)+DATE(1970,1,1)</f>
        <v>41808.991944444446</v>
      </c>
      <c r="S3410" s="12">
        <f>(((J3410/60)/60)/24)+DATE(1970,1,1)</f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s="9">
        <f>ROUND((E3411/D3411)*100,0)</f>
        <v>124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8266</v>
      </c>
      <c r="P3411" t="s">
        <v>8267</v>
      </c>
      <c r="Q3411">
        <f t="shared" si="61"/>
        <v>29.43</v>
      </c>
      <c r="R3411" s="12">
        <f>(((K3411/60)/60)/24)+DATE(1970,1,1)</f>
        <v>42544.814328703709</v>
      </c>
      <c r="S3411" s="12">
        <f>(((J3411/60)/60)/24)+DATE(1970,1,1)</f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s="9">
        <f>ROUND((E3412/D3412)*100,0)</f>
        <v>109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8266</v>
      </c>
      <c r="P3412" t="s">
        <v>8267</v>
      </c>
      <c r="Q3412">
        <f t="shared" si="61"/>
        <v>81.38</v>
      </c>
      <c r="R3412" s="12">
        <f>(((K3412/60)/60)/24)+DATE(1970,1,1)</f>
        <v>42500.041550925926</v>
      </c>
      <c r="S3412" s="12">
        <f>(((J3412/60)/60)/24)+DATE(1970,1,1)</f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s="9">
        <f>ROUND((E3413/D3413)*100,0)</f>
        <v>104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8266</v>
      </c>
      <c r="P3413" t="s">
        <v>8267</v>
      </c>
      <c r="Q3413">
        <f t="shared" si="61"/>
        <v>199.17</v>
      </c>
      <c r="R3413" s="12">
        <f>(((K3413/60)/60)/24)+DATE(1970,1,1)</f>
        <v>42265.022824074069</v>
      </c>
      <c r="S3413" s="12">
        <f>(((J3413/60)/60)/24)+DATE(1970,1,1)</f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s="9">
        <f>ROUND((E3414/D3414)*100,0)</f>
        <v>100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8266</v>
      </c>
      <c r="P3414" t="s">
        <v>8267</v>
      </c>
      <c r="Q3414">
        <f t="shared" si="61"/>
        <v>115.38</v>
      </c>
      <c r="R3414" s="12">
        <f>(((K3414/60)/60)/24)+DATE(1970,1,1)</f>
        <v>41879.959050925929</v>
      </c>
      <c r="S3414" s="12">
        <f>(((J3414/60)/60)/24)+DATE(1970,1,1)</f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s="9">
        <f>ROUND((E3415/D3415)*100,0)</f>
        <v>130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8266</v>
      </c>
      <c r="P3415" t="s">
        <v>8267</v>
      </c>
      <c r="Q3415">
        <f t="shared" si="61"/>
        <v>46.43</v>
      </c>
      <c r="R3415" s="12">
        <f>(((K3415/60)/60)/24)+DATE(1970,1,1)</f>
        <v>42053.733078703706</v>
      </c>
      <c r="S3415" s="12">
        <f>(((J3415/60)/60)/24)+DATE(1970,1,1)</f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s="9">
        <f>ROUND((E3416/D3416)*100,0)</f>
        <v>104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8266</v>
      </c>
      <c r="P3416" t="s">
        <v>8267</v>
      </c>
      <c r="Q3416">
        <f t="shared" si="61"/>
        <v>70.569999999999993</v>
      </c>
      <c r="R3416" s="12">
        <f>(((K3416/60)/60)/24)+DATE(1970,1,1)</f>
        <v>42675.832465277781</v>
      </c>
      <c r="S3416" s="12">
        <f>(((J3416/60)/60)/24)+DATE(1970,1,1)</f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s="9">
        <f>ROUND((E3417/D3417)*100,0)</f>
        <v>100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8266</v>
      </c>
      <c r="P3417" t="s">
        <v>8267</v>
      </c>
      <c r="Q3417">
        <f t="shared" si="61"/>
        <v>22.22</v>
      </c>
      <c r="R3417" s="12">
        <f>(((K3417/60)/60)/24)+DATE(1970,1,1)</f>
        <v>42467.144166666665</v>
      </c>
      <c r="S3417" s="12">
        <f>(((J3417/60)/60)/24)+DATE(1970,1,1)</f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s="9">
        <f>ROUND((E3418/D3418)*100,0)</f>
        <v>120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8266</v>
      </c>
      <c r="P3418" t="s">
        <v>8267</v>
      </c>
      <c r="Q3418">
        <f t="shared" si="61"/>
        <v>159.47</v>
      </c>
      <c r="R3418" s="12">
        <f>(((K3418/60)/60)/24)+DATE(1970,1,1)</f>
        <v>42089.412557870368</v>
      </c>
      <c r="S3418" s="12">
        <f>(((J3418/60)/60)/24)+DATE(1970,1,1)</f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s="9">
        <f>ROUND((E3419/D3419)*100,0)</f>
        <v>100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8266</v>
      </c>
      <c r="P3419" t="s">
        <v>8267</v>
      </c>
      <c r="Q3419">
        <f t="shared" si="61"/>
        <v>37.78</v>
      </c>
      <c r="R3419" s="12">
        <f>(((K3419/60)/60)/24)+DATE(1970,1,1)</f>
        <v>41894.91375</v>
      </c>
      <c r="S3419" s="12">
        <f>(((J3419/60)/60)/24)+DATE(1970,1,1)</f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s="9">
        <f>ROUND((E3420/D3420)*100,0)</f>
        <v>101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8266</v>
      </c>
      <c r="P3420" t="s">
        <v>8267</v>
      </c>
      <c r="Q3420">
        <f t="shared" si="61"/>
        <v>72.05</v>
      </c>
      <c r="R3420" s="12">
        <f>(((K3420/60)/60)/24)+DATE(1970,1,1)</f>
        <v>41752.83457175926</v>
      </c>
      <c r="S3420" s="12">
        <f>(((J3420/60)/60)/24)+DATE(1970,1,1)</f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s="9">
        <f>ROUND((E3421/D3421)*100,0)</f>
        <v>107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8266</v>
      </c>
      <c r="P3421" t="s">
        <v>8267</v>
      </c>
      <c r="Q3421">
        <f t="shared" si="61"/>
        <v>63.7</v>
      </c>
      <c r="R3421" s="12">
        <f>(((K3421/60)/60)/24)+DATE(1970,1,1)</f>
        <v>42448.821585648147</v>
      </c>
      <c r="S3421" s="12">
        <f>(((J3421/60)/60)/24)+DATE(1970,1,1)</f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s="9">
        <f>ROUND((E3422/D3422)*100,0)</f>
        <v>138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8266</v>
      </c>
      <c r="P3422" t="s">
        <v>8267</v>
      </c>
      <c r="Q3422">
        <f t="shared" si="61"/>
        <v>28.41</v>
      </c>
      <c r="R3422" s="12">
        <f>(((K3422/60)/60)/24)+DATE(1970,1,1)</f>
        <v>42405.090300925927</v>
      </c>
      <c r="S3422" s="12">
        <f>(((J3422/60)/60)/24)+DATE(1970,1,1)</f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s="9">
        <f>ROUND((E3423/D3423)*100,0)</f>
        <v>101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8266</v>
      </c>
      <c r="P3423" t="s">
        <v>8267</v>
      </c>
      <c r="Q3423">
        <f t="shared" si="61"/>
        <v>103.21</v>
      </c>
      <c r="R3423" s="12">
        <f>(((K3423/60)/60)/24)+DATE(1970,1,1)</f>
        <v>42037.791238425925</v>
      </c>
      <c r="S3423" s="12">
        <f>(((J3423/60)/60)/24)+DATE(1970,1,1)</f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s="9">
        <f>ROUND((E3424/D3424)*100,0)</f>
        <v>109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8266</v>
      </c>
      <c r="P3424" t="s">
        <v>8267</v>
      </c>
      <c r="Q3424">
        <f t="shared" si="61"/>
        <v>71.150000000000006</v>
      </c>
      <c r="R3424" s="12">
        <f>(((K3424/60)/60)/24)+DATE(1970,1,1)</f>
        <v>42323.562222222223</v>
      </c>
      <c r="S3424" s="12">
        <f>(((J3424/60)/60)/24)+DATE(1970,1,1)</f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s="9">
        <f>ROUND((E3425/D3425)*100,0)</f>
        <v>140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8266</v>
      </c>
      <c r="P3425" t="s">
        <v>8267</v>
      </c>
      <c r="Q3425">
        <f t="shared" si="61"/>
        <v>35</v>
      </c>
      <c r="R3425" s="12">
        <f>(((K3425/60)/60)/24)+DATE(1970,1,1)</f>
        <v>42088.911354166667</v>
      </c>
      <c r="S3425" s="12">
        <f>(((J3425/60)/60)/24)+DATE(1970,1,1)</f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s="9">
        <f>ROUND((E3426/D3426)*100,0)</f>
        <v>104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8266</v>
      </c>
      <c r="P3426" t="s">
        <v>8267</v>
      </c>
      <c r="Q3426">
        <f t="shared" si="61"/>
        <v>81.78</v>
      </c>
      <c r="R3426" s="12">
        <f>(((K3426/60)/60)/24)+DATE(1970,1,1)</f>
        <v>42018.676898148144</v>
      </c>
      <c r="S3426" s="12">
        <f>(((J3426/60)/60)/24)+DATE(1970,1,1)</f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s="9">
        <f>ROUND((E3427/D3427)*100,0)</f>
        <v>103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8266</v>
      </c>
      <c r="P3427" t="s">
        <v>8267</v>
      </c>
      <c r="Q3427">
        <f t="shared" si="61"/>
        <v>297.02999999999997</v>
      </c>
      <c r="R3427" s="12">
        <f>(((K3427/60)/60)/24)+DATE(1970,1,1)</f>
        <v>41884.617314814815</v>
      </c>
      <c r="S3427" s="12">
        <f>(((J3427/60)/60)/24)+DATE(1970,1,1)</f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s="9">
        <f>ROUND((E3428/D3428)*100,0)</f>
        <v>108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8266</v>
      </c>
      <c r="P3428" t="s">
        <v>8267</v>
      </c>
      <c r="Q3428">
        <f t="shared" si="61"/>
        <v>46.61</v>
      </c>
      <c r="R3428" s="12">
        <f>(((K3428/60)/60)/24)+DATE(1970,1,1)</f>
        <v>41884.056747685187</v>
      </c>
      <c r="S3428" s="12">
        <f>(((J3428/60)/60)/24)+DATE(1970,1,1)</f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s="9">
        <f>ROUND((E3429/D3429)*100,0)</f>
        <v>100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8266</v>
      </c>
      <c r="P3429" t="s">
        <v>8267</v>
      </c>
      <c r="Q3429">
        <f t="shared" si="61"/>
        <v>51.72</v>
      </c>
      <c r="R3429" s="12">
        <f>(((K3429/60)/60)/24)+DATE(1970,1,1)</f>
        <v>41792.645277777774</v>
      </c>
      <c r="S3429" s="12">
        <f>(((J3429/60)/60)/24)+DATE(1970,1,1)</f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s="9">
        <f>ROUND((E3430/D3430)*100,0)</f>
        <v>103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8266</v>
      </c>
      <c r="P3430" t="s">
        <v>8267</v>
      </c>
      <c r="Q3430">
        <f t="shared" si="61"/>
        <v>40.29</v>
      </c>
      <c r="R3430" s="12">
        <f>(((K3430/60)/60)/24)+DATE(1970,1,1)</f>
        <v>42038.720451388886</v>
      </c>
      <c r="S3430" s="12">
        <f>(((J3430/60)/60)/24)+DATE(1970,1,1)</f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s="9">
        <f>ROUND((E3431/D3431)*100,0)</f>
        <v>130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8266</v>
      </c>
      <c r="P3431" t="s">
        <v>8267</v>
      </c>
      <c r="Q3431">
        <f t="shared" si="61"/>
        <v>16.25</v>
      </c>
      <c r="R3431" s="12">
        <f>(((K3431/60)/60)/24)+DATE(1970,1,1)</f>
        <v>42662.021539351852</v>
      </c>
      <c r="S3431" s="12">
        <f>(((J3431/60)/60)/24)+DATE(1970,1,1)</f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s="9">
        <f>ROUND((E3432/D3432)*100,0)</f>
        <v>109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8266</v>
      </c>
      <c r="P3432" t="s">
        <v>8267</v>
      </c>
      <c r="Q3432">
        <f t="shared" si="61"/>
        <v>30.15</v>
      </c>
      <c r="R3432" s="12">
        <f>(((K3432/60)/60)/24)+DATE(1970,1,1)</f>
        <v>41820.945613425924</v>
      </c>
      <c r="S3432" s="12">
        <f>(((J3432/60)/60)/24)+DATE(1970,1,1)</f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s="9">
        <f>ROUND((E3433/D3433)*100,0)</f>
        <v>100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8266</v>
      </c>
      <c r="P3433" t="s">
        <v>8267</v>
      </c>
      <c r="Q3433">
        <f t="shared" si="61"/>
        <v>95.24</v>
      </c>
      <c r="R3433" s="12">
        <f>(((K3433/60)/60)/24)+DATE(1970,1,1)</f>
        <v>41839.730937500004</v>
      </c>
      <c r="S3433" s="12">
        <f>(((J3433/60)/60)/24)+DATE(1970,1,1)</f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s="9">
        <f>ROUND((E3434/D3434)*100,0)</f>
        <v>110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8266</v>
      </c>
      <c r="P3434" t="s">
        <v>8267</v>
      </c>
      <c r="Q3434">
        <f t="shared" si="61"/>
        <v>52.21</v>
      </c>
      <c r="R3434" s="12">
        <f>(((K3434/60)/60)/24)+DATE(1970,1,1)</f>
        <v>42380.581180555557</v>
      </c>
      <c r="S3434" s="12">
        <f>(((J3434/60)/60)/24)+DATE(1970,1,1)</f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s="9">
        <f>ROUND((E3435/D3435)*100,0)</f>
        <v>100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8266</v>
      </c>
      <c r="P3435" t="s">
        <v>8267</v>
      </c>
      <c r="Q3435">
        <f t="shared" si="61"/>
        <v>134.15</v>
      </c>
      <c r="R3435" s="12">
        <f>(((K3435/60)/60)/24)+DATE(1970,1,1)</f>
        <v>41776.063136574077</v>
      </c>
      <c r="S3435" s="12">
        <f>(((J3435/60)/60)/24)+DATE(1970,1,1)</f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s="9">
        <f>ROUND((E3436/D3436)*100,0)</f>
        <v>106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8266</v>
      </c>
      <c r="P3436" t="s">
        <v>8267</v>
      </c>
      <c r="Q3436">
        <f t="shared" si="61"/>
        <v>62.83</v>
      </c>
      <c r="R3436" s="12">
        <f>(((K3436/60)/60)/24)+DATE(1970,1,1)</f>
        <v>41800.380428240744</v>
      </c>
      <c r="S3436" s="12">
        <f>(((J3436/60)/60)/24)+DATE(1970,1,1)</f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s="9">
        <f>ROUND((E3437/D3437)*100,0)</f>
        <v>112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8266</v>
      </c>
      <c r="P3437" t="s">
        <v>8267</v>
      </c>
      <c r="Q3437">
        <f t="shared" si="61"/>
        <v>58.95</v>
      </c>
      <c r="R3437" s="12">
        <f>(((K3437/60)/60)/24)+DATE(1970,1,1)</f>
        <v>42572.61681712963</v>
      </c>
      <c r="S3437" s="12">
        <f>(((J3437/60)/60)/24)+DATE(1970,1,1)</f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s="9">
        <f>ROUND((E3438/D3438)*100,0)</f>
        <v>106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8266</v>
      </c>
      <c r="P3438" t="s">
        <v>8267</v>
      </c>
      <c r="Q3438">
        <f t="shared" si="61"/>
        <v>143.11000000000001</v>
      </c>
      <c r="R3438" s="12">
        <f>(((K3438/60)/60)/24)+DATE(1970,1,1)</f>
        <v>41851.541585648149</v>
      </c>
      <c r="S3438" s="12">
        <f>(((J3438/60)/60)/24)+DATE(1970,1,1)</f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s="9">
        <f>ROUND((E3439/D3439)*100,0)</f>
        <v>101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8266</v>
      </c>
      <c r="P3439" t="s">
        <v>8267</v>
      </c>
      <c r="Q3439">
        <f t="shared" si="61"/>
        <v>84.17</v>
      </c>
      <c r="R3439" s="12">
        <f>(((K3439/60)/60)/24)+DATE(1970,1,1)</f>
        <v>42205.710879629631</v>
      </c>
      <c r="S3439" s="12">
        <f>(((J3439/60)/60)/24)+DATE(1970,1,1)</f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s="9">
        <f>ROUND((E3440/D3440)*100,0)</f>
        <v>104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8266</v>
      </c>
      <c r="P3440" t="s">
        <v>8267</v>
      </c>
      <c r="Q3440">
        <f t="shared" si="61"/>
        <v>186.07</v>
      </c>
      <c r="R3440" s="12">
        <f>(((K3440/60)/60)/24)+DATE(1970,1,1)</f>
        <v>42100.927858796291</v>
      </c>
      <c r="S3440" s="12">
        <f>(((J3440/60)/60)/24)+DATE(1970,1,1)</f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s="9">
        <f>ROUND((E3441/D3441)*100,0)</f>
        <v>135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8266</v>
      </c>
      <c r="P3441" t="s">
        <v>8267</v>
      </c>
      <c r="Q3441">
        <f t="shared" si="61"/>
        <v>89.79</v>
      </c>
      <c r="R3441" s="12">
        <f>(((K3441/60)/60)/24)+DATE(1970,1,1)</f>
        <v>42374.911226851851</v>
      </c>
      <c r="S3441" s="12">
        <f>(((J3441/60)/60)/24)+DATE(1970,1,1)</f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s="9">
        <f>ROUND((E3442/D3442)*100,0)</f>
        <v>105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8266</v>
      </c>
      <c r="P3442" t="s">
        <v>8267</v>
      </c>
      <c r="Q3442">
        <f t="shared" si="61"/>
        <v>64.16</v>
      </c>
      <c r="R3442" s="12">
        <f>(((K3442/60)/60)/24)+DATE(1970,1,1)</f>
        <v>41809.12300925926</v>
      </c>
      <c r="S3442" s="12">
        <f>(((J3442/60)/60)/24)+DATE(1970,1,1)</f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s="9">
        <f>ROUND((E3443/D3443)*100,0)</f>
        <v>103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8266</v>
      </c>
      <c r="P3443" t="s">
        <v>8267</v>
      </c>
      <c r="Q3443">
        <f t="shared" si="61"/>
        <v>59.65</v>
      </c>
      <c r="R3443" s="12">
        <f>(((K3443/60)/60)/24)+DATE(1970,1,1)</f>
        <v>42294.429641203707</v>
      </c>
      <c r="S3443" s="12">
        <f>(((J3443/60)/60)/24)+DATE(1970,1,1)</f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s="9">
        <f>ROUND((E3444/D3444)*100,0)</f>
        <v>100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8266</v>
      </c>
      <c r="P3444" t="s">
        <v>8267</v>
      </c>
      <c r="Q3444">
        <f t="shared" si="61"/>
        <v>31.25</v>
      </c>
      <c r="R3444" s="12">
        <f>(((K3444/60)/60)/24)+DATE(1970,1,1)</f>
        <v>42124.841111111105</v>
      </c>
      <c r="S3444" s="12">
        <f>(((J3444/60)/60)/24)+DATE(1970,1,1)</f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s="9">
        <f>ROUND((E3445/D3445)*100,0)</f>
        <v>186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8266</v>
      </c>
      <c r="P3445" t="s">
        <v>8267</v>
      </c>
      <c r="Q3445">
        <f t="shared" si="61"/>
        <v>41.22</v>
      </c>
      <c r="R3445" s="12">
        <f>(((K3445/60)/60)/24)+DATE(1970,1,1)</f>
        <v>41861.524837962963</v>
      </c>
      <c r="S3445" s="12">
        <f>(((J3445/60)/60)/24)+DATE(1970,1,1)</f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s="9">
        <f>ROUND((E3446/D3446)*100,0)</f>
        <v>289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8266</v>
      </c>
      <c r="P3446" t="s">
        <v>8267</v>
      </c>
      <c r="Q3446">
        <f t="shared" si="61"/>
        <v>43.35</v>
      </c>
      <c r="R3446" s="12">
        <f>(((K3446/60)/60)/24)+DATE(1970,1,1)</f>
        <v>42521.291504629626</v>
      </c>
      <c r="S3446" s="12">
        <f>(((J3446/60)/60)/24)+DATE(1970,1,1)</f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s="9">
        <f>ROUND((E3447/D3447)*100,0)</f>
        <v>100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8266</v>
      </c>
      <c r="P3447" t="s">
        <v>8267</v>
      </c>
      <c r="Q3447">
        <f t="shared" si="61"/>
        <v>64.52</v>
      </c>
      <c r="R3447" s="12">
        <f>(((K3447/60)/60)/24)+DATE(1970,1,1)</f>
        <v>42272.530509259261</v>
      </c>
      <c r="S3447" s="12">
        <f>(((J3447/60)/60)/24)+DATE(1970,1,1)</f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s="9">
        <f>ROUND((E3448/D3448)*100,0)</f>
        <v>108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8266</v>
      </c>
      <c r="P3448" t="s">
        <v>8267</v>
      </c>
      <c r="Q3448">
        <f t="shared" si="61"/>
        <v>43.28</v>
      </c>
      <c r="R3448" s="12">
        <f>(((K3448/60)/60)/24)+DATE(1970,1,1)</f>
        <v>42016.832465277781</v>
      </c>
      <c r="S3448" s="12">
        <f>(((J3448/60)/60)/24)+DATE(1970,1,1)</f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s="9">
        <f>ROUND((E3449/D3449)*100,0)</f>
        <v>108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8266</v>
      </c>
      <c r="P3449" t="s">
        <v>8267</v>
      </c>
      <c r="Q3449">
        <f t="shared" si="61"/>
        <v>77</v>
      </c>
      <c r="R3449" s="12">
        <f>(((K3449/60)/60)/24)+DATE(1970,1,1)</f>
        <v>42402.889027777783</v>
      </c>
      <c r="S3449" s="12">
        <f>(((J3449/60)/60)/24)+DATE(1970,1,1)</f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s="9">
        <f>ROUND((E3450/D3450)*100,0)</f>
        <v>110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8266</v>
      </c>
      <c r="P3450" t="s">
        <v>8267</v>
      </c>
      <c r="Q3450">
        <f t="shared" si="61"/>
        <v>51.22</v>
      </c>
      <c r="R3450" s="12">
        <f>(((K3450/60)/60)/24)+DATE(1970,1,1)</f>
        <v>41960.119085648148</v>
      </c>
      <c r="S3450" s="12">
        <f>(((J3450/60)/60)/24)+DATE(1970,1,1)</f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s="9">
        <f>ROUND((E3451/D3451)*100,0)</f>
        <v>171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8266</v>
      </c>
      <c r="P3451" t="s">
        <v>8267</v>
      </c>
      <c r="Q3451">
        <f t="shared" si="61"/>
        <v>68.25</v>
      </c>
      <c r="R3451" s="12">
        <f>(((K3451/60)/60)/24)+DATE(1970,1,1)</f>
        <v>42532.052523148144</v>
      </c>
      <c r="S3451" s="12">
        <f>(((J3451/60)/60)/24)+DATE(1970,1,1)</f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s="9">
        <f>ROUND((E3452/D3452)*100,0)</f>
        <v>152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8266</v>
      </c>
      <c r="P3452" t="s">
        <v>8267</v>
      </c>
      <c r="Q3452">
        <f t="shared" si="61"/>
        <v>19.489999999999998</v>
      </c>
      <c r="R3452" s="12">
        <f>(((K3452/60)/60)/24)+DATE(1970,1,1)</f>
        <v>42036.704525462963</v>
      </c>
      <c r="S3452" s="12">
        <f>(((J3452/60)/60)/24)+DATE(1970,1,1)</f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s="9">
        <f>ROUND((E3453/D3453)*100,0)</f>
        <v>101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8266</v>
      </c>
      <c r="P3453" t="s">
        <v>8267</v>
      </c>
      <c r="Q3453">
        <f t="shared" si="61"/>
        <v>41.13</v>
      </c>
      <c r="R3453" s="12">
        <f>(((K3453/60)/60)/24)+DATE(1970,1,1)</f>
        <v>42088.723692129628</v>
      </c>
      <c r="S3453" s="12">
        <f>(((J3453/60)/60)/24)+DATE(1970,1,1)</f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s="9">
        <f>ROUND((E3454/D3454)*100,0)</f>
        <v>153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8266</v>
      </c>
      <c r="P3454" t="s">
        <v>8267</v>
      </c>
      <c r="Q3454">
        <f t="shared" si="61"/>
        <v>41.41</v>
      </c>
      <c r="R3454" s="12">
        <f>(((K3454/60)/60)/24)+DATE(1970,1,1)</f>
        <v>41820.639189814814</v>
      </c>
      <c r="S3454" s="12">
        <f>(((J3454/60)/60)/24)+DATE(1970,1,1)</f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s="9">
        <f>ROUND((E3455/D3455)*100,0)</f>
        <v>128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8266</v>
      </c>
      <c r="P3455" t="s">
        <v>8267</v>
      </c>
      <c r="Q3455">
        <f t="shared" si="61"/>
        <v>27.5</v>
      </c>
      <c r="R3455" s="12">
        <f>(((K3455/60)/60)/24)+DATE(1970,1,1)</f>
        <v>42535.97865740741</v>
      </c>
      <c r="S3455" s="12">
        <f>(((J3455/60)/60)/24)+DATE(1970,1,1)</f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s="9">
        <f>ROUND((E3456/D3456)*100,0)</f>
        <v>101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8266</v>
      </c>
      <c r="P3456" t="s">
        <v>8267</v>
      </c>
      <c r="Q3456">
        <f t="shared" si="61"/>
        <v>33.57</v>
      </c>
      <c r="R3456" s="12">
        <f>(((K3456/60)/60)/24)+DATE(1970,1,1)</f>
        <v>41821.698599537034</v>
      </c>
      <c r="S3456" s="12">
        <f>(((J3456/60)/60)/24)+DATE(1970,1,1)</f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s="9">
        <f>ROUND((E3457/D3457)*100,0)</f>
        <v>101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8266</v>
      </c>
      <c r="P3457" t="s">
        <v>8267</v>
      </c>
      <c r="Q3457">
        <f t="shared" si="61"/>
        <v>145.87</v>
      </c>
      <c r="R3457" s="12">
        <f>(((K3457/60)/60)/24)+DATE(1970,1,1)</f>
        <v>42626.7503125</v>
      </c>
      <c r="S3457" s="12">
        <f>(((J3457/60)/60)/24)+DATE(1970,1,1)</f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s="9">
        <f>ROUND((E3458/D3458)*100,0)</f>
        <v>191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8266</v>
      </c>
      <c r="P3458" t="s">
        <v>8267</v>
      </c>
      <c r="Q3458">
        <f t="shared" si="61"/>
        <v>358.69</v>
      </c>
      <c r="R3458" s="12">
        <f>(((K3458/60)/60)/24)+DATE(1970,1,1)</f>
        <v>41821.205636574072</v>
      </c>
      <c r="S3458" s="12">
        <f>(((J3458/60)/60)/24)+DATE(1970,1,1)</f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s="9">
        <f>ROUND((E3459/D3459)*100,0)</f>
        <v>140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8266</v>
      </c>
      <c r="P3459" t="s">
        <v>8267</v>
      </c>
      <c r="Q3459">
        <f t="shared" ref="Q3459:Q3522" si="62">IFERROR(ROUND(E3459/M3459,2),0)</f>
        <v>50.98</v>
      </c>
      <c r="R3459" s="12">
        <f>(((K3459/60)/60)/24)+DATE(1970,1,1)</f>
        <v>42016.706678240742</v>
      </c>
      <c r="S3459" s="12">
        <f>(((J3459/60)/60)/24)+DATE(1970,1,1)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s="9">
        <f>ROUND((E3460/D3460)*100,0)</f>
        <v>124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8266</v>
      </c>
      <c r="P3460" t="s">
        <v>8267</v>
      </c>
      <c r="Q3460">
        <f t="shared" si="62"/>
        <v>45.04</v>
      </c>
      <c r="R3460" s="12">
        <f>(((K3460/60)/60)/24)+DATE(1970,1,1)</f>
        <v>42011.202581018515</v>
      </c>
      <c r="S3460" s="12">
        <f>(((J3460/60)/60)/24)+DATE(1970,1,1)</f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s="9">
        <f>ROUND((E3461/D3461)*100,0)</f>
        <v>126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8266</v>
      </c>
      <c r="P3461" t="s">
        <v>8267</v>
      </c>
      <c r="Q3461">
        <f t="shared" si="62"/>
        <v>17.53</v>
      </c>
      <c r="R3461" s="12">
        <f>(((K3461/60)/60)/24)+DATE(1970,1,1)</f>
        <v>42480.479861111111</v>
      </c>
      <c r="S3461" s="12">
        <f>(((J3461/60)/60)/24)+DATE(1970,1,1)</f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s="9">
        <f>ROUND((E3462/D3462)*100,0)</f>
        <v>190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8266</v>
      </c>
      <c r="P3462" t="s">
        <v>8267</v>
      </c>
      <c r="Q3462">
        <f t="shared" si="62"/>
        <v>50</v>
      </c>
      <c r="R3462" s="12">
        <f>(((K3462/60)/60)/24)+DATE(1970,1,1)</f>
        <v>41852.527222222219</v>
      </c>
      <c r="S3462" s="12">
        <f>(((J3462/60)/60)/24)+DATE(1970,1,1)</f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s="9">
        <f>ROUND((E3463/D3463)*100,0)</f>
        <v>139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8266</v>
      </c>
      <c r="P3463" t="s">
        <v>8267</v>
      </c>
      <c r="Q3463">
        <f t="shared" si="62"/>
        <v>57.92</v>
      </c>
      <c r="R3463" s="12">
        <f>(((K3463/60)/60)/24)+DATE(1970,1,1)</f>
        <v>42643.632858796293</v>
      </c>
      <c r="S3463" s="12">
        <f>(((J3463/60)/60)/24)+DATE(1970,1,1)</f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s="9">
        <f>ROUND((E3464/D3464)*100,0)</f>
        <v>202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8266</v>
      </c>
      <c r="P3464" t="s">
        <v>8267</v>
      </c>
      <c r="Q3464">
        <f t="shared" si="62"/>
        <v>29.71</v>
      </c>
      <c r="R3464" s="12">
        <f>(((K3464/60)/60)/24)+DATE(1970,1,1)</f>
        <v>42179.898472222223</v>
      </c>
      <c r="S3464" s="12">
        <f>(((J3464/60)/60)/24)+DATE(1970,1,1)</f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s="9">
        <f>ROUND((E3465/D3465)*100,0)</f>
        <v>103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8266</v>
      </c>
      <c r="P3465" t="s">
        <v>8267</v>
      </c>
      <c r="Q3465">
        <f t="shared" si="62"/>
        <v>90.68</v>
      </c>
      <c r="R3465" s="12">
        <f>(((K3465/60)/60)/24)+DATE(1970,1,1)</f>
        <v>42612.918807870374</v>
      </c>
      <c r="S3465" s="12">
        <f>(((J3465/60)/60)/24)+DATE(1970,1,1)</f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s="9">
        <f>ROUND((E3466/D3466)*100,0)</f>
        <v>102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8266</v>
      </c>
      <c r="P3466" t="s">
        <v>8267</v>
      </c>
      <c r="Q3466">
        <f t="shared" si="62"/>
        <v>55.01</v>
      </c>
      <c r="R3466" s="12">
        <f>(((K3466/60)/60)/24)+DATE(1970,1,1)</f>
        <v>42575.130057870367</v>
      </c>
      <c r="S3466" s="12">
        <f>(((J3466/60)/60)/24)+DATE(1970,1,1)</f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s="9">
        <f>ROUND((E3467/D3467)*100,0)</f>
        <v>103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8266</v>
      </c>
      <c r="P3467" t="s">
        <v>8267</v>
      </c>
      <c r="Q3467">
        <f t="shared" si="62"/>
        <v>57.22</v>
      </c>
      <c r="R3467" s="12">
        <f>(((K3467/60)/60)/24)+DATE(1970,1,1)</f>
        <v>42200.625833333332</v>
      </c>
      <c r="S3467" s="12">
        <f>(((J3467/60)/60)/24)+DATE(1970,1,1)</f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s="9">
        <f>ROUND((E3468/D3468)*100,0)</f>
        <v>127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8266</v>
      </c>
      <c r="P3468" t="s">
        <v>8267</v>
      </c>
      <c r="Q3468">
        <f t="shared" si="62"/>
        <v>72.95</v>
      </c>
      <c r="R3468" s="12">
        <f>(((K3468/60)/60)/24)+DATE(1970,1,1)</f>
        <v>42420.019097222219</v>
      </c>
      <c r="S3468" s="12">
        <f>(((J3468/60)/60)/24)+DATE(1970,1,1)</f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s="9">
        <f>ROUND((E3469/D3469)*100,0)</f>
        <v>101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8266</v>
      </c>
      <c r="P3469" t="s">
        <v>8267</v>
      </c>
      <c r="Q3469">
        <f t="shared" si="62"/>
        <v>64.47</v>
      </c>
      <c r="R3469" s="12">
        <f>(((K3469/60)/60)/24)+DATE(1970,1,1)</f>
        <v>42053.671666666662</v>
      </c>
      <c r="S3469" s="12">
        <f>(((J3469/60)/60)/24)+DATE(1970,1,1)</f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s="9">
        <f>ROUND((E3470/D3470)*100,0)</f>
        <v>122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8266</v>
      </c>
      <c r="P3470" t="s">
        <v>8267</v>
      </c>
      <c r="Q3470">
        <f t="shared" si="62"/>
        <v>716.35</v>
      </c>
      <c r="R3470" s="12">
        <f>(((K3470/60)/60)/24)+DATE(1970,1,1)</f>
        <v>42605.765381944439</v>
      </c>
      <c r="S3470" s="12">
        <f>(((J3470/60)/60)/24)+DATE(1970,1,1)</f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s="9">
        <f>ROUND((E3471/D3471)*100,0)</f>
        <v>113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8266</v>
      </c>
      <c r="P3471" t="s">
        <v>8267</v>
      </c>
      <c r="Q3471">
        <f t="shared" si="62"/>
        <v>50.4</v>
      </c>
      <c r="R3471" s="12">
        <f>(((K3471/60)/60)/24)+DATE(1970,1,1)</f>
        <v>42458.641724537039</v>
      </c>
      <c r="S3471" s="12">
        <f>(((J3471/60)/60)/24)+DATE(1970,1,1)</f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s="9">
        <f>ROUND((E3472/D3472)*100,0)</f>
        <v>150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8266</v>
      </c>
      <c r="P3472" t="s">
        <v>8267</v>
      </c>
      <c r="Q3472">
        <f t="shared" si="62"/>
        <v>41.67</v>
      </c>
      <c r="R3472" s="12">
        <f>(((K3472/60)/60)/24)+DATE(1970,1,1)</f>
        <v>42529.022013888884</v>
      </c>
      <c r="S3472" s="12">
        <f>(((J3472/60)/60)/24)+DATE(1970,1,1)</f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s="9">
        <f>ROUND((E3473/D3473)*100,0)</f>
        <v>215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8266</v>
      </c>
      <c r="P3473" t="s">
        <v>8267</v>
      </c>
      <c r="Q3473">
        <f t="shared" si="62"/>
        <v>35.770000000000003</v>
      </c>
      <c r="R3473" s="12">
        <f>(((K3473/60)/60)/24)+DATE(1970,1,1)</f>
        <v>41841.820486111108</v>
      </c>
      <c r="S3473" s="12">
        <f>(((J3473/60)/60)/24)+DATE(1970,1,1)</f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s="9">
        <f>ROUND((E3474/D3474)*100,0)</f>
        <v>102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8266</v>
      </c>
      <c r="P3474" t="s">
        <v>8267</v>
      </c>
      <c r="Q3474">
        <f t="shared" si="62"/>
        <v>88.74</v>
      </c>
      <c r="R3474" s="12">
        <f>(((K3474/60)/60)/24)+DATE(1970,1,1)</f>
        <v>41928.170497685183</v>
      </c>
      <c r="S3474" s="12">
        <f>(((J3474/60)/60)/24)+DATE(1970,1,1)</f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s="9">
        <f>ROUND((E3475/D3475)*100,0)</f>
        <v>100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8266</v>
      </c>
      <c r="P3475" t="s">
        <v>8267</v>
      </c>
      <c r="Q3475">
        <f t="shared" si="62"/>
        <v>148.47999999999999</v>
      </c>
      <c r="R3475" s="12">
        <f>(((K3475/60)/60)/24)+DATE(1970,1,1)</f>
        <v>42062.834444444445</v>
      </c>
      <c r="S3475" s="12">
        <f>(((J3475/60)/60)/24)+DATE(1970,1,1)</f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s="9">
        <f>ROUND((E3476/D3476)*100,0)</f>
        <v>101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8266</v>
      </c>
      <c r="P3476" t="s">
        <v>8267</v>
      </c>
      <c r="Q3476">
        <f t="shared" si="62"/>
        <v>51.79</v>
      </c>
      <c r="R3476" s="12">
        <f>(((K3476/60)/60)/24)+DATE(1970,1,1)</f>
        <v>42541.501516203702</v>
      </c>
      <c r="S3476" s="12">
        <f>(((J3476/60)/60)/24)+DATE(1970,1,1)</f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s="9">
        <f>ROUND((E3477/D3477)*100,0)</f>
        <v>113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8266</v>
      </c>
      <c r="P3477" t="s">
        <v>8267</v>
      </c>
      <c r="Q3477">
        <f t="shared" si="62"/>
        <v>20</v>
      </c>
      <c r="R3477" s="12">
        <f>(((K3477/60)/60)/24)+DATE(1970,1,1)</f>
        <v>41918.880833333329</v>
      </c>
      <c r="S3477" s="12">
        <f>(((J3477/60)/60)/24)+DATE(1970,1,1)</f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s="9">
        <f>ROUND((E3478/D3478)*100,0)</f>
        <v>104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8266</v>
      </c>
      <c r="P3478" t="s">
        <v>8267</v>
      </c>
      <c r="Q3478">
        <f t="shared" si="62"/>
        <v>52</v>
      </c>
      <c r="R3478" s="12">
        <f>(((K3478/60)/60)/24)+DATE(1970,1,1)</f>
        <v>41921.279976851853</v>
      </c>
      <c r="S3478" s="12">
        <f>(((J3478/60)/60)/24)+DATE(1970,1,1)</f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s="9">
        <f>ROUND((E3479/D3479)*100,0)</f>
        <v>115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8266</v>
      </c>
      <c r="P3479" t="s">
        <v>8267</v>
      </c>
      <c r="Q3479">
        <f t="shared" si="62"/>
        <v>53.23</v>
      </c>
      <c r="R3479" s="12">
        <f>(((K3479/60)/60)/24)+DATE(1970,1,1)</f>
        <v>42128.736608796295</v>
      </c>
      <c r="S3479" s="12">
        <f>(((J3479/60)/60)/24)+DATE(1970,1,1)</f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s="9">
        <f>ROUND((E3480/D3480)*100,0)</f>
        <v>113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8266</v>
      </c>
      <c r="P3480" t="s">
        <v>8267</v>
      </c>
      <c r="Q3480">
        <f t="shared" si="62"/>
        <v>39.6</v>
      </c>
      <c r="R3480" s="12">
        <f>(((K3480/60)/60)/24)+DATE(1970,1,1)</f>
        <v>42053.916921296302</v>
      </c>
      <c r="S3480" s="12">
        <f>(((J3480/60)/60)/24)+DATE(1970,1,1)</f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s="9">
        <f>ROUND((E3481/D3481)*100,0)</f>
        <v>128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8266</v>
      </c>
      <c r="P3481" t="s">
        <v>8267</v>
      </c>
      <c r="Q3481">
        <f t="shared" si="62"/>
        <v>34.25</v>
      </c>
      <c r="R3481" s="12">
        <f>(((K3481/60)/60)/24)+DATE(1970,1,1)</f>
        <v>41781.855092592588</v>
      </c>
      <c r="S3481" s="12">
        <f>(((J3481/60)/60)/24)+DATE(1970,1,1)</f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s="9">
        <f>ROUND((E3482/D3482)*100,0)</f>
        <v>143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8266</v>
      </c>
      <c r="P3482" t="s">
        <v>8267</v>
      </c>
      <c r="Q3482">
        <f t="shared" si="62"/>
        <v>164.62</v>
      </c>
      <c r="R3482" s="12">
        <f>(((K3482/60)/60)/24)+DATE(1970,1,1)</f>
        <v>42171.317442129628</v>
      </c>
      <c r="S3482" s="12">
        <f>(((J3482/60)/60)/24)+DATE(1970,1,1)</f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s="9">
        <f>ROUND((E3483/D3483)*100,0)</f>
        <v>119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8266</v>
      </c>
      <c r="P3483" t="s">
        <v>8267</v>
      </c>
      <c r="Q3483">
        <f t="shared" si="62"/>
        <v>125.05</v>
      </c>
      <c r="R3483" s="12">
        <f>(((K3483/60)/60)/24)+DATE(1970,1,1)</f>
        <v>41989.24754629629</v>
      </c>
      <c r="S3483" s="12">
        <f>(((J3483/60)/60)/24)+DATE(1970,1,1)</f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s="9">
        <f>ROUND((E3484/D3484)*100,0)</f>
        <v>138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8266</v>
      </c>
      <c r="P3484" t="s">
        <v>8267</v>
      </c>
      <c r="Q3484">
        <f t="shared" si="62"/>
        <v>51.88</v>
      </c>
      <c r="R3484" s="12">
        <f>(((K3484/60)/60)/24)+DATE(1970,1,1)</f>
        <v>41796.771597222221</v>
      </c>
      <c r="S3484" s="12">
        <f>(((J3484/60)/60)/24)+DATE(1970,1,1)</f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s="9">
        <f>ROUND((E3485/D3485)*100,0)</f>
        <v>160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8266</v>
      </c>
      <c r="P3485" t="s">
        <v>8267</v>
      </c>
      <c r="Q3485">
        <f t="shared" si="62"/>
        <v>40.29</v>
      </c>
      <c r="R3485" s="12">
        <f>(((K3485/60)/60)/24)+DATE(1970,1,1)</f>
        <v>41793.668761574074</v>
      </c>
      <c r="S3485" s="12">
        <f>(((J3485/60)/60)/24)+DATE(1970,1,1)</f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s="9">
        <f>ROUND((E3486/D3486)*100,0)</f>
        <v>114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8266</v>
      </c>
      <c r="P3486" t="s">
        <v>8267</v>
      </c>
      <c r="Q3486">
        <f t="shared" si="62"/>
        <v>64.91</v>
      </c>
      <c r="R3486" s="12">
        <f>(((K3486/60)/60)/24)+DATE(1970,1,1)</f>
        <v>42506.760405092587</v>
      </c>
      <c r="S3486" s="12">
        <f>(((J3486/60)/60)/24)+DATE(1970,1,1)</f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s="9">
        <f>ROUND((E3487/D3487)*100,0)</f>
        <v>101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8266</v>
      </c>
      <c r="P3487" t="s">
        <v>8267</v>
      </c>
      <c r="Q3487">
        <f t="shared" si="62"/>
        <v>55.33</v>
      </c>
      <c r="R3487" s="12">
        <f>(((K3487/60)/60)/24)+DATE(1970,1,1)</f>
        <v>42372.693055555559</v>
      </c>
      <c r="S3487" s="12">
        <f>(((J3487/60)/60)/24)+DATE(1970,1,1)</f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s="9">
        <f>ROUND((E3488/D3488)*100,0)</f>
        <v>155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8266</v>
      </c>
      <c r="P3488" t="s">
        <v>8267</v>
      </c>
      <c r="Q3488">
        <f t="shared" si="62"/>
        <v>83.14</v>
      </c>
      <c r="R3488" s="12">
        <f>(((K3488/60)/60)/24)+DATE(1970,1,1)</f>
        <v>42126.87501157407</v>
      </c>
      <c r="S3488" s="12">
        <f>(((J3488/60)/60)/24)+DATE(1970,1,1)</f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s="9">
        <f>ROUND((E3489/D3489)*100,0)</f>
        <v>128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8266</v>
      </c>
      <c r="P3489" t="s">
        <v>8267</v>
      </c>
      <c r="Q3489">
        <f t="shared" si="62"/>
        <v>38.71</v>
      </c>
      <c r="R3489" s="12">
        <f>(((K3489/60)/60)/24)+DATE(1970,1,1)</f>
        <v>42149.940416666665</v>
      </c>
      <c r="S3489" s="12">
        <f>(((J3489/60)/60)/24)+DATE(1970,1,1)</f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s="9">
        <f>ROUND((E3490/D3490)*100,0)</f>
        <v>121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8266</v>
      </c>
      <c r="P3490" t="s">
        <v>8267</v>
      </c>
      <c r="Q3490">
        <f t="shared" si="62"/>
        <v>125.38</v>
      </c>
      <c r="R3490" s="12">
        <f>(((K3490/60)/60)/24)+DATE(1970,1,1)</f>
        <v>42087.768055555556</v>
      </c>
      <c r="S3490" s="12">
        <f>(((J3490/60)/60)/24)+DATE(1970,1,1)</f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s="9">
        <f>ROUND((E3491/D3491)*100,0)</f>
        <v>113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8266</v>
      </c>
      <c r="P3491" t="s">
        <v>8267</v>
      </c>
      <c r="Q3491">
        <f t="shared" si="62"/>
        <v>78.260000000000005</v>
      </c>
      <c r="R3491" s="12">
        <f>(((K3491/60)/60)/24)+DATE(1970,1,1)</f>
        <v>41753.635775462964</v>
      </c>
      <c r="S3491" s="12">
        <f>(((J3491/60)/60)/24)+DATE(1970,1,1)</f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s="9">
        <f>ROUND((E3492/D3492)*100,0)</f>
        <v>128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8266</v>
      </c>
      <c r="P3492" t="s">
        <v>8267</v>
      </c>
      <c r="Q3492">
        <f t="shared" si="62"/>
        <v>47.22</v>
      </c>
      <c r="R3492" s="12">
        <f>(((K3492/60)/60)/24)+DATE(1970,1,1)</f>
        <v>42443.802361111113</v>
      </c>
      <c r="S3492" s="12">
        <f>(((J3492/60)/60)/24)+DATE(1970,1,1)</f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s="9">
        <f>ROUND((E3493/D3493)*100,0)</f>
        <v>158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8266</v>
      </c>
      <c r="P3493" t="s">
        <v>8267</v>
      </c>
      <c r="Q3493">
        <f t="shared" si="62"/>
        <v>79.099999999999994</v>
      </c>
      <c r="R3493" s="12">
        <f>(((K3493/60)/60)/24)+DATE(1970,1,1)</f>
        <v>42121.249814814815</v>
      </c>
      <c r="S3493" s="12">
        <f>(((J3493/60)/60)/24)+DATE(1970,1,1)</f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s="9">
        <f>ROUND((E3494/D3494)*100,0)</f>
        <v>105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8266</v>
      </c>
      <c r="P3494" t="s">
        <v>8267</v>
      </c>
      <c r="Q3494">
        <f t="shared" si="62"/>
        <v>114.29</v>
      </c>
      <c r="R3494" s="12">
        <f>(((K3494/60)/60)/24)+DATE(1970,1,1)</f>
        <v>42268.009224537032</v>
      </c>
      <c r="S3494" s="12">
        <f>(((J3494/60)/60)/24)+DATE(1970,1,1)</f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s="9">
        <f>ROUND((E3495/D3495)*100,0)</f>
        <v>100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8266</v>
      </c>
      <c r="P3495" t="s">
        <v>8267</v>
      </c>
      <c r="Q3495">
        <f t="shared" si="62"/>
        <v>51.72</v>
      </c>
      <c r="R3495" s="12">
        <f>(((K3495/60)/60)/24)+DATE(1970,1,1)</f>
        <v>41848.866157407407</v>
      </c>
      <c r="S3495" s="12">
        <f>(((J3495/60)/60)/24)+DATE(1970,1,1)</f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s="9">
        <f>ROUND((E3496/D3496)*100,0)</f>
        <v>100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8266</v>
      </c>
      <c r="P3496" t="s">
        <v>8267</v>
      </c>
      <c r="Q3496">
        <f t="shared" si="62"/>
        <v>30.77</v>
      </c>
      <c r="R3496" s="12">
        <f>(((K3496/60)/60)/24)+DATE(1970,1,1)</f>
        <v>42689.214988425927</v>
      </c>
      <c r="S3496" s="12">
        <f>(((J3496/60)/60)/24)+DATE(1970,1,1)</f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s="9">
        <f>ROUND((E3497/D3497)*100,0)</f>
        <v>107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8266</v>
      </c>
      <c r="P3497" t="s">
        <v>8267</v>
      </c>
      <c r="Q3497">
        <f t="shared" si="62"/>
        <v>74.209999999999994</v>
      </c>
      <c r="R3497" s="12">
        <f>(((K3497/60)/60)/24)+DATE(1970,1,1)</f>
        <v>41915.762835648151</v>
      </c>
      <c r="S3497" s="12">
        <f>(((J3497/60)/60)/24)+DATE(1970,1,1)</f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s="9">
        <f>ROUND((E3498/D3498)*100,0)</f>
        <v>124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8266</v>
      </c>
      <c r="P3498" t="s">
        <v>8267</v>
      </c>
      <c r="Q3498">
        <f t="shared" si="62"/>
        <v>47.85</v>
      </c>
      <c r="R3498" s="12">
        <f>(((K3498/60)/60)/24)+DATE(1970,1,1)</f>
        <v>42584.846828703703</v>
      </c>
      <c r="S3498" s="12">
        <f>(((J3498/60)/60)/24)+DATE(1970,1,1)</f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s="9">
        <f>ROUND((E3499/D3499)*100,0)</f>
        <v>109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8266</v>
      </c>
      <c r="P3499" t="s">
        <v>8267</v>
      </c>
      <c r="Q3499">
        <f t="shared" si="62"/>
        <v>34.409999999999997</v>
      </c>
      <c r="R3499" s="12">
        <f>(((K3499/60)/60)/24)+DATE(1970,1,1)</f>
        <v>42511.741944444439</v>
      </c>
      <c r="S3499" s="12">
        <f>(((J3499/60)/60)/24)+DATE(1970,1,1)</f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s="9">
        <f>ROUND((E3500/D3500)*100,0)</f>
        <v>102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8266</v>
      </c>
      <c r="P3500" t="s">
        <v>8267</v>
      </c>
      <c r="Q3500">
        <f t="shared" si="62"/>
        <v>40.24</v>
      </c>
      <c r="R3500" s="12">
        <f>(((K3500/60)/60)/24)+DATE(1970,1,1)</f>
        <v>42459.15861111111</v>
      </c>
      <c r="S3500" s="12">
        <f>(((J3500/60)/60)/24)+DATE(1970,1,1)</f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s="9">
        <f>ROUND((E3501/D3501)*100,0)</f>
        <v>106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8266</v>
      </c>
      <c r="P3501" t="s">
        <v>8267</v>
      </c>
      <c r="Q3501">
        <f t="shared" si="62"/>
        <v>60.29</v>
      </c>
      <c r="R3501" s="12">
        <f>(((K3501/60)/60)/24)+DATE(1970,1,1)</f>
        <v>42132.036168981482</v>
      </c>
      <c r="S3501" s="12">
        <f>(((J3501/60)/60)/24)+DATE(1970,1,1)</f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s="9">
        <f>ROUND((E3502/D3502)*100,0)</f>
        <v>106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8266</v>
      </c>
      <c r="P3502" t="s">
        <v>8267</v>
      </c>
      <c r="Q3502">
        <f t="shared" si="62"/>
        <v>25.31</v>
      </c>
      <c r="R3502" s="12">
        <f>(((K3502/60)/60)/24)+DATE(1970,1,1)</f>
        <v>42419.91942129629</v>
      </c>
      <c r="S3502" s="12">
        <f>(((J3502/60)/60)/24)+DATE(1970,1,1)</f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s="9">
        <f>ROUND((E3503/D3503)*100,0)</f>
        <v>101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8266</v>
      </c>
      <c r="P3503" t="s">
        <v>8267</v>
      </c>
      <c r="Q3503">
        <f t="shared" si="62"/>
        <v>35.950000000000003</v>
      </c>
      <c r="R3503" s="12">
        <f>(((K3503/60)/60)/24)+DATE(1970,1,1)</f>
        <v>42233.763831018514</v>
      </c>
      <c r="S3503" s="12">
        <f>(((J3503/60)/60)/24)+DATE(1970,1,1)</f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s="9">
        <f>ROUND((E3504/D3504)*100,0)</f>
        <v>105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8266</v>
      </c>
      <c r="P3504" t="s">
        <v>8267</v>
      </c>
      <c r="Q3504">
        <f t="shared" si="62"/>
        <v>136</v>
      </c>
      <c r="R3504" s="12">
        <f>(((K3504/60)/60)/24)+DATE(1970,1,1)</f>
        <v>42430.839398148149</v>
      </c>
      <c r="S3504" s="12">
        <f>(((J3504/60)/60)/24)+DATE(1970,1,1)</f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s="9">
        <f>ROUND((E3505/D3505)*100,0)</f>
        <v>108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8266</v>
      </c>
      <c r="P3505" t="s">
        <v>8267</v>
      </c>
      <c r="Q3505">
        <f t="shared" si="62"/>
        <v>70.760000000000005</v>
      </c>
      <c r="R3505" s="12">
        <f>(((K3505/60)/60)/24)+DATE(1970,1,1)</f>
        <v>42545.478333333333</v>
      </c>
      <c r="S3505" s="12">
        <f>(((J3505/60)/60)/24)+DATE(1970,1,1)</f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s="9">
        <f>ROUND((E3506/D3506)*100,0)</f>
        <v>100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8266</v>
      </c>
      <c r="P3506" t="s">
        <v>8267</v>
      </c>
      <c r="Q3506">
        <f t="shared" si="62"/>
        <v>125</v>
      </c>
      <c r="R3506" s="12">
        <f>(((K3506/60)/60)/24)+DATE(1970,1,1)</f>
        <v>42297.748738425929</v>
      </c>
      <c r="S3506" s="12">
        <f>(((J3506/60)/60)/24)+DATE(1970,1,1)</f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s="9">
        <f>ROUND((E3507/D3507)*100,0)</f>
        <v>104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8266</v>
      </c>
      <c r="P3507" t="s">
        <v>8267</v>
      </c>
      <c r="Q3507">
        <f t="shared" si="62"/>
        <v>66.510000000000005</v>
      </c>
      <c r="R3507" s="12">
        <f>(((K3507/60)/60)/24)+DATE(1970,1,1)</f>
        <v>41760.935706018521</v>
      </c>
      <c r="S3507" s="12">
        <f>(((J3507/60)/60)/24)+DATE(1970,1,1)</f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s="9">
        <f>ROUND((E3508/D3508)*100,0)</f>
        <v>102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8266</v>
      </c>
      <c r="P3508" t="s">
        <v>8267</v>
      </c>
      <c r="Q3508">
        <f t="shared" si="62"/>
        <v>105</v>
      </c>
      <c r="R3508" s="12">
        <f>(((K3508/60)/60)/24)+DATE(1970,1,1)</f>
        <v>41829.734259259261</v>
      </c>
      <c r="S3508" s="12">
        <f>(((J3508/60)/60)/24)+DATE(1970,1,1)</f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s="9">
        <f>ROUND((E3509/D3509)*100,0)</f>
        <v>104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8266</v>
      </c>
      <c r="P3509" t="s">
        <v>8267</v>
      </c>
      <c r="Q3509">
        <f t="shared" si="62"/>
        <v>145</v>
      </c>
      <c r="R3509" s="12">
        <f>(((K3509/60)/60)/24)+DATE(1970,1,1)</f>
        <v>42491.92288194444</v>
      </c>
      <c r="S3509" s="12">
        <f>(((J3509/60)/60)/24)+DATE(1970,1,1)</f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s="9">
        <f>ROUND((E3510/D3510)*100,0)</f>
        <v>180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8266</v>
      </c>
      <c r="P3510" t="s">
        <v>8267</v>
      </c>
      <c r="Q3510">
        <f t="shared" si="62"/>
        <v>12</v>
      </c>
      <c r="R3510" s="12">
        <f>(((K3510/60)/60)/24)+DATE(1970,1,1)</f>
        <v>42477.729780092588</v>
      </c>
      <c r="S3510" s="12">
        <f>(((J3510/60)/60)/24)+DATE(1970,1,1)</f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s="9">
        <f>ROUND((E3511/D3511)*100,0)</f>
        <v>106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8266</v>
      </c>
      <c r="P3511" t="s">
        <v>8267</v>
      </c>
      <c r="Q3511">
        <f t="shared" si="62"/>
        <v>96.67</v>
      </c>
      <c r="R3511" s="12">
        <f>(((K3511/60)/60)/24)+DATE(1970,1,1)</f>
        <v>41950.859560185185</v>
      </c>
      <c r="S3511" s="12">
        <f>(((J3511/60)/60)/24)+DATE(1970,1,1)</f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s="9">
        <f>ROUND((E3512/D3512)*100,0)</f>
        <v>101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8266</v>
      </c>
      <c r="P3512" t="s">
        <v>8267</v>
      </c>
      <c r="Q3512">
        <f t="shared" si="62"/>
        <v>60.33</v>
      </c>
      <c r="R3512" s="12">
        <f>(((K3512/60)/60)/24)+DATE(1970,1,1)</f>
        <v>41802.62090277778</v>
      </c>
      <c r="S3512" s="12">
        <f>(((J3512/60)/60)/24)+DATE(1970,1,1)</f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s="9">
        <f>ROUND((E3513/D3513)*100,0)</f>
        <v>101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8266</v>
      </c>
      <c r="P3513" t="s">
        <v>8267</v>
      </c>
      <c r="Q3513">
        <f t="shared" si="62"/>
        <v>79.89</v>
      </c>
      <c r="R3513" s="12">
        <f>(((K3513/60)/60)/24)+DATE(1970,1,1)</f>
        <v>41927.873784722222</v>
      </c>
      <c r="S3513" s="12">
        <f>(((J3513/60)/60)/24)+DATE(1970,1,1)</f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s="9">
        <f>ROUND((E3514/D3514)*100,0)</f>
        <v>100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8266</v>
      </c>
      <c r="P3514" t="s">
        <v>8267</v>
      </c>
      <c r="Q3514">
        <f t="shared" si="62"/>
        <v>58.82</v>
      </c>
      <c r="R3514" s="12">
        <f>(((K3514/60)/60)/24)+DATE(1970,1,1)</f>
        <v>42057.536944444444</v>
      </c>
      <c r="S3514" s="12">
        <f>(((J3514/60)/60)/24)+DATE(1970,1,1)</f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s="9">
        <f>ROUND((E3515/D3515)*100,0)</f>
        <v>118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8266</v>
      </c>
      <c r="P3515" t="s">
        <v>8267</v>
      </c>
      <c r="Q3515">
        <f t="shared" si="62"/>
        <v>75.34</v>
      </c>
      <c r="R3515" s="12">
        <f>(((K3515/60)/60)/24)+DATE(1970,1,1)</f>
        <v>41781.096203703702</v>
      </c>
      <c r="S3515" s="12">
        <f>(((J3515/60)/60)/24)+DATE(1970,1,1)</f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s="9">
        <f>ROUND((E3516/D3516)*100,0)</f>
        <v>110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8266</v>
      </c>
      <c r="P3516" t="s">
        <v>8267</v>
      </c>
      <c r="Q3516">
        <f t="shared" si="62"/>
        <v>55</v>
      </c>
      <c r="R3516" s="12">
        <f>(((K3516/60)/60)/24)+DATE(1970,1,1)</f>
        <v>42020.846666666665</v>
      </c>
      <c r="S3516" s="12">
        <f>(((J3516/60)/60)/24)+DATE(1970,1,1)</f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s="9">
        <f>ROUND((E3517/D3517)*100,0)</f>
        <v>103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8266</v>
      </c>
      <c r="P3517" t="s">
        <v>8267</v>
      </c>
      <c r="Q3517">
        <f t="shared" si="62"/>
        <v>66.959999999999994</v>
      </c>
      <c r="R3517" s="12">
        <f>(((K3517/60)/60)/24)+DATE(1970,1,1)</f>
        <v>42125.772812499999</v>
      </c>
      <c r="S3517" s="12">
        <f>(((J3517/60)/60)/24)+DATE(1970,1,1)</f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s="9">
        <f>ROUND((E3518/D3518)*100,0)</f>
        <v>100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8266</v>
      </c>
      <c r="P3518" t="s">
        <v>8267</v>
      </c>
      <c r="Q3518">
        <f t="shared" si="62"/>
        <v>227.27</v>
      </c>
      <c r="R3518" s="12">
        <f>(((K3518/60)/60)/24)+DATE(1970,1,1)</f>
        <v>41856.010069444441</v>
      </c>
      <c r="S3518" s="12">
        <f>(((J3518/60)/60)/24)+DATE(1970,1,1)</f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s="9">
        <f>ROUND((E3519/D3519)*100,0)</f>
        <v>100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8266</v>
      </c>
      <c r="P3519" t="s">
        <v>8267</v>
      </c>
      <c r="Q3519">
        <f t="shared" si="62"/>
        <v>307.69</v>
      </c>
      <c r="R3519" s="12">
        <f>(((K3519/60)/60)/24)+DATE(1970,1,1)</f>
        <v>41794.817523148151</v>
      </c>
      <c r="S3519" s="12">
        <f>(((J3519/60)/60)/24)+DATE(1970,1,1)</f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s="9">
        <f>ROUND((E3520/D3520)*100,0)</f>
        <v>110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8266</v>
      </c>
      <c r="P3520" t="s">
        <v>8267</v>
      </c>
      <c r="Q3520">
        <f t="shared" si="62"/>
        <v>50.02</v>
      </c>
      <c r="R3520" s="12">
        <f>(((K3520/60)/60)/24)+DATE(1970,1,1)</f>
        <v>41893.783553240741</v>
      </c>
      <c r="S3520" s="12">
        <f>(((J3520/60)/60)/24)+DATE(1970,1,1)</f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s="9">
        <f>ROUND((E3521/D3521)*100,0)</f>
        <v>101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8266</v>
      </c>
      <c r="P3521" t="s">
        <v>8267</v>
      </c>
      <c r="Q3521">
        <f t="shared" si="62"/>
        <v>72.39</v>
      </c>
      <c r="R3521" s="12">
        <f>(((K3521/60)/60)/24)+DATE(1970,1,1)</f>
        <v>42037.598958333328</v>
      </c>
      <c r="S3521" s="12">
        <f>(((J3521/60)/60)/24)+DATE(1970,1,1)</f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s="9">
        <f>ROUND((E3522/D3522)*100,0)</f>
        <v>101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8266</v>
      </c>
      <c r="P3522" t="s">
        <v>8267</v>
      </c>
      <c r="Q3522">
        <f t="shared" si="62"/>
        <v>95.95</v>
      </c>
      <c r="R3522" s="12">
        <f>(((K3522/60)/60)/24)+DATE(1970,1,1)</f>
        <v>42227.824212962965</v>
      </c>
      <c r="S3522" s="12">
        <f>(((J3522/60)/60)/24)+DATE(1970,1,1)</f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s="9">
        <f>ROUND((E3523/D3523)*100,0)</f>
        <v>169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8266</v>
      </c>
      <c r="P3523" t="s">
        <v>8267</v>
      </c>
      <c r="Q3523">
        <f t="shared" ref="Q3523:Q3586" si="63">IFERROR(ROUND(E3523/M3523,2),0)</f>
        <v>45.62</v>
      </c>
      <c r="R3523" s="12">
        <f>(((K3523/60)/60)/24)+DATE(1970,1,1)</f>
        <v>41881.361342592594</v>
      </c>
      <c r="S3523" s="12">
        <f>(((J3523/60)/60)/24)+DATE(1970,1,1)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s="9">
        <f>ROUND((E3524/D3524)*100,0)</f>
        <v>100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8266</v>
      </c>
      <c r="P3524" t="s">
        <v>8267</v>
      </c>
      <c r="Q3524">
        <f t="shared" si="63"/>
        <v>41.03</v>
      </c>
      <c r="R3524" s="12">
        <f>(((K3524/60)/60)/24)+DATE(1970,1,1)</f>
        <v>42234.789884259255</v>
      </c>
      <c r="S3524" s="12">
        <f>(((J3524/60)/60)/24)+DATE(1970,1,1)</f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s="9">
        <f>ROUND((E3525/D3525)*100,0)</f>
        <v>114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8266</v>
      </c>
      <c r="P3525" t="s">
        <v>8267</v>
      </c>
      <c r="Q3525">
        <f t="shared" si="63"/>
        <v>56.83</v>
      </c>
      <c r="R3525" s="12">
        <f>(((K3525/60)/60)/24)+DATE(1970,1,1)</f>
        <v>42581.397546296299</v>
      </c>
      <c r="S3525" s="12">
        <f>(((J3525/60)/60)/24)+DATE(1970,1,1)</f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s="9">
        <f>ROUND((E3526/D3526)*100,0)</f>
        <v>102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8266</v>
      </c>
      <c r="P3526" t="s">
        <v>8267</v>
      </c>
      <c r="Q3526">
        <f t="shared" si="63"/>
        <v>137.24</v>
      </c>
      <c r="R3526" s="12">
        <f>(((K3526/60)/60)/24)+DATE(1970,1,1)</f>
        <v>41880.76357638889</v>
      </c>
      <c r="S3526" s="12">
        <f>(((J3526/60)/60)/24)+DATE(1970,1,1)</f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s="9">
        <f>ROUND((E3527/D3527)*100,0)</f>
        <v>106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8266</v>
      </c>
      <c r="P3527" t="s">
        <v>8267</v>
      </c>
      <c r="Q3527">
        <f t="shared" si="63"/>
        <v>75.709999999999994</v>
      </c>
      <c r="R3527" s="12">
        <f>(((K3527/60)/60)/24)+DATE(1970,1,1)</f>
        <v>42214.6956712963</v>
      </c>
      <c r="S3527" s="12">
        <f>(((J3527/60)/60)/24)+DATE(1970,1,1)</f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s="9">
        <f>ROUND((E3528/D3528)*100,0)</f>
        <v>102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8266</v>
      </c>
      <c r="P3528" t="s">
        <v>8267</v>
      </c>
      <c r="Q3528">
        <f t="shared" si="63"/>
        <v>99</v>
      </c>
      <c r="R3528" s="12">
        <f>(((K3528/60)/60)/24)+DATE(1970,1,1)</f>
        <v>42460.335312499999</v>
      </c>
      <c r="S3528" s="12">
        <f>(((J3528/60)/60)/24)+DATE(1970,1,1)</f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s="9">
        <f>ROUND((E3529/D3529)*100,0)</f>
        <v>117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8266</v>
      </c>
      <c r="P3529" t="s">
        <v>8267</v>
      </c>
      <c r="Q3529">
        <f t="shared" si="63"/>
        <v>81.569999999999993</v>
      </c>
      <c r="R3529" s="12">
        <f>(((K3529/60)/60)/24)+DATE(1970,1,1)</f>
        <v>42167.023206018523</v>
      </c>
      <c r="S3529" s="12">
        <f>(((J3529/60)/60)/24)+DATE(1970,1,1)</f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s="9">
        <f>ROUND((E3530/D3530)*100,0)</f>
        <v>101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8266</v>
      </c>
      <c r="P3530" t="s">
        <v>8267</v>
      </c>
      <c r="Q3530">
        <f t="shared" si="63"/>
        <v>45.11</v>
      </c>
      <c r="R3530" s="12">
        <f>(((K3530/60)/60)/24)+DATE(1970,1,1)</f>
        <v>42733.50136574074</v>
      </c>
      <c r="S3530" s="12">
        <f>(((J3530/60)/60)/24)+DATE(1970,1,1)</f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s="9">
        <f>ROUND((E3531/D3531)*100,0)</f>
        <v>132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8266</v>
      </c>
      <c r="P3531" t="s">
        <v>8267</v>
      </c>
      <c r="Q3531">
        <f t="shared" si="63"/>
        <v>36.67</v>
      </c>
      <c r="R3531" s="12">
        <f>(((K3531/60)/60)/24)+DATE(1970,1,1)</f>
        <v>42177.761782407411</v>
      </c>
      <c r="S3531" s="12">
        <f>(((J3531/60)/60)/24)+DATE(1970,1,1)</f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s="9">
        <f>ROUND((E3532/D3532)*100,0)</f>
        <v>100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8266</v>
      </c>
      <c r="P3532" t="s">
        <v>8267</v>
      </c>
      <c r="Q3532">
        <f t="shared" si="63"/>
        <v>125</v>
      </c>
      <c r="R3532" s="12">
        <f>(((K3532/60)/60)/24)+DATE(1970,1,1)</f>
        <v>42442.623344907406</v>
      </c>
      <c r="S3532" s="12">
        <f>(((J3532/60)/60)/24)+DATE(1970,1,1)</f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s="9">
        <f>ROUND((E3533/D3533)*100,0)</f>
        <v>128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8266</v>
      </c>
      <c r="P3533" t="s">
        <v>8267</v>
      </c>
      <c r="Q3533">
        <f t="shared" si="63"/>
        <v>49.23</v>
      </c>
      <c r="R3533" s="12">
        <f>(((K3533/60)/60)/24)+DATE(1970,1,1)</f>
        <v>42521.654328703706</v>
      </c>
      <c r="S3533" s="12">
        <f>(((J3533/60)/60)/24)+DATE(1970,1,1)</f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s="9">
        <f>ROUND((E3534/D3534)*100,0)</f>
        <v>119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8266</v>
      </c>
      <c r="P3534" t="s">
        <v>8267</v>
      </c>
      <c r="Q3534">
        <f t="shared" si="63"/>
        <v>42.3</v>
      </c>
      <c r="R3534" s="12">
        <f>(((K3534/60)/60)/24)+DATE(1970,1,1)</f>
        <v>41884.599849537037</v>
      </c>
      <c r="S3534" s="12">
        <f>(((J3534/60)/60)/24)+DATE(1970,1,1)</f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s="9">
        <f>ROUND((E3535/D3535)*100,0)</f>
        <v>126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8266</v>
      </c>
      <c r="P3535" t="s">
        <v>8267</v>
      </c>
      <c r="Q3535">
        <f t="shared" si="63"/>
        <v>78.88</v>
      </c>
      <c r="R3535" s="12">
        <f>(((K3535/60)/60)/24)+DATE(1970,1,1)</f>
        <v>42289.761192129634</v>
      </c>
      <c r="S3535" s="12">
        <f>(((J3535/60)/60)/24)+DATE(1970,1,1)</f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s="9">
        <f>ROUND((E3536/D3536)*100,0)</f>
        <v>156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8266</v>
      </c>
      <c r="P3536" t="s">
        <v>8267</v>
      </c>
      <c r="Q3536">
        <f t="shared" si="63"/>
        <v>38.28</v>
      </c>
      <c r="R3536" s="12">
        <f>(((K3536/60)/60)/24)+DATE(1970,1,1)</f>
        <v>42243.6252662037</v>
      </c>
      <c r="S3536" s="12">
        <f>(((J3536/60)/60)/24)+DATE(1970,1,1)</f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s="9">
        <f>ROUND((E3537/D3537)*100,0)</f>
        <v>103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8266</v>
      </c>
      <c r="P3537" t="s">
        <v>8267</v>
      </c>
      <c r="Q3537">
        <f t="shared" si="63"/>
        <v>44.85</v>
      </c>
      <c r="R3537" s="12">
        <f>(((K3537/60)/60)/24)+DATE(1970,1,1)</f>
        <v>42248.640162037031</v>
      </c>
      <c r="S3537" s="12">
        <f>(((J3537/60)/60)/24)+DATE(1970,1,1)</f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s="9">
        <f>ROUND((E3538/D3538)*100,0)</f>
        <v>153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8266</v>
      </c>
      <c r="P3538" t="s">
        <v>8267</v>
      </c>
      <c r="Q3538">
        <f t="shared" si="63"/>
        <v>13.53</v>
      </c>
      <c r="R3538" s="12">
        <f>(((K3538/60)/60)/24)+DATE(1970,1,1)</f>
        <v>42328.727141203708</v>
      </c>
      <c r="S3538" s="12">
        <f>(((J3538/60)/60)/24)+DATE(1970,1,1)</f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s="9">
        <f>ROUND((E3539/D3539)*100,0)</f>
        <v>180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8266</v>
      </c>
      <c r="P3539" t="s">
        <v>8267</v>
      </c>
      <c r="Q3539">
        <f t="shared" si="63"/>
        <v>43.5</v>
      </c>
      <c r="R3539" s="12">
        <f>(((K3539/60)/60)/24)+DATE(1970,1,1)</f>
        <v>41923.354351851849</v>
      </c>
      <c r="S3539" s="12">
        <f>(((J3539/60)/60)/24)+DATE(1970,1,1)</f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s="9">
        <f>ROUND((E3540/D3540)*100,0)</f>
        <v>128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8266</v>
      </c>
      <c r="P3540" t="s">
        <v>8267</v>
      </c>
      <c r="Q3540">
        <f t="shared" si="63"/>
        <v>30.95</v>
      </c>
      <c r="R3540" s="12">
        <f>(((K3540/60)/60)/24)+DATE(1970,1,1)</f>
        <v>42571.420601851853</v>
      </c>
      <c r="S3540" s="12">
        <f>(((J3540/60)/60)/24)+DATE(1970,1,1)</f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s="9">
        <f>ROUND((E3541/D3541)*100,0)</f>
        <v>120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8266</v>
      </c>
      <c r="P3541" t="s">
        <v>8267</v>
      </c>
      <c r="Q3541">
        <f t="shared" si="63"/>
        <v>55.23</v>
      </c>
      <c r="R3541" s="12">
        <f>(((K3541/60)/60)/24)+DATE(1970,1,1)</f>
        <v>42600.756041666667</v>
      </c>
      <c r="S3541" s="12">
        <f>(((J3541/60)/60)/24)+DATE(1970,1,1)</f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s="9">
        <f>ROUND((E3542/D3542)*100,0)</f>
        <v>123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8266</v>
      </c>
      <c r="P3542" t="s">
        <v>8267</v>
      </c>
      <c r="Q3542">
        <f t="shared" si="63"/>
        <v>46.13</v>
      </c>
      <c r="R3542" s="12">
        <f>(((K3542/60)/60)/24)+DATE(1970,1,1)</f>
        <v>42517.003368055557</v>
      </c>
      <c r="S3542" s="12">
        <f>(((J3542/60)/60)/24)+DATE(1970,1,1)</f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s="9">
        <f>ROUND((E3543/D3543)*100,0)</f>
        <v>105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8266</v>
      </c>
      <c r="P3543" t="s">
        <v>8267</v>
      </c>
      <c r="Q3543">
        <f t="shared" si="63"/>
        <v>39.380000000000003</v>
      </c>
      <c r="R3543" s="12">
        <f>(((K3543/60)/60)/24)+DATE(1970,1,1)</f>
        <v>42222.730034722219</v>
      </c>
      <c r="S3543" s="12">
        <f>(((J3543/60)/60)/24)+DATE(1970,1,1)</f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s="9">
        <f>ROUND((E3544/D3544)*100,0)</f>
        <v>102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8266</v>
      </c>
      <c r="P3544" t="s">
        <v>8267</v>
      </c>
      <c r="Q3544">
        <f t="shared" si="63"/>
        <v>66.150000000000006</v>
      </c>
      <c r="R3544" s="12">
        <f>(((K3544/60)/60)/24)+DATE(1970,1,1)</f>
        <v>41829.599791666667</v>
      </c>
      <c r="S3544" s="12">
        <f>(((J3544/60)/60)/24)+DATE(1970,1,1)</f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s="9">
        <f>ROUND((E3545/D3545)*100,0)</f>
        <v>105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8266</v>
      </c>
      <c r="P3545" t="s">
        <v>8267</v>
      </c>
      <c r="Q3545">
        <f t="shared" si="63"/>
        <v>54.14</v>
      </c>
      <c r="R3545" s="12">
        <f>(((K3545/60)/60)/24)+DATE(1970,1,1)</f>
        <v>42150.755312499998</v>
      </c>
      <c r="S3545" s="12">
        <f>(((J3545/60)/60)/24)+DATE(1970,1,1)</f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s="9">
        <f>ROUND((E3546/D3546)*100,0)</f>
        <v>100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8266</v>
      </c>
      <c r="P3546" t="s">
        <v>8267</v>
      </c>
      <c r="Q3546">
        <f t="shared" si="63"/>
        <v>104.17</v>
      </c>
      <c r="R3546" s="12">
        <f>(((K3546/60)/60)/24)+DATE(1970,1,1)</f>
        <v>42040.831678240742</v>
      </c>
      <c r="S3546" s="12">
        <f>(((J3546/60)/60)/24)+DATE(1970,1,1)</f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s="9">
        <f>ROUND((E3547/D3547)*100,0)</f>
        <v>100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8266</v>
      </c>
      <c r="P3547" t="s">
        <v>8267</v>
      </c>
      <c r="Q3547">
        <f t="shared" si="63"/>
        <v>31.38</v>
      </c>
      <c r="R3547" s="12">
        <f>(((K3547/60)/60)/24)+DATE(1970,1,1)</f>
        <v>42075.807395833333</v>
      </c>
      <c r="S3547" s="12">
        <f>(((J3547/60)/60)/24)+DATE(1970,1,1)</f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s="9">
        <f>ROUND((E3548/D3548)*100,0)</f>
        <v>102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8266</v>
      </c>
      <c r="P3548" t="s">
        <v>8267</v>
      </c>
      <c r="Q3548">
        <f t="shared" si="63"/>
        <v>59.21</v>
      </c>
      <c r="R3548" s="12">
        <f>(((K3548/60)/60)/24)+DATE(1970,1,1)</f>
        <v>42073.660694444443</v>
      </c>
      <c r="S3548" s="12">
        <f>(((J3548/60)/60)/24)+DATE(1970,1,1)</f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s="9">
        <f>ROUND((E3549/D3549)*100,0)</f>
        <v>114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8266</v>
      </c>
      <c r="P3549" t="s">
        <v>8267</v>
      </c>
      <c r="Q3549">
        <f t="shared" si="63"/>
        <v>119.18</v>
      </c>
      <c r="R3549" s="12">
        <f>(((K3549/60)/60)/24)+DATE(1970,1,1)</f>
        <v>42480.078715277778</v>
      </c>
      <c r="S3549" s="12">
        <f>(((J3549/60)/60)/24)+DATE(1970,1,1)</f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s="9">
        <f>ROUND((E3550/D3550)*100,0)</f>
        <v>102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8266</v>
      </c>
      <c r="P3550" t="s">
        <v>8267</v>
      </c>
      <c r="Q3550">
        <f t="shared" si="63"/>
        <v>164.62</v>
      </c>
      <c r="R3550" s="12">
        <f>(((K3550/60)/60)/24)+DATE(1970,1,1)</f>
        <v>42411.942291666666</v>
      </c>
      <c r="S3550" s="12">
        <f>(((J3550/60)/60)/24)+DATE(1970,1,1)</f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s="9">
        <f>ROUND((E3551/D3551)*100,0)</f>
        <v>102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8266</v>
      </c>
      <c r="P3551" t="s">
        <v>8267</v>
      </c>
      <c r="Q3551">
        <f t="shared" si="63"/>
        <v>24.29</v>
      </c>
      <c r="R3551" s="12">
        <f>(((K3551/60)/60)/24)+DATE(1970,1,1)</f>
        <v>42223.394363425927</v>
      </c>
      <c r="S3551" s="12">
        <f>(((J3551/60)/60)/24)+DATE(1970,1,1)</f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s="9">
        <f>ROUND((E3552/D3552)*100,0)</f>
        <v>105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8266</v>
      </c>
      <c r="P3552" t="s">
        <v>8267</v>
      </c>
      <c r="Q3552">
        <f t="shared" si="63"/>
        <v>40.94</v>
      </c>
      <c r="R3552" s="12">
        <f>(((K3552/60)/60)/24)+DATE(1970,1,1)</f>
        <v>42462.893495370372</v>
      </c>
      <c r="S3552" s="12">
        <f>(((J3552/60)/60)/24)+DATE(1970,1,1)</f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s="9">
        <f>ROUND((E3553/D3553)*100,0)</f>
        <v>102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8266</v>
      </c>
      <c r="P3553" t="s">
        <v>8267</v>
      </c>
      <c r="Q3553">
        <f t="shared" si="63"/>
        <v>61.1</v>
      </c>
      <c r="R3553" s="12">
        <f>(((K3553/60)/60)/24)+DATE(1970,1,1)</f>
        <v>41753.515856481477</v>
      </c>
      <c r="S3553" s="12">
        <f>(((J3553/60)/60)/24)+DATE(1970,1,1)</f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s="9">
        <f>ROUND((E3554/D3554)*100,0)</f>
        <v>100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8266</v>
      </c>
      <c r="P3554" t="s">
        <v>8267</v>
      </c>
      <c r="Q3554">
        <f t="shared" si="63"/>
        <v>38.65</v>
      </c>
      <c r="R3554" s="12">
        <f>(((K3554/60)/60)/24)+DATE(1970,1,1)</f>
        <v>41788.587083333332</v>
      </c>
      <c r="S3554" s="12">
        <f>(((J3554/60)/60)/24)+DATE(1970,1,1)</f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s="9">
        <f>ROUND((E3555/D3555)*100,0)</f>
        <v>106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8266</v>
      </c>
      <c r="P3555" t="s">
        <v>8267</v>
      </c>
      <c r="Q3555">
        <f t="shared" si="63"/>
        <v>56.2</v>
      </c>
      <c r="R3555" s="12">
        <f>(((K3555/60)/60)/24)+DATE(1970,1,1)</f>
        <v>42196.028703703705</v>
      </c>
      <c r="S3555" s="12">
        <f>(((J3555/60)/60)/24)+DATE(1970,1,1)</f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s="9">
        <f>ROUND((E3556/D3556)*100,0)</f>
        <v>113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8266</v>
      </c>
      <c r="P3556" t="s">
        <v>8267</v>
      </c>
      <c r="Q3556">
        <f t="shared" si="63"/>
        <v>107</v>
      </c>
      <c r="R3556" s="12">
        <f>(((K3556/60)/60)/24)+DATE(1970,1,1)</f>
        <v>42016.050451388888</v>
      </c>
      <c r="S3556" s="12">
        <f>(((J3556/60)/60)/24)+DATE(1970,1,1)</f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s="9">
        <f>ROUND((E3557/D3557)*100,0)</f>
        <v>100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8266</v>
      </c>
      <c r="P3557" t="s">
        <v>8267</v>
      </c>
      <c r="Q3557">
        <f t="shared" si="63"/>
        <v>171.43</v>
      </c>
      <c r="R3557" s="12">
        <f>(((K3557/60)/60)/24)+DATE(1970,1,1)</f>
        <v>42661.442060185189</v>
      </c>
      <c r="S3557" s="12">
        <f>(((J3557/60)/60)/24)+DATE(1970,1,1)</f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s="9">
        <f>ROUND((E3558/D3558)*100,0)</f>
        <v>100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8266</v>
      </c>
      <c r="P3558" t="s">
        <v>8267</v>
      </c>
      <c r="Q3558">
        <f t="shared" si="63"/>
        <v>110.5</v>
      </c>
      <c r="R3558" s="12">
        <f>(((K3558/60)/60)/24)+DATE(1970,1,1)</f>
        <v>41808.649583333332</v>
      </c>
      <c r="S3558" s="12">
        <f>(((J3558/60)/60)/24)+DATE(1970,1,1)</f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s="9">
        <f>ROUND((E3559/D3559)*100,0)</f>
        <v>100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8266</v>
      </c>
      <c r="P3559" t="s">
        <v>8267</v>
      </c>
      <c r="Q3559">
        <f t="shared" si="63"/>
        <v>179.28</v>
      </c>
      <c r="R3559" s="12">
        <f>(((K3559/60)/60)/24)+DATE(1970,1,1)</f>
        <v>41730.276747685188</v>
      </c>
      <c r="S3559" s="12">
        <f>(((J3559/60)/60)/24)+DATE(1970,1,1)</f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s="9">
        <f>ROUND((E3560/D3560)*100,0)</f>
        <v>144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8266</v>
      </c>
      <c r="P3560" t="s">
        <v>8267</v>
      </c>
      <c r="Q3560">
        <f t="shared" si="63"/>
        <v>22.91</v>
      </c>
      <c r="R3560" s="12">
        <f>(((K3560/60)/60)/24)+DATE(1970,1,1)</f>
        <v>42139.816840277781</v>
      </c>
      <c r="S3560" s="12">
        <f>(((J3560/60)/60)/24)+DATE(1970,1,1)</f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s="9">
        <f>ROUND((E3561/D3561)*100,0)</f>
        <v>104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8266</v>
      </c>
      <c r="P3561" t="s">
        <v>8267</v>
      </c>
      <c r="Q3561">
        <f t="shared" si="63"/>
        <v>43.13</v>
      </c>
      <c r="R3561" s="12">
        <f>(((K3561/60)/60)/24)+DATE(1970,1,1)</f>
        <v>42194.096157407403</v>
      </c>
      <c r="S3561" s="12">
        <f>(((J3561/60)/60)/24)+DATE(1970,1,1)</f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s="9">
        <f>ROUND((E3562/D3562)*100,0)</f>
        <v>108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8266</v>
      </c>
      <c r="P3562" t="s">
        <v>8267</v>
      </c>
      <c r="Q3562">
        <f t="shared" si="63"/>
        <v>46.89</v>
      </c>
      <c r="R3562" s="12">
        <f>(((K3562/60)/60)/24)+DATE(1970,1,1)</f>
        <v>42115.889652777783</v>
      </c>
      <c r="S3562" s="12">
        <f>(((J3562/60)/60)/24)+DATE(1970,1,1)</f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s="9">
        <f>ROUND((E3563/D3563)*100,0)</f>
        <v>102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8266</v>
      </c>
      <c r="P3563" t="s">
        <v>8267</v>
      </c>
      <c r="Q3563">
        <f t="shared" si="63"/>
        <v>47.41</v>
      </c>
      <c r="R3563" s="12">
        <f>(((K3563/60)/60)/24)+DATE(1970,1,1)</f>
        <v>42203.680300925931</v>
      </c>
      <c r="S3563" s="12">
        <f>(((J3563/60)/60)/24)+DATE(1970,1,1)</f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s="9">
        <f>ROUND((E3564/D3564)*100,0)</f>
        <v>149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8266</v>
      </c>
      <c r="P3564" t="s">
        <v>8267</v>
      </c>
      <c r="Q3564">
        <f t="shared" si="63"/>
        <v>15.13</v>
      </c>
      <c r="R3564" s="12">
        <f>(((K3564/60)/60)/24)+DATE(1970,1,1)</f>
        <v>42433.761886574073</v>
      </c>
      <c r="S3564" s="12">
        <f>(((J3564/60)/60)/24)+DATE(1970,1,1)</f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s="9">
        <f>ROUND((E3565/D3565)*100,0)</f>
        <v>105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8266</v>
      </c>
      <c r="P3565" t="s">
        <v>8267</v>
      </c>
      <c r="Q3565">
        <f t="shared" si="63"/>
        <v>21.1</v>
      </c>
      <c r="R3565" s="12">
        <f>(((K3565/60)/60)/24)+DATE(1970,1,1)</f>
        <v>42555.671944444446</v>
      </c>
      <c r="S3565" s="12">
        <f>(((J3565/60)/60)/24)+DATE(1970,1,1)</f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s="9">
        <f>ROUND((E3566/D3566)*100,0)</f>
        <v>101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8266</v>
      </c>
      <c r="P3566" t="s">
        <v>8267</v>
      </c>
      <c r="Q3566">
        <f t="shared" si="63"/>
        <v>59.12</v>
      </c>
      <c r="R3566" s="12">
        <f>(((K3566/60)/60)/24)+DATE(1970,1,1)</f>
        <v>42236.623252314821</v>
      </c>
      <c r="S3566" s="12">
        <f>(((J3566/60)/60)/24)+DATE(1970,1,1)</f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s="9">
        <f>ROUND((E3567/D3567)*100,0)</f>
        <v>131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8266</v>
      </c>
      <c r="P3567" t="s">
        <v>8267</v>
      </c>
      <c r="Q3567">
        <f t="shared" si="63"/>
        <v>97.92</v>
      </c>
      <c r="R3567" s="12">
        <f>(((K3567/60)/60)/24)+DATE(1970,1,1)</f>
        <v>41974.743148148147</v>
      </c>
      <c r="S3567" s="12">
        <f>(((J3567/60)/60)/24)+DATE(1970,1,1)</f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s="9">
        <f>ROUND((E3568/D3568)*100,0)</f>
        <v>105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8266</v>
      </c>
      <c r="P3568" t="s">
        <v>8267</v>
      </c>
      <c r="Q3568">
        <f t="shared" si="63"/>
        <v>55.13</v>
      </c>
      <c r="R3568" s="12">
        <f>(((K3568/60)/60)/24)+DATE(1970,1,1)</f>
        <v>41997.507905092592</v>
      </c>
      <c r="S3568" s="12">
        <f>(((J3568/60)/60)/24)+DATE(1970,1,1)</f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s="9">
        <f>ROUND((E3569/D3569)*100,0)</f>
        <v>109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8266</v>
      </c>
      <c r="P3569" t="s">
        <v>8267</v>
      </c>
      <c r="Q3569">
        <f t="shared" si="63"/>
        <v>26.54</v>
      </c>
      <c r="R3569" s="12">
        <f>(((K3569/60)/60)/24)+DATE(1970,1,1)</f>
        <v>42135.810694444444</v>
      </c>
      <c r="S3569" s="12">
        <f>(((J3569/60)/60)/24)+DATE(1970,1,1)</f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s="9">
        <f>ROUND((E3570/D3570)*100,0)</f>
        <v>111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8266</v>
      </c>
      <c r="P3570" t="s">
        <v>8267</v>
      </c>
      <c r="Q3570">
        <f t="shared" si="63"/>
        <v>58.42</v>
      </c>
      <c r="R3570" s="12">
        <f>(((K3570/60)/60)/24)+DATE(1970,1,1)</f>
        <v>41869.740671296298</v>
      </c>
      <c r="S3570" s="12">
        <f>(((J3570/60)/60)/24)+DATE(1970,1,1)</f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s="9">
        <f>ROUND((E3571/D3571)*100,0)</f>
        <v>100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8266</v>
      </c>
      <c r="P3571" t="s">
        <v>8267</v>
      </c>
      <c r="Q3571">
        <f t="shared" si="63"/>
        <v>122.54</v>
      </c>
      <c r="R3571" s="12">
        <f>(((K3571/60)/60)/24)+DATE(1970,1,1)</f>
        <v>41982.688611111109</v>
      </c>
      <c r="S3571" s="12">
        <f>(((J3571/60)/60)/24)+DATE(1970,1,1)</f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s="9">
        <f>ROUND((E3572/D3572)*100,0)</f>
        <v>114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8266</v>
      </c>
      <c r="P3572" t="s">
        <v>8267</v>
      </c>
      <c r="Q3572">
        <f t="shared" si="63"/>
        <v>87.96</v>
      </c>
      <c r="R3572" s="12">
        <f>(((K3572/60)/60)/24)+DATE(1970,1,1)</f>
        <v>41976.331979166673</v>
      </c>
      <c r="S3572" s="12">
        <f>(((J3572/60)/60)/24)+DATE(1970,1,1)</f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s="9">
        <f>ROUND((E3573/D3573)*100,0)</f>
        <v>122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8266</v>
      </c>
      <c r="P3573" t="s">
        <v>8267</v>
      </c>
      <c r="Q3573">
        <f t="shared" si="63"/>
        <v>73.239999999999995</v>
      </c>
      <c r="R3573" s="12">
        <f>(((K3573/60)/60)/24)+DATE(1970,1,1)</f>
        <v>41912.858946759261</v>
      </c>
      <c r="S3573" s="12">
        <f>(((J3573/60)/60)/24)+DATE(1970,1,1)</f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s="9">
        <f>ROUND((E3574/D3574)*100,0)</f>
        <v>100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8266</v>
      </c>
      <c r="P3574" t="s">
        <v>8267</v>
      </c>
      <c r="Q3574">
        <f t="shared" si="63"/>
        <v>55.56</v>
      </c>
      <c r="R3574" s="12">
        <f>(((K3574/60)/60)/24)+DATE(1970,1,1)</f>
        <v>42146.570393518516</v>
      </c>
      <c r="S3574" s="12">
        <f>(((J3574/60)/60)/24)+DATE(1970,1,1)</f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s="9">
        <f>ROUND((E3575/D3575)*100,0)</f>
        <v>103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8266</v>
      </c>
      <c r="P3575" t="s">
        <v>8267</v>
      </c>
      <c r="Q3575">
        <f t="shared" si="63"/>
        <v>39.54</v>
      </c>
      <c r="R3575" s="12">
        <f>(((K3575/60)/60)/24)+DATE(1970,1,1)</f>
        <v>41921.375532407408</v>
      </c>
      <c r="S3575" s="12">
        <f>(((J3575/60)/60)/24)+DATE(1970,1,1)</f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s="9">
        <f>ROUND((E3576/D3576)*100,0)</f>
        <v>106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8266</v>
      </c>
      <c r="P3576" t="s">
        <v>8267</v>
      </c>
      <c r="Q3576">
        <f t="shared" si="63"/>
        <v>136.78</v>
      </c>
      <c r="R3576" s="12">
        <f>(((K3576/60)/60)/24)+DATE(1970,1,1)</f>
        <v>41926.942685185182</v>
      </c>
      <c r="S3576" s="12">
        <f>(((J3576/60)/60)/24)+DATE(1970,1,1)</f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s="9">
        <f>ROUND((E3577/D3577)*100,0)</f>
        <v>101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8266</v>
      </c>
      <c r="P3577" t="s">
        <v>8267</v>
      </c>
      <c r="Q3577">
        <f t="shared" si="63"/>
        <v>99.34</v>
      </c>
      <c r="R3577" s="12">
        <f>(((K3577/60)/60)/24)+DATE(1970,1,1)</f>
        <v>42561.783877314811</v>
      </c>
      <c r="S3577" s="12">
        <f>(((J3577/60)/60)/24)+DATE(1970,1,1)</f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s="9">
        <f>ROUND((E3578/D3578)*100,0)</f>
        <v>100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8266</v>
      </c>
      <c r="P3578" t="s">
        <v>8267</v>
      </c>
      <c r="Q3578">
        <f t="shared" si="63"/>
        <v>20</v>
      </c>
      <c r="R3578" s="12">
        <f>(((K3578/60)/60)/24)+DATE(1970,1,1)</f>
        <v>42649.54923611111</v>
      </c>
      <c r="S3578" s="12">
        <f>(((J3578/60)/60)/24)+DATE(1970,1,1)</f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s="9">
        <f>ROUND((E3579/D3579)*100,0)</f>
        <v>130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8266</v>
      </c>
      <c r="P3579" t="s">
        <v>8267</v>
      </c>
      <c r="Q3579">
        <f t="shared" si="63"/>
        <v>28.89</v>
      </c>
      <c r="R3579" s="12">
        <f>(((K3579/60)/60)/24)+DATE(1970,1,1)</f>
        <v>42093.786840277782</v>
      </c>
      <c r="S3579" s="12">
        <f>(((J3579/60)/60)/24)+DATE(1970,1,1)</f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s="9">
        <f>ROUND((E3580/D3580)*100,0)</f>
        <v>100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8266</v>
      </c>
      <c r="P3580" t="s">
        <v>8267</v>
      </c>
      <c r="Q3580">
        <f t="shared" si="63"/>
        <v>40.549999999999997</v>
      </c>
      <c r="R3580" s="12">
        <f>(((K3580/60)/60)/24)+DATE(1970,1,1)</f>
        <v>42460.733530092592</v>
      </c>
      <c r="S3580" s="12">
        <f>(((J3580/60)/60)/24)+DATE(1970,1,1)</f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s="9">
        <f>ROUND((E3581/D3581)*100,0)</f>
        <v>100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8266</v>
      </c>
      <c r="P3581" t="s">
        <v>8267</v>
      </c>
      <c r="Q3581">
        <f t="shared" si="63"/>
        <v>35.71</v>
      </c>
      <c r="R3581" s="12">
        <f>(((K3581/60)/60)/24)+DATE(1970,1,1)</f>
        <v>42430.762222222227</v>
      </c>
      <c r="S3581" s="12">
        <f>(((J3581/60)/60)/24)+DATE(1970,1,1)</f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s="9">
        <f>ROUND((E3582/D3582)*100,0)</f>
        <v>114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8266</v>
      </c>
      <c r="P3582" t="s">
        <v>8267</v>
      </c>
      <c r="Q3582">
        <f t="shared" si="63"/>
        <v>37.96</v>
      </c>
      <c r="R3582" s="12">
        <f>(((K3582/60)/60)/24)+DATE(1970,1,1)</f>
        <v>42026.176180555558</v>
      </c>
      <c r="S3582" s="12">
        <f>(((J3582/60)/60)/24)+DATE(1970,1,1)</f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s="9">
        <f>ROUND((E3583/D3583)*100,0)</f>
        <v>100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8266</v>
      </c>
      <c r="P3583" t="s">
        <v>8267</v>
      </c>
      <c r="Q3583">
        <f t="shared" si="63"/>
        <v>33.33</v>
      </c>
      <c r="R3583" s="12">
        <f>(((K3583/60)/60)/24)+DATE(1970,1,1)</f>
        <v>41836.471180555556</v>
      </c>
      <c r="S3583" s="12">
        <f>(((J3583/60)/60)/24)+DATE(1970,1,1)</f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s="9">
        <f>ROUND((E3584/D3584)*100,0)</f>
        <v>287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8266</v>
      </c>
      <c r="P3584" t="s">
        <v>8267</v>
      </c>
      <c r="Q3584">
        <f t="shared" si="63"/>
        <v>58.57</v>
      </c>
      <c r="R3584" s="12">
        <f>(((K3584/60)/60)/24)+DATE(1970,1,1)</f>
        <v>42451.095856481479</v>
      </c>
      <c r="S3584" s="12">
        <f>(((J3584/60)/60)/24)+DATE(1970,1,1)</f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s="9">
        <f>ROUND((E3585/D3585)*100,0)</f>
        <v>109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8266</v>
      </c>
      <c r="P3585" t="s">
        <v>8267</v>
      </c>
      <c r="Q3585">
        <f t="shared" si="63"/>
        <v>135.63</v>
      </c>
      <c r="R3585" s="12">
        <f>(((K3585/60)/60)/24)+DATE(1970,1,1)</f>
        <v>42418.425983796296</v>
      </c>
      <c r="S3585" s="12">
        <f>(((J3585/60)/60)/24)+DATE(1970,1,1)</f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s="9">
        <f>ROUND((E3586/D3586)*100,0)</f>
        <v>116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8266</v>
      </c>
      <c r="P3586" t="s">
        <v>8267</v>
      </c>
      <c r="Q3586">
        <f t="shared" si="63"/>
        <v>30.94</v>
      </c>
      <c r="R3586" s="12">
        <f>(((K3586/60)/60)/24)+DATE(1970,1,1)</f>
        <v>42168.316481481481</v>
      </c>
      <c r="S3586" s="12">
        <f>(((J3586/60)/60)/24)+DATE(1970,1,1)</f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s="9">
        <f>ROUND((E3587/D3587)*100,0)</f>
        <v>119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8266</v>
      </c>
      <c r="P3587" t="s">
        <v>8267</v>
      </c>
      <c r="Q3587">
        <f t="shared" ref="Q3587:Q3650" si="64">IFERROR(ROUND(E3587/M3587,2),0)</f>
        <v>176.09</v>
      </c>
      <c r="R3587" s="12">
        <f>(((K3587/60)/60)/24)+DATE(1970,1,1)</f>
        <v>41964.716319444444</v>
      </c>
      <c r="S3587" s="12">
        <f>(((J3587/60)/60)/24)+DATE(1970,1,1)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s="9">
        <f>ROUND((E3588/D3588)*100,0)</f>
        <v>109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8266</v>
      </c>
      <c r="P3588" t="s">
        <v>8267</v>
      </c>
      <c r="Q3588">
        <f t="shared" si="64"/>
        <v>151.97999999999999</v>
      </c>
      <c r="R3588" s="12">
        <f>(((K3588/60)/60)/24)+DATE(1970,1,1)</f>
        <v>42576.697569444441</v>
      </c>
      <c r="S3588" s="12">
        <f>(((J3588/60)/60)/24)+DATE(1970,1,1)</f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s="9">
        <f>ROUND((E3589/D3589)*100,0)</f>
        <v>127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8266</v>
      </c>
      <c r="P3589" t="s">
        <v>8267</v>
      </c>
      <c r="Q3589">
        <f t="shared" si="64"/>
        <v>22.61</v>
      </c>
      <c r="R3589" s="12">
        <f>(((K3589/60)/60)/24)+DATE(1970,1,1)</f>
        <v>42503.539976851855</v>
      </c>
      <c r="S3589" s="12">
        <f>(((J3589/60)/60)/24)+DATE(1970,1,1)</f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s="9">
        <f>ROUND((E3590/D3590)*100,0)</f>
        <v>101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8266</v>
      </c>
      <c r="P3590" t="s">
        <v>8267</v>
      </c>
      <c r="Q3590">
        <f t="shared" si="64"/>
        <v>18.27</v>
      </c>
      <c r="R3590" s="12">
        <f>(((K3590/60)/60)/24)+DATE(1970,1,1)</f>
        <v>42101.828819444447</v>
      </c>
      <c r="S3590" s="12">
        <f>(((J3590/60)/60)/24)+DATE(1970,1,1)</f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s="9">
        <f>ROUND((E3591/D3591)*100,0)</f>
        <v>128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8266</v>
      </c>
      <c r="P3591" t="s">
        <v>8267</v>
      </c>
      <c r="Q3591">
        <f t="shared" si="64"/>
        <v>82.26</v>
      </c>
      <c r="R3591" s="12">
        <f>(((K3591/60)/60)/24)+DATE(1970,1,1)</f>
        <v>42125.647534722222</v>
      </c>
      <c r="S3591" s="12">
        <f>(((J3591/60)/60)/24)+DATE(1970,1,1)</f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s="9">
        <f>ROUND((E3592/D3592)*100,0)</f>
        <v>100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8266</v>
      </c>
      <c r="P3592" t="s">
        <v>8267</v>
      </c>
      <c r="Q3592">
        <f t="shared" si="64"/>
        <v>68.53</v>
      </c>
      <c r="R3592" s="12">
        <f>(((K3592/60)/60)/24)+DATE(1970,1,1)</f>
        <v>41902.333726851852</v>
      </c>
      <c r="S3592" s="12">
        <f>(((J3592/60)/60)/24)+DATE(1970,1,1)</f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s="9">
        <f>ROUND((E3593/D3593)*100,0)</f>
        <v>175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8266</v>
      </c>
      <c r="P3593" t="s">
        <v>8267</v>
      </c>
      <c r="Q3593">
        <f t="shared" si="64"/>
        <v>68.06</v>
      </c>
      <c r="R3593" s="12">
        <f>(((K3593/60)/60)/24)+DATE(1970,1,1)</f>
        <v>42003.948425925926</v>
      </c>
      <c r="S3593" s="12">
        <f>(((J3593/60)/60)/24)+DATE(1970,1,1)</f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s="9">
        <f>ROUND((E3594/D3594)*100,0)</f>
        <v>127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8266</v>
      </c>
      <c r="P3594" t="s">
        <v>8267</v>
      </c>
      <c r="Q3594">
        <f t="shared" si="64"/>
        <v>72.709999999999994</v>
      </c>
      <c r="R3594" s="12">
        <f>(((K3594/60)/60)/24)+DATE(1970,1,1)</f>
        <v>41988.829942129625</v>
      </c>
      <c r="S3594" s="12">
        <f>(((J3594/60)/60)/24)+DATE(1970,1,1)</f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s="9">
        <f>ROUND((E3595/D3595)*100,0)</f>
        <v>111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8266</v>
      </c>
      <c r="P3595" t="s">
        <v>8267</v>
      </c>
      <c r="Q3595">
        <f t="shared" si="64"/>
        <v>77.19</v>
      </c>
      <c r="R3595" s="12">
        <f>(((K3595/60)/60)/24)+DATE(1970,1,1)</f>
        <v>41974.898599537039</v>
      </c>
      <c r="S3595" s="12">
        <f>(((J3595/60)/60)/24)+DATE(1970,1,1)</f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s="9">
        <f>ROUND((E3596/D3596)*100,0)</f>
        <v>126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8266</v>
      </c>
      <c r="P3596" t="s">
        <v>8267</v>
      </c>
      <c r="Q3596">
        <f t="shared" si="64"/>
        <v>55.97</v>
      </c>
      <c r="R3596" s="12">
        <f>(((K3596/60)/60)/24)+DATE(1970,1,1)</f>
        <v>42592.066921296297</v>
      </c>
      <c r="S3596" s="12">
        <f>(((J3596/60)/60)/24)+DATE(1970,1,1)</f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s="9">
        <f>ROUND((E3597/D3597)*100,0)</f>
        <v>119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8266</v>
      </c>
      <c r="P3597" t="s">
        <v>8267</v>
      </c>
      <c r="Q3597">
        <f t="shared" si="64"/>
        <v>49.69</v>
      </c>
      <c r="R3597" s="12">
        <f>(((K3597/60)/60)/24)+DATE(1970,1,1)</f>
        <v>42050.008368055554</v>
      </c>
      <c r="S3597" s="12">
        <f>(((J3597/60)/60)/24)+DATE(1970,1,1)</f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s="9">
        <f>ROUND((E3598/D3598)*100,0)</f>
        <v>108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8266</v>
      </c>
      <c r="P3598" t="s">
        <v>8267</v>
      </c>
      <c r="Q3598">
        <f t="shared" si="64"/>
        <v>79</v>
      </c>
      <c r="R3598" s="12">
        <f>(((K3598/60)/60)/24)+DATE(1970,1,1)</f>
        <v>41856.715069444443</v>
      </c>
      <c r="S3598" s="12">
        <f>(((J3598/60)/60)/24)+DATE(1970,1,1)</f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s="9">
        <f>ROUND((E3599/D3599)*100,0)</f>
        <v>103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8266</v>
      </c>
      <c r="P3599" t="s">
        <v>8267</v>
      </c>
      <c r="Q3599">
        <f t="shared" si="64"/>
        <v>77.73</v>
      </c>
      <c r="R3599" s="12">
        <f>(((K3599/60)/60)/24)+DATE(1970,1,1)</f>
        <v>42417.585532407407</v>
      </c>
      <c r="S3599" s="12">
        <f>(((J3599/60)/60)/24)+DATE(1970,1,1)</f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s="9">
        <f>ROUND((E3600/D3600)*100,0)</f>
        <v>110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8266</v>
      </c>
      <c r="P3600" t="s">
        <v>8267</v>
      </c>
      <c r="Q3600">
        <f t="shared" si="64"/>
        <v>40.78</v>
      </c>
      <c r="R3600" s="12">
        <f>(((K3600/60)/60)/24)+DATE(1970,1,1)</f>
        <v>41866.79886574074</v>
      </c>
      <c r="S3600" s="12">
        <f>(((J3600/60)/60)/24)+DATE(1970,1,1)</f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s="9">
        <f>ROUND((E3601/D3601)*100,0)</f>
        <v>202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8266</v>
      </c>
      <c r="P3601" t="s">
        <v>8267</v>
      </c>
      <c r="Q3601">
        <f t="shared" si="64"/>
        <v>59.41</v>
      </c>
      <c r="R3601" s="12">
        <f>(((K3601/60)/60)/24)+DATE(1970,1,1)</f>
        <v>42220.79487268519</v>
      </c>
      <c r="S3601" s="12">
        <f>(((J3601/60)/60)/24)+DATE(1970,1,1)</f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s="9">
        <f>ROUND((E3602/D3602)*100,0)</f>
        <v>130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8266</v>
      </c>
      <c r="P3602" t="s">
        <v>8267</v>
      </c>
      <c r="Q3602">
        <f t="shared" si="64"/>
        <v>3.25</v>
      </c>
      <c r="R3602" s="12">
        <f>(((K3602/60)/60)/24)+DATE(1970,1,1)</f>
        <v>42628.849120370374</v>
      </c>
      <c r="S3602" s="12">
        <f>(((J3602/60)/60)/24)+DATE(1970,1,1)</f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s="9">
        <f>ROUND((E3603/D3603)*100,0)</f>
        <v>104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8266</v>
      </c>
      <c r="P3603" t="s">
        <v>8267</v>
      </c>
      <c r="Q3603">
        <f t="shared" si="64"/>
        <v>39.380000000000003</v>
      </c>
      <c r="R3603" s="12">
        <f>(((K3603/60)/60)/24)+DATE(1970,1,1)</f>
        <v>41990.99863425926</v>
      </c>
      <c r="S3603" s="12">
        <f>(((J3603/60)/60)/24)+DATE(1970,1,1)</f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s="9">
        <f>ROUND((E3604/D3604)*100,0)</f>
        <v>100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8266</v>
      </c>
      <c r="P3604" t="s">
        <v>8267</v>
      </c>
      <c r="Q3604">
        <f t="shared" si="64"/>
        <v>81.67</v>
      </c>
      <c r="R3604" s="12">
        <f>(((K3604/60)/60)/24)+DATE(1970,1,1)</f>
        <v>42447.894432870366</v>
      </c>
      <c r="S3604" s="12">
        <f>(((J3604/60)/60)/24)+DATE(1970,1,1)</f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s="9">
        <f>ROUND((E3605/D3605)*100,0)</f>
        <v>171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8266</v>
      </c>
      <c r="P3605" t="s">
        <v>8267</v>
      </c>
      <c r="Q3605">
        <f t="shared" si="64"/>
        <v>44.91</v>
      </c>
      <c r="R3605" s="12">
        <f>(((K3605/60)/60)/24)+DATE(1970,1,1)</f>
        <v>42283.864351851851</v>
      </c>
      <c r="S3605" s="12">
        <f>(((J3605/60)/60)/24)+DATE(1970,1,1)</f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s="9">
        <f>ROUND((E3606/D3606)*100,0)</f>
        <v>113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8266</v>
      </c>
      <c r="P3606" t="s">
        <v>8267</v>
      </c>
      <c r="Q3606">
        <f t="shared" si="64"/>
        <v>49.06</v>
      </c>
      <c r="R3606" s="12">
        <f>(((K3606/60)/60)/24)+DATE(1970,1,1)</f>
        <v>42483.015694444446</v>
      </c>
      <c r="S3606" s="12">
        <f>(((J3606/60)/60)/24)+DATE(1970,1,1)</f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s="9">
        <f>ROUND((E3607/D3607)*100,0)</f>
        <v>184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8266</v>
      </c>
      <c r="P3607" t="s">
        <v>8267</v>
      </c>
      <c r="Q3607">
        <f t="shared" si="64"/>
        <v>30.67</v>
      </c>
      <c r="R3607" s="12">
        <f>(((K3607/60)/60)/24)+DATE(1970,1,1)</f>
        <v>42383.793124999997</v>
      </c>
      <c r="S3607" s="12">
        <f>(((J3607/60)/60)/24)+DATE(1970,1,1)</f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s="9">
        <f>ROUND((E3608/D3608)*100,0)</f>
        <v>130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8266</v>
      </c>
      <c r="P3608" t="s">
        <v>8267</v>
      </c>
      <c r="Q3608">
        <f t="shared" si="64"/>
        <v>61.06</v>
      </c>
      <c r="R3608" s="12">
        <f>(((K3608/60)/60)/24)+DATE(1970,1,1)</f>
        <v>42566.604826388888</v>
      </c>
      <c r="S3608" s="12">
        <f>(((J3608/60)/60)/24)+DATE(1970,1,1)</f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s="9">
        <f>ROUND((E3609/D3609)*100,0)</f>
        <v>105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8266</v>
      </c>
      <c r="P3609" t="s">
        <v>8267</v>
      </c>
      <c r="Q3609">
        <f t="shared" si="64"/>
        <v>29</v>
      </c>
      <c r="R3609" s="12">
        <f>(((K3609/60)/60)/24)+DATE(1970,1,1)</f>
        <v>42338.963912037041</v>
      </c>
      <c r="S3609" s="12">
        <f>(((J3609/60)/60)/24)+DATE(1970,1,1)</f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s="9">
        <f>ROUND((E3610/D3610)*100,0)</f>
        <v>100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8266</v>
      </c>
      <c r="P3610" t="s">
        <v>8267</v>
      </c>
      <c r="Q3610">
        <f t="shared" si="64"/>
        <v>29.63</v>
      </c>
      <c r="R3610" s="12">
        <f>(((K3610/60)/60)/24)+DATE(1970,1,1)</f>
        <v>42506.709375000006</v>
      </c>
      <c r="S3610" s="12">
        <f>(((J3610/60)/60)/24)+DATE(1970,1,1)</f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s="9">
        <f>ROUND((E3611/D3611)*100,0)</f>
        <v>153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8266</v>
      </c>
      <c r="P3611" t="s">
        <v>8267</v>
      </c>
      <c r="Q3611">
        <f t="shared" si="64"/>
        <v>143.1</v>
      </c>
      <c r="R3611" s="12">
        <f>(((K3611/60)/60)/24)+DATE(1970,1,1)</f>
        <v>42429.991724537031</v>
      </c>
      <c r="S3611" s="12">
        <f>(((J3611/60)/60)/24)+DATE(1970,1,1)</f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s="9">
        <f>ROUND((E3612/D3612)*100,0)</f>
        <v>162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8266</v>
      </c>
      <c r="P3612" t="s">
        <v>8267</v>
      </c>
      <c r="Q3612">
        <f t="shared" si="64"/>
        <v>52.35</v>
      </c>
      <c r="R3612" s="12">
        <f>(((K3612/60)/60)/24)+DATE(1970,1,1)</f>
        <v>42203.432129629626</v>
      </c>
      <c r="S3612" s="12">
        <f>(((J3612/60)/60)/24)+DATE(1970,1,1)</f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s="9">
        <f>ROUND((E3613/D3613)*100,0)</f>
        <v>136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8266</v>
      </c>
      <c r="P3613" t="s">
        <v>8267</v>
      </c>
      <c r="Q3613">
        <f t="shared" si="64"/>
        <v>66.67</v>
      </c>
      <c r="R3613" s="12">
        <f>(((K3613/60)/60)/24)+DATE(1970,1,1)</f>
        <v>42072.370381944449</v>
      </c>
      <c r="S3613" s="12">
        <f>(((J3613/60)/60)/24)+DATE(1970,1,1)</f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s="9">
        <f>ROUND((E3614/D3614)*100,0)</f>
        <v>144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8266</v>
      </c>
      <c r="P3614" t="s">
        <v>8267</v>
      </c>
      <c r="Q3614">
        <f t="shared" si="64"/>
        <v>126.67</v>
      </c>
      <c r="R3614" s="12">
        <f>(((K3614/60)/60)/24)+DATE(1970,1,1)</f>
        <v>41789.726979166669</v>
      </c>
      <c r="S3614" s="12">
        <f>(((J3614/60)/60)/24)+DATE(1970,1,1)</f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s="9">
        <f>ROUND((E3615/D3615)*100,0)</f>
        <v>100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8266</v>
      </c>
      <c r="P3615" t="s">
        <v>8267</v>
      </c>
      <c r="Q3615">
        <f t="shared" si="64"/>
        <v>62.5</v>
      </c>
      <c r="R3615" s="12">
        <f>(((K3615/60)/60)/24)+DATE(1970,1,1)</f>
        <v>41788.58997685185</v>
      </c>
      <c r="S3615" s="12">
        <f>(((J3615/60)/60)/24)+DATE(1970,1,1)</f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s="9">
        <f>ROUND((E3616/D3616)*100,0)</f>
        <v>101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8266</v>
      </c>
      <c r="P3616" t="s">
        <v>8267</v>
      </c>
      <c r="Q3616">
        <f t="shared" si="64"/>
        <v>35.49</v>
      </c>
      <c r="R3616" s="12">
        <f>(((K3616/60)/60)/24)+DATE(1970,1,1)</f>
        <v>42144.041851851856</v>
      </c>
      <c r="S3616" s="12">
        <f>(((J3616/60)/60)/24)+DATE(1970,1,1)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s="9">
        <f>ROUND((E3617/D3617)*100,0)</f>
        <v>107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8266</v>
      </c>
      <c r="P3617" t="s">
        <v>8267</v>
      </c>
      <c r="Q3617">
        <f t="shared" si="64"/>
        <v>37.08</v>
      </c>
      <c r="R3617" s="12">
        <f>(((K3617/60)/60)/24)+DATE(1970,1,1)</f>
        <v>42318.593703703707</v>
      </c>
      <c r="S3617" s="12">
        <f>(((J3617/60)/60)/24)+DATE(1970,1,1)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s="9">
        <f>ROUND((E3618/D3618)*100,0)</f>
        <v>125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8266</v>
      </c>
      <c r="P3618" t="s">
        <v>8267</v>
      </c>
      <c r="Q3618">
        <f t="shared" si="64"/>
        <v>69.33</v>
      </c>
      <c r="R3618" s="12">
        <f>(((K3618/60)/60)/24)+DATE(1970,1,1)</f>
        <v>42052.949814814812</v>
      </c>
      <c r="S3618" s="12">
        <f>(((J3618/60)/60)/24)+DATE(1970,1,1)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s="9">
        <f>ROUND((E3619/D3619)*100,0)</f>
        <v>119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8266</v>
      </c>
      <c r="P3619" t="s">
        <v>8267</v>
      </c>
      <c r="Q3619">
        <f t="shared" si="64"/>
        <v>17.25</v>
      </c>
      <c r="R3619" s="12">
        <f>(((K3619/60)/60)/24)+DATE(1970,1,1)</f>
        <v>42779.610289351855</v>
      </c>
      <c r="S3619" s="12">
        <f>(((J3619/60)/60)/24)+DATE(1970,1,1)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s="9">
        <f>ROUND((E3620/D3620)*100,0)</f>
        <v>101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8266</v>
      </c>
      <c r="P3620" t="s">
        <v>8267</v>
      </c>
      <c r="Q3620">
        <f t="shared" si="64"/>
        <v>36.07</v>
      </c>
      <c r="R3620" s="12">
        <f>(((K3620/60)/60)/24)+DATE(1970,1,1)</f>
        <v>42128.627893518518</v>
      </c>
      <c r="S3620" s="12">
        <f>(((J3620/60)/60)/24)+DATE(1970,1,1)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s="9">
        <f>ROUND((E3621/D3621)*100,0)</f>
        <v>113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8266</v>
      </c>
      <c r="P3621" t="s">
        <v>8267</v>
      </c>
      <c r="Q3621">
        <f t="shared" si="64"/>
        <v>66.47</v>
      </c>
      <c r="R3621" s="12">
        <f>(((K3621/60)/60)/24)+DATE(1970,1,1)</f>
        <v>42661.132245370376</v>
      </c>
      <c r="S3621" s="12">
        <f>(((J3621/60)/60)/24)+DATE(1970,1,1)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s="9">
        <f>ROUND((E3622/D3622)*100,0)</f>
        <v>105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8266</v>
      </c>
      <c r="P3622" t="s">
        <v>8267</v>
      </c>
      <c r="Q3622">
        <f t="shared" si="64"/>
        <v>56.07</v>
      </c>
      <c r="R3622" s="12">
        <f>(((K3622/60)/60)/24)+DATE(1970,1,1)</f>
        <v>42037.938206018516</v>
      </c>
      <c r="S3622" s="12">
        <f>(((J3622/60)/60)/24)+DATE(1970,1,1)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s="9">
        <f>ROUND((E3623/D3623)*100,0)</f>
        <v>110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8266</v>
      </c>
      <c r="P3623" t="s">
        <v>8267</v>
      </c>
      <c r="Q3623">
        <f t="shared" si="64"/>
        <v>47.03</v>
      </c>
      <c r="R3623" s="12">
        <f>(((K3623/60)/60)/24)+DATE(1970,1,1)</f>
        <v>42619.935694444444</v>
      </c>
      <c r="S3623" s="12">
        <f>(((J3623/60)/60)/24)+DATE(1970,1,1)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s="9">
        <f>ROUND((E3624/D3624)*100,0)</f>
        <v>100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8266</v>
      </c>
      <c r="P3624" t="s">
        <v>8267</v>
      </c>
      <c r="Q3624">
        <f t="shared" si="64"/>
        <v>47.67</v>
      </c>
      <c r="R3624" s="12">
        <f>(((K3624/60)/60)/24)+DATE(1970,1,1)</f>
        <v>41877.221886574072</v>
      </c>
      <c r="S3624" s="12">
        <f>(((J3624/60)/60)/24)+DATE(1970,1,1)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s="9">
        <f>ROUND((E3625/D3625)*100,0)</f>
        <v>120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8266</v>
      </c>
      <c r="P3625" t="s">
        <v>8267</v>
      </c>
      <c r="Q3625">
        <f t="shared" si="64"/>
        <v>88.24</v>
      </c>
      <c r="R3625" s="12">
        <f>(((K3625/60)/60)/24)+DATE(1970,1,1)</f>
        <v>41828.736921296295</v>
      </c>
      <c r="S3625" s="12">
        <f>(((J3625/60)/60)/24)+DATE(1970,1,1)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s="9">
        <f>ROUND((E3626/D3626)*100,0)</f>
        <v>105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8266</v>
      </c>
      <c r="P3626" t="s">
        <v>8267</v>
      </c>
      <c r="Q3626">
        <f t="shared" si="64"/>
        <v>80.72</v>
      </c>
      <c r="R3626" s="12">
        <f>(((K3626/60)/60)/24)+DATE(1970,1,1)</f>
        <v>42545.774189814809</v>
      </c>
      <c r="S3626" s="12">
        <f>(((J3626/60)/60)/24)+DATE(1970,1,1)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s="9">
        <f>ROUND((E3627/D3627)*100,0)</f>
        <v>103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8266</v>
      </c>
      <c r="P3627" t="s">
        <v>8267</v>
      </c>
      <c r="Q3627">
        <f t="shared" si="64"/>
        <v>39.49</v>
      </c>
      <c r="R3627" s="12">
        <f>(((K3627/60)/60)/24)+DATE(1970,1,1)</f>
        <v>42157.652511574073</v>
      </c>
      <c r="S3627" s="12">
        <f>(((J3627/60)/60)/24)+DATE(1970,1,1)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s="9">
        <f>ROUND((E3628/D3628)*100,0)</f>
        <v>102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8266</v>
      </c>
      <c r="P3628" t="s">
        <v>8267</v>
      </c>
      <c r="Q3628">
        <f t="shared" si="64"/>
        <v>84.85</v>
      </c>
      <c r="R3628" s="12">
        <f>(((K3628/60)/60)/24)+DATE(1970,1,1)</f>
        <v>41846.667326388888</v>
      </c>
      <c r="S3628" s="12">
        <f>(((J3628/60)/60)/24)+DATE(1970,1,1)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s="9">
        <f>ROUND((E3629/D3629)*100,0)</f>
        <v>100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8266</v>
      </c>
      <c r="P3629" t="s">
        <v>8267</v>
      </c>
      <c r="Q3629">
        <f t="shared" si="64"/>
        <v>68.97</v>
      </c>
      <c r="R3629" s="12">
        <f>(((K3629/60)/60)/24)+DATE(1970,1,1)</f>
        <v>42460.741747685184</v>
      </c>
      <c r="S3629" s="12">
        <f>(((J3629/60)/60)/24)+DATE(1970,1,1)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s="9">
        <f>ROUND((E3630/D3630)*100,0)</f>
        <v>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8266</v>
      </c>
      <c r="P3630" t="s">
        <v>8269</v>
      </c>
      <c r="Q3630">
        <f t="shared" si="64"/>
        <v>0</v>
      </c>
      <c r="R3630" s="12">
        <f>(((K3630/60)/60)/24)+DATE(1970,1,1)</f>
        <v>42291.833287037036</v>
      </c>
      <c r="S3630" s="12">
        <f>(((J3630/60)/60)/24)+DATE(1970,1,1)</f>
        <v>42351.874953703707</v>
      </c>
      <c r="T3630">
        <f>YEAR(R3630)</f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s="9">
        <f>ROUND((E3631/D3631)*100,0)</f>
        <v>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8266</v>
      </c>
      <c r="P3631" t="s">
        <v>8269</v>
      </c>
      <c r="Q3631">
        <f t="shared" si="64"/>
        <v>1</v>
      </c>
      <c r="R3631" s="12">
        <f>(((K3631/60)/60)/24)+DATE(1970,1,1)</f>
        <v>42437.094490740739</v>
      </c>
      <c r="S3631" s="12">
        <f>(((J3631/60)/60)/24)+DATE(1970,1,1)</f>
        <v>42495.708333333328</v>
      </c>
      <c r="T3631">
        <f>YEAR(R3631)</f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s="9">
        <f>ROUND((E3632/D3632)*100,0)</f>
        <v>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8266</v>
      </c>
      <c r="P3632" t="s">
        <v>8269</v>
      </c>
      <c r="Q3632">
        <f t="shared" si="64"/>
        <v>1</v>
      </c>
      <c r="R3632" s="12">
        <f>(((K3632/60)/60)/24)+DATE(1970,1,1)</f>
        <v>41942.84710648148</v>
      </c>
      <c r="S3632" s="12">
        <f>(((J3632/60)/60)/24)+DATE(1970,1,1)</f>
        <v>41972.888773148152</v>
      </c>
      <c r="T3632">
        <f>YEAR(R3632)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s="9">
        <f>ROUND((E3633/D3633)*100,0)</f>
        <v>51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8266</v>
      </c>
      <c r="P3633" t="s">
        <v>8269</v>
      </c>
      <c r="Q3633">
        <f t="shared" si="64"/>
        <v>147.88</v>
      </c>
      <c r="R3633" s="12">
        <f>(((K3633/60)/60)/24)+DATE(1970,1,1)</f>
        <v>41880.753437499996</v>
      </c>
      <c r="S3633" s="12">
        <f>(((J3633/60)/60)/24)+DATE(1970,1,1)</f>
        <v>41905.165972222225</v>
      </c>
      <c r="T3633">
        <f>YEAR(R3633)</f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s="9">
        <f>ROUND((E3634/D3634)*100,0)</f>
        <v>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8266</v>
      </c>
      <c r="P3634" t="s">
        <v>8269</v>
      </c>
      <c r="Q3634">
        <f t="shared" si="64"/>
        <v>100</v>
      </c>
      <c r="R3634" s="12">
        <f>(((K3634/60)/60)/24)+DATE(1970,1,1)</f>
        <v>41946.936909722222</v>
      </c>
      <c r="S3634" s="12">
        <f>(((J3634/60)/60)/24)+DATE(1970,1,1)</f>
        <v>41966.936909722222</v>
      </c>
      <c r="T3634">
        <f>YEAR(R3634)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s="9">
        <f>ROUND((E3635/D3635)*100,0)</f>
        <v>35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8266</v>
      </c>
      <c r="P3635" t="s">
        <v>8269</v>
      </c>
      <c r="Q3635">
        <f t="shared" si="64"/>
        <v>56.84</v>
      </c>
      <c r="R3635" s="12">
        <f>(((K3635/60)/60)/24)+DATE(1970,1,1)</f>
        <v>42649.623460648145</v>
      </c>
      <c r="S3635" s="12">
        <f>(((J3635/60)/60)/24)+DATE(1970,1,1)</f>
        <v>42693.041666666672</v>
      </c>
      <c r="T3635">
        <f>YEAR(R3635)</f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s="9">
        <f>ROUND((E3636/D3636)*100,0)</f>
        <v>4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8266</v>
      </c>
      <c r="P3636" t="s">
        <v>8269</v>
      </c>
      <c r="Q3636">
        <f t="shared" si="64"/>
        <v>176.94</v>
      </c>
      <c r="R3636" s="12">
        <f>(((K3636/60)/60)/24)+DATE(1970,1,1)</f>
        <v>42701.166365740741</v>
      </c>
      <c r="S3636" s="12">
        <f>(((J3636/60)/60)/24)+DATE(1970,1,1)</f>
        <v>42749.165972222225</v>
      </c>
      <c r="T3636">
        <f>YEAR(R3636)</f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s="9">
        <f>ROUND((E3637/D3637)*100,0)</f>
        <v>36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8266</v>
      </c>
      <c r="P3637" t="s">
        <v>8269</v>
      </c>
      <c r="Q3637">
        <f t="shared" si="64"/>
        <v>127.6</v>
      </c>
      <c r="R3637" s="12">
        <f>(((K3637/60)/60)/24)+DATE(1970,1,1)</f>
        <v>42450.88282407407</v>
      </c>
      <c r="S3637" s="12">
        <f>(((J3637/60)/60)/24)+DATE(1970,1,1)</f>
        <v>42480.88282407407</v>
      </c>
      <c r="T3637">
        <f>YEAR(R3637)</f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s="9">
        <f>ROUND((E3638/D3638)*100,0)</f>
        <v>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8266</v>
      </c>
      <c r="P3638" t="s">
        <v>8269</v>
      </c>
      <c r="Q3638">
        <f t="shared" si="64"/>
        <v>0</v>
      </c>
      <c r="R3638" s="12">
        <f>(((K3638/60)/60)/24)+DATE(1970,1,1)</f>
        <v>42226.694780092599</v>
      </c>
      <c r="S3638" s="12">
        <f>(((J3638/60)/60)/24)+DATE(1970,1,1)</f>
        <v>42261.694780092599</v>
      </c>
      <c r="T3638">
        <f>YEAR(R3638)</f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s="9">
        <f>ROUND((E3639/D3639)*100,0)</f>
        <v>31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8266</v>
      </c>
      <c r="P3639" t="s">
        <v>8269</v>
      </c>
      <c r="Q3639">
        <f t="shared" si="64"/>
        <v>66.14</v>
      </c>
      <c r="R3639" s="12">
        <f>(((K3639/60)/60)/24)+DATE(1970,1,1)</f>
        <v>41975.700636574074</v>
      </c>
      <c r="S3639" s="12">
        <f>(((J3639/60)/60)/24)+DATE(1970,1,1)</f>
        <v>42005.700636574074</v>
      </c>
      <c r="T3639">
        <f>YEAR(R3639)</f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s="9">
        <f>ROUND((E3640/D3640)*100,0)</f>
        <v>7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8266</v>
      </c>
      <c r="P3640" t="s">
        <v>8269</v>
      </c>
      <c r="Q3640">
        <f t="shared" si="64"/>
        <v>108</v>
      </c>
      <c r="R3640" s="12">
        <f>(((K3640/60)/60)/24)+DATE(1970,1,1)</f>
        <v>42053.672824074078</v>
      </c>
      <c r="S3640" s="12">
        <f>(((J3640/60)/60)/24)+DATE(1970,1,1)</f>
        <v>42113.631157407406</v>
      </c>
      <c r="T3640">
        <f>YEAR(R3640)</f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s="9">
        <f>ROUND((E3641/D3641)*100,0)</f>
        <v>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8266</v>
      </c>
      <c r="P3641" t="s">
        <v>8269</v>
      </c>
      <c r="Q3641">
        <f t="shared" si="64"/>
        <v>1</v>
      </c>
      <c r="R3641" s="12">
        <f>(((K3641/60)/60)/24)+DATE(1970,1,1)</f>
        <v>42590.677152777775</v>
      </c>
      <c r="S3641" s="12">
        <f>(((J3641/60)/60)/24)+DATE(1970,1,1)</f>
        <v>42650.632638888885</v>
      </c>
      <c r="T3641">
        <f>YEAR(R3641)</f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s="9">
        <f>ROUND((E3642/D3642)*100,0)</f>
        <v>6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8266</v>
      </c>
      <c r="P3642" t="s">
        <v>8269</v>
      </c>
      <c r="Q3642">
        <f t="shared" si="64"/>
        <v>18.329999999999998</v>
      </c>
      <c r="R3642" s="12">
        <f>(((K3642/60)/60)/24)+DATE(1970,1,1)</f>
        <v>42104.781597222223</v>
      </c>
      <c r="S3642" s="12">
        <f>(((J3642/60)/60)/24)+DATE(1970,1,1)</f>
        <v>42134.781597222223</v>
      </c>
      <c r="T3642">
        <f>YEAR(R3642)</f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s="9">
        <f>ROUND((E3643/D3643)*100,0)</f>
        <v>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8266</v>
      </c>
      <c r="P3643" t="s">
        <v>8269</v>
      </c>
      <c r="Q3643">
        <f t="shared" si="64"/>
        <v>0</v>
      </c>
      <c r="R3643" s="12">
        <f>(((K3643/60)/60)/24)+DATE(1970,1,1)</f>
        <v>41899.627071759263</v>
      </c>
      <c r="S3643" s="12">
        <f>(((J3643/60)/60)/24)+DATE(1970,1,1)</f>
        <v>41917.208333333336</v>
      </c>
      <c r="T3643">
        <f>YEAR(R3643)</f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s="9">
        <f>ROUND((E3644/D3644)*100,0)</f>
        <v>2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8266</v>
      </c>
      <c r="P3644" t="s">
        <v>8269</v>
      </c>
      <c r="Q3644">
        <f t="shared" si="64"/>
        <v>7.5</v>
      </c>
      <c r="R3644" s="12">
        <f>(((K3644/60)/60)/24)+DATE(1970,1,1)</f>
        <v>42297.816284722227</v>
      </c>
      <c r="S3644" s="12">
        <f>(((J3644/60)/60)/24)+DATE(1970,1,1)</f>
        <v>42338.708333333328</v>
      </c>
      <c r="T3644">
        <f>YEAR(R3644)</f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s="9">
        <f>ROUND((E3645/D3645)*100,0)</f>
        <v>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8266</v>
      </c>
      <c r="P3645" t="s">
        <v>8269</v>
      </c>
      <c r="Q3645">
        <f t="shared" si="64"/>
        <v>0</v>
      </c>
      <c r="R3645" s="12">
        <f>(((K3645/60)/60)/24)+DATE(1970,1,1)</f>
        <v>42285.143969907411</v>
      </c>
      <c r="S3645" s="12">
        <f>(((J3645/60)/60)/24)+DATE(1970,1,1)</f>
        <v>42325.185636574075</v>
      </c>
      <c r="T3645">
        <f>YEAR(R3645)</f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s="9">
        <f>ROUND((E3646/D3646)*100,0)</f>
        <v>16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8266</v>
      </c>
      <c r="P3646" t="s">
        <v>8269</v>
      </c>
      <c r="Q3646">
        <f t="shared" si="64"/>
        <v>68.42</v>
      </c>
      <c r="R3646" s="12">
        <f>(((K3646/60)/60)/24)+DATE(1970,1,1)</f>
        <v>42409.241747685184</v>
      </c>
      <c r="S3646" s="12">
        <f>(((J3646/60)/60)/24)+DATE(1970,1,1)</f>
        <v>42437.207638888889</v>
      </c>
      <c r="T3646">
        <f>YEAR(R3646)</f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s="9">
        <f>ROUND((E3647/D3647)*100,0)</f>
        <v>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8266</v>
      </c>
      <c r="P3647" t="s">
        <v>8269</v>
      </c>
      <c r="Q3647">
        <f t="shared" si="64"/>
        <v>1</v>
      </c>
      <c r="R3647" s="12">
        <f>(((K3647/60)/60)/24)+DATE(1970,1,1)</f>
        <v>42665.970347222217</v>
      </c>
      <c r="S3647" s="12">
        <f>(((J3647/60)/60)/24)+DATE(1970,1,1)</f>
        <v>42696.012013888889</v>
      </c>
      <c r="T3647">
        <f>YEAR(R3647)</f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s="9">
        <f>ROUND((E3648/D3648)*100,0)</f>
        <v>5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8266</v>
      </c>
      <c r="P3648" t="s">
        <v>8269</v>
      </c>
      <c r="Q3648">
        <f t="shared" si="64"/>
        <v>60.13</v>
      </c>
      <c r="R3648" s="12">
        <f>(((K3648/60)/60)/24)+DATE(1970,1,1)</f>
        <v>42140.421319444446</v>
      </c>
      <c r="S3648" s="12">
        <f>(((J3648/60)/60)/24)+DATE(1970,1,1)</f>
        <v>42171.979166666672</v>
      </c>
      <c r="T3648">
        <f>YEAR(R3648)</f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s="9">
        <f>ROUND((E3649/D3649)*100,0)</f>
        <v>6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8266</v>
      </c>
      <c r="P3649" t="s">
        <v>8269</v>
      </c>
      <c r="Q3649">
        <f t="shared" si="64"/>
        <v>15</v>
      </c>
      <c r="R3649" s="12">
        <f>(((K3649/60)/60)/24)+DATE(1970,1,1)</f>
        <v>42598.749155092592</v>
      </c>
      <c r="S3649" s="12">
        <f>(((J3649/60)/60)/24)+DATE(1970,1,1)</f>
        <v>42643.749155092592</v>
      </c>
      <c r="T3649">
        <f>YEAR(R3649)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s="9">
        <f>ROUND((E3650/D3650)*100,0)</f>
        <v>100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8266</v>
      </c>
      <c r="P3650" t="s">
        <v>8267</v>
      </c>
      <c r="Q3650">
        <f t="shared" si="64"/>
        <v>550.04</v>
      </c>
      <c r="R3650" s="12">
        <f>(((K3650/60)/60)/24)+DATE(1970,1,1)</f>
        <v>41887.292187500003</v>
      </c>
      <c r="S3650" s="12">
        <f>(((J3650/60)/60)/24)+DATE(1970,1,1)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s="9">
        <f>ROUND((E3651/D3651)*100,0)</f>
        <v>104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8266</v>
      </c>
      <c r="P3651" t="s">
        <v>8267</v>
      </c>
      <c r="Q3651">
        <f t="shared" ref="Q3651:Q3714" si="65">IFERROR(ROUND(E3651/M3651,2),0)</f>
        <v>97.5</v>
      </c>
      <c r="R3651" s="12">
        <f>(((K3651/60)/60)/24)+DATE(1970,1,1)</f>
        <v>41780.712893518517</v>
      </c>
      <c r="S3651" s="12">
        <f>(((J3651/60)/60)/24)+DATE(1970,1,1)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s="9">
        <f>ROUND((E3652/D3652)*100,0)</f>
        <v>100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8266</v>
      </c>
      <c r="P3652" t="s">
        <v>8267</v>
      </c>
      <c r="Q3652">
        <f t="shared" si="65"/>
        <v>29.41</v>
      </c>
      <c r="R3652" s="12">
        <f>(((K3652/60)/60)/24)+DATE(1970,1,1)</f>
        <v>42381.478981481487</v>
      </c>
      <c r="S3652" s="12">
        <f>(((J3652/60)/60)/24)+DATE(1970,1,1)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s="9">
        <f>ROUND((E3653/D3653)*100,0)</f>
        <v>104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8266</v>
      </c>
      <c r="P3653" t="s">
        <v>8267</v>
      </c>
      <c r="Q3653">
        <f t="shared" si="65"/>
        <v>57.78</v>
      </c>
      <c r="R3653" s="12">
        <f>(((K3653/60)/60)/24)+DATE(1970,1,1)</f>
        <v>41828.646319444444</v>
      </c>
      <c r="S3653" s="12">
        <f>(((J3653/60)/60)/24)+DATE(1970,1,1)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s="9">
        <f>ROUND((E3654/D3654)*100,0)</f>
        <v>251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8266</v>
      </c>
      <c r="P3654" t="s">
        <v>8267</v>
      </c>
      <c r="Q3654">
        <f t="shared" si="65"/>
        <v>44.24</v>
      </c>
      <c r="R3654" s="12">
        <f>(((K3654/60)/60)/24)+DATE(1970,1,1)</f>
        <v>42596.644699074073</v>
      </c>
      <c r="S3654" s="12">
        <f>(((J3654/60)/60)/24)+DATE(1970,1,1)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s="9">
        <f>ROUND((E3655/D3655)*100,0)</f>
        <v>101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8266</v>
      </c>
      <c r="P3655" t="s">
        <v>8267</v>
      </c>
      <c r="Q3655">
        <f t="shared" si="65"/>
        <v>60.91</v>
      </c>
      <c r="R3655" s="12">
        <f>(((K3655/60)/60)/24)+DATE(1970,1,1)</f>
        <v>42191.363506944443</v>
      </c>
      <c r="S3655" s="12">
        <f>(((J3655/60)/60)/24)+DATE(1970,1,1)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s="9">
        <f>ROUND((E3656/D3656)*100,0)</f>
        <v>174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8266</v>
      </c>
      <c r="P3656" t="s">
        <v>8267</v>
      </c>
      <c r="Q3656">
        <f t="shared" si="65"/>
        <v>68.84</v>
      </c>
      <c r="R3656" s="12">
        <f>(((K3656/60)/60)/24)+DATE(1970,1,1)</f>
        <v>42440.416504629626</v>
      </c>
      <c r="S3656" s="12">
        <f>(((J3656/60)/60)/24)+DATE(1970,1,1)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s="9">
        <f>ROUND((E3657/D3657)*100,0)</f>
        <v>116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8266</v>
      </c>
      <c r="P3657" t="s">
        <v>8267</v>
      </c>
      <c r="Q3657">
        <f t="shared" si="65"/>
        <v>73.58</v>
      </c>
      <c r="R3657" s="12">
        <f>(((K3657/60)/60)/24)+DATE(1970,1,1)</f>
        <v>42173.803217592591</v>
      </c>
      <c r="S3657" s="12">
        <f>(((J3657/60)/60)/24)+DATE(1970,1,1)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s="9">
        <f>ROUND((E3658/D3658)*100,0)</f>
        <v>106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8266</v>
      </c>
      <c r="P3658" t="s">
        <v>8267</v>
      </c>
      <c r="Q3658">
        <f t="shared" si="65"/>
        <v>115.02</v>
      </c>
      <c r="R3658" s="12">
        <f>(((K3658/60)/60)/24)+DATE(1970,1,1)</f>
        <v>42737.910138888896</v>
      </c>
      <c r="S3658" s="12">
        <f>(((J3658/60)/60)/24)+DATE(1970,1,1)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s="9">
        <f>ROUND((E3659/D3659)*100,0)</f>
        <v>111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8266</v>
      </c>
      <c r="P3659" t="s">
        <v>8267</v>
      </c>
      <c r="Q3659">
        <f t="shared" si="65"/>
        <v>110.75</v>
      </c>
      <c r="R3659" s="12">
        <f>(((K3659/60)/60)/24)+DATE(1970,1,1)</f>
        <v>42499.629849537043</v>
      </c>
      <c r="S3659" s="12">
        <f>(((J3659/60)/60)/24)+DATE(1970,1,1)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s="9">
        <f>ROUND((E3660/D3660)*100,0)</f>
        <v>101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8266</v>
      </c>
      <c r="P3660" t="s">
        <v>8267</v>
      </c>
      <c r="Q3660">
        <f t="shared" si="65"/>
        <v>75.5</v>
      </c>
      <c r="R3660" s="12">
        <f>(((K3660/60)/60)/24)+DATE(1970,1,1)</f>
        <v>41775.858564814815</v>
      </c>
      <c r="S3660" s="12">
        <f>(((J3660/60)/60)/24)+DATE(1970,1,1)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s="9">
        <f>ROUND((E3661/D3661)*100,0)</f>
        <v>102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8266</v>
      </c>
      <c r="P3661" t="s">
        <v>8267</v>
      </c>
      <c r="Q3661">
        <f t="shared" si="65"/>
        <v>235.46</v>
      </c>
      <c r="R3661" s="12">
        <f>(((K3661/60)/60)/24)+DATE(1970,1,1)</f>
        <v>42055.277199074073</v>
      </c>
      <c r="S3661" s="12">
        <f>(((J3661/60)/60)/24)+DATE(1970,1,1)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s="9">
        <f>ROUND((E3662/D3662)*100,0)</f>
        <v>100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8266</v>
      </c>
      <c r="P3662" t="s">
        <v>8267</v>
      </c>
      <c r="Q3662">
        <f t="shared" si="65"/>
        <v>11.36</v>
      </c>
      <c r="R3662" s="12">
        <f>(((K3662/60)/60)/24)+DATE(1970,1,1)</f>
        <v>41971.881076388891</v>
      </c>
      <c r="S3662" s="12">
        <f>(((J3662/60)/60)/24)+DATE(1970,1,1)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s="9">
        <f>ROUND((E3663/D3663)*100,0)</f>
        <v>111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8266</v>
      </c>
      <c r="P3663" t="s">
        <v>8267</v>
      </c>
      <c r="Q3663">
        <f t="shared" si="65"/>
        <v>92.5</v>
      </c>
      <c r="R3663" s="12">
        <f>(((K3663/60)/60)/24)+DATE(1970,1,1)</f>
        <v>42447.896666666667</v>
      </c>
      <c r="S3663" s="12">
        <f>(((J3663/60)/60)/24)+DATE(1970,1,1)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s="9">
        <f>ROUND((E3664/D3664)*100,0)</f>
        <v>101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8266</v>
      </c>
      <c r="P3664" t="s">
        <v>8267</v>
      </c>
      <c r="Q3664">
        <f t="shared" si="65"/>
        <v>202.85</v>
      </c>
      <c r="R3664" s="12">
        <f>(((K3664/60)/60)/24)+DATE(1970,1,1)</f>
        <v>42064.220069444447</v>
      </c>
      <c r="S3664" s="12">
        <f>(((J3664/60)/60)/24)+DATE(1970,1,1)</f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s="9">
        <f>ROUND((E3665/D3665)*100,0)</f>
        <v>104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8266</v>
      </c>
      <c r="P3665" t="s">
        <v>8267</v>
      </c>
      <c r="Q3665">
        <f t="shared" si="65"/>
        <v>26</v>
      </c>
      <c r="R3665" s="12">
        <f>(((K3665/60)/60)/24)+DATE(1970,1,1)</f>
        <v>42665.451736111107</v>
      </c>
      <c r="S3665" s="12">
        <f>(((J3665/60)/60)/24)+DATE(1970,1,1)</f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s="9">
        <f>ROUND((E3666/D3666)*100,0)</f>
        <v>109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8266</v>
      </c>
      <c r="P3666" t="s">
        <v>8267</v>
      </c>
      <c r="Q3666">
        <f t="shared" si="65"/>
        <v>46.05</v>
      </c>
      <c r="R3666" s="12">
        <f>(((K3666/60)/60)/24)+DATE(1970,1,1)</f>
        <v>42523.248715277776</v>
      </c>
      <c r="S3666" s="12">
        <f>(((J3666/60)/60)/24)+DATE(1970,1,1)</f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s="9">
        <f>ROUND((E3667/D3667)*100,0)</f>
        <v>115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8266</v>
      </c>
      <c r="P3667" t="s">
        <v>8267</v>
      </c>
      <c r="Q3667">
        <f t="shared" si="65"/>
        <v>51</v>
      </c>
      <c r="R3667" s="12">
        <f>(((K3667/60)/60)/24)+DATE(1970,1,1)</f>
        <v>42294.808124999996</v>
      </c>
      <c r="S3667" s="12">
        <f>(((J3667/60)/60)/24)+DATE(1970,1,1)</f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s="9">
        <f>ROUND((E3668/D3668)*100,0)</f>
        <v>100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8266</v>
      </c>
      <c r="P3668" t="s">
        <v>8267</v>
      </c>
      <c r="Q3668">
        <f t="shared" si="65"/>
        <v>31.58</v>
      </c>
      <c r="R3668" s="12">
        <f>(((K3668/60)/60)/24)+DATE(1970,1,1)</f>
        <v>41822.90488425926</v>
      </c>
      <c r="S3668" s="12">
        <f>(((J3668/60)/60)/24)+DATE(1970,1,1)</f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s="9">
        <f>ROUND((E3669/D3669)*100,0)</f>
        <v>103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8266</v>
      </c>
      <c r="P3669" t="s">
        <v>8267</v>
      </c>
      <c r="Q3669">
        <f t="shared" si="65"/>
        <v>53.36</v>
      </c>
      <c r="R3669" s="12">
        <f>(((K3669/60)/60)/24)+DATE(1970,1,1)</f>
        <v>42173.970127314817</v>
      </c>
      <c r="S3669" s="12">
        <f>(((J3669/60)/60)/24)+DATE(1970,1,1)</f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s="9">
        <f>ROUND((E3670/D3670)*100,0)</f>
        <v>104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8266</v>
      </c>
      <c r="P3670" t="s">
        <v>8267</v>
      </c>
      <c r="Q3670">
        <f t="shared" si="65"/>
        <v>36.96</v>
      </c>
      <c r="R3670" s="12">
        <f>(((K3670/60)/60)/24)+DATE(1970,1,1)</f>
        <v>42185.556157407409</v>
      </c>
      <c r="S3670" s="12">
        <f>(((J3670/60)/60)/24)+DATE(1970,1,1)</f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s="9">
        <f>ROUND((E3671/D3671)*100,0)</f>
        <v>138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8266</v>
      </c>
      <c r="P3671" t="s">
        <v>8267</v>
      </c>
      <c r="Q3671">
        <f t="shared" si="65"/>
        <v>81.290000000000006</v>
      </c>
      <c r="R3671" s="12">
        <f>(((K3671/60)/60)/24)+DATE(1970,1,1)</f>
        <v>42136.675196759257</v>
      </c>
      <c r="S3671" s="12">
        <f>(((J3671/60)/60)/24)+DATE(1970,1,1)</f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s="9">
        <f>ROUND((E3672/D3672)*100,0)</f>
        <v>110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8266</v>
      </c>
      <c r="P3672" t="s">
        <v>8267</v>
      </c>
      <c r="Q3672">
        <f t="shared" si="65"/>
        <v>20.079999999999998</v>
      </c>
      <c r="R3672" s="12">
        <f>(((K3672/60)/60)/24)+DATE(1970,1,1)</f>
        <v>42142.514016203699</v>
      </c>
      <c r="S3672" s="12">
        <f>(((J3672/60)/60)/24)+DATE(1970,1,1)</f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s="9">
        <f>ROUND((E3673/D3673)*100,0)</f>
        <v>101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8266</v>
      </c>
      <c r="P3673" t="s">
        <v>8267</v>
      </c>
      <c r="Q3673">
        <f t="shared" si="65"/>
        <v>88.25</v>
      </c>
      <c r="R3673" s="12">
        <f>(((K3673/60)/60)/24)+DATE(1970,1,1)</f>
        <v>41820.62809027778</v>
      </c>
      <c r="S3673" s="12">
        <f>(((J3673/60)/60)/24)+DATE(1970,1,1)</f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s="9">
        <f>ROUND((E3674/D3674)*100,0)</f>
        <v>102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8266</v>
      </c>
      <c r="P3674" t="s">
        <v>8267</v>
      </c>
      <c r="Q3674">
        <f t="shared" si="65"/>
        <v>53.44</v>
      </c>
      <c r="R3674" s="12">
        <f>(((K3674/60)/60)/24)+DATE(1970,1,1)</f>
        <v>41878.946574074071</v>
      </c>
      <c r="S3674" s="12">
        <f>(((J3674/60)/60)/24)+DATE(1970,1,1)</f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s="9">
        <f>ROUND((E3675/D3675)*100,0)</f>
        <v>114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8266</v>
      </c>
      <c r="P3675" t="s">
        <v>8267</v>
      </c>
      <c r="Q3675">
        <f t="shared" si="65"/>
        <v>39.869999999999997</v>
      </c>
      <c r="R3675" s="12">
        <f>(((K3675/60)/60)/24)+DATE(1970,1,1)</f>
        <v>41914.295104166667</v>
      </c>
      <c r="S3675" s="12">
        <f>(((J3675/60)/60)/24)+DATE(1970,1,1)</f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s="9">
        <f>ROUND((E3676/D3676)*100,0)</f>
        <v>100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8266</v>
      </c>
      <c r="P3676" t="s">
        <v>8267</v>
      </c>
      <c r="Q3676">
        <f t="shared" si="65"/>
        <v>145.16</v>
      </c>
      <c r="R3676" s="12">
        <f>(((K3676/60)/60)/24)+DATE(1970,1,1)</f>
        <v>42556.873020833329</v>
      </c>
      <c r="S3676" s="12">
        <f>(((J3676/60)/60)/24)+DATE(1970,1,1)</f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s="9">
        <f>ROUND((E3677/D3677)*100,0)</f>
        <v>140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8266</v>
      </c>
      <c r="P3677" t="s">
        <v>8267</v>
      </c>
      <c r="Q3677">
        <f t="shared" si="65"/>
        <v>23.33</v>
      </c>
      <c r="R3677" s="12">
        <f>(((K3677/60)/60)/24)+DATE(1970,1,1)</f>
        <v>42493.597013888888</v>
      </c>
      <c r="S3677" s="12">
        <f>(((J3677/60)/60)/24)+DATE(1970,1,1)</f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s="9">
        <f>ROUND((E3678/D3678)*100,0)</f>
        <v>129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8266</v>
      </c>
      <c r="P3678" t="s">
        <v>8267</v>
      </c>
      <c r="Q3678">
        <f t="shared" si="65"/>
        <v>64.38</v>
      </c>
      <c r="R3678" s="12">
        <f>(((K3678/60)/60)/24)+DATE(1970,1,1)</f>
        <v>41876.815787037034</v>
      </c>
      <c r="S3678" s="12">
        <f>(((J3678/60)/60)/24)+DATE(1970,1,1)</f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s="9">
        <f>ROUND((E3679/D3679)*100,0)</f>
        <v>103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8266</v>
      </c>
      <c r="P3679" t="s">
        <v>8267</v>
      </c>
      <c r="Q3679">
        <f t="shared" si="65"/>
        <v>62.05</v>
      </c>
      <c r="R3679" s="12">
        <f>(((K3679/60)/60)/24)+DATE(1970,1,1)</f>
        <v>41802.574282407404</v>
      </c>
      <c r="S3679" s="12">
        <f>(((J3679/60)/60)/24)+DATE(1970,1,1)</f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s="9">
        <f>ROUND((E3680/D3680)*100,0)</f>
        <v>103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8266</v>
      </c>
      <c r="P3680" t="s">
        <v>8267</v>
      </c>
      <c r="Q3680">
        <f t="shared" si="65"/>
        <v>66.13</v>
      </c>
      <c r="R3680" s="12">
        <f>(((K3680/60)/60)/24)+DATE(1970,1,1)</f>
        <v>42120.531226851846</v>
      </c>
      <c r="S3680" s="12">
        <f>(((J3680/60)/60)/24)+DATE(1970,1,1)</f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s="9">
        <f>ROUND((E3681/D3681)*100,0)</f>
        <v>110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8266</v>
      </c>
      <c r="P3681" t="s">
        <v>8267</v>
      </c>
      <c r="Q3681">
        <f t="shared" si="65"/>
        <v>73.400000000000006</v>
      </c>
      <c r="R3681" s="12">
        <f>(((K3681/60)/60)/24)+DATE(1970,1,1)</f>
        <v>41786.761354166665</v>
      </c>
      <c r="S3681" s="12">
        <f>(((J3681/60)/60)/24)+DATE(1970,1,1)</f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s="9">
        <f>ROUND((E3682/D3682)*100,0)</f>
        <v>113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8266</v>
      </c>
      <c r="P3682" t="s">
        <v>8267</v>
      </c>
      <c r="Q3682">
        <f t="shared" si="65"/>
        <v>99.5</v>
      </c>
      <c r="R3682" s="12">
        <f>(((K3682/60)/60)/24)+DATE(1970,1,1)</f>
        <v>42627.454097222217</v>
      </c>
      <c r="S3682" s="12">
        <f>(((J3682/60)/60)/24)+DATE(1970,1,1)</f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s="9">
        <f>ROUND((E3683/D3683)*100,0)</f>
        <v>112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8266</v>
      </c>
      <c r="P3683" t="s">
        <v>8267</v>
      </c>
      <c r="Q3683">
        <f t="shared" si="65"/>
        <v>62.17</v>
      </c>
      <c r="R3683" s="12">
        <f>(((K3683/60)/60)/24)+DATE(1970,1,1)</f>
        <v>42374.651504629626</v>
      </c>
      <c r="S3683" s="12">
        <f>(((J3683/60)/60)/24)+DATE(1970,1,1)</f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s="9">
        <f>ROUND((E3684/D3684)*100,0)</f>
        <v>139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8266</v>
      </c>
      <c r="P3684" t="s">
        <v>8267</v>
      </c>
      <c r="Q3684">
        <f t="shared" si="65"/>
        <v>62.33</v>
      </c>
      <c r="R3684" s="12">
        <f>(((K3684/60)/60)/24)+DATE(1970,1,1)</f>
        <v>41772.685393518521</v>
      </c>
      <c r="S3684" s="12">
        <f>(((J3684/60)/60)/24)+DATE(1970,1,1)</f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s="9">
        <f>ROUND((E3685/D3685)*100,0)</f>
        <v>111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8266</v>
      </c>
      <c r="P3685" t="s">
        <v>8267</v>
      </c>
      <c r="Q3685">
        <f t="shared" si="65"/>
        <v>58.79</v>
      </c>
      <c r="R3685" s="12">
        <f>(((K3685/60)/60)/24)+DATE(1970,1,1)</f>
        <v>42633.116851851853</v>
      </c>
      <c r="S3685" s="12">
        <f>(((J3685/60)/60)/24)+DATE(1970,1,1)</f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s="9">
        <f>ROUND((E3686/D3686)*100,0)</f>
        <v>139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8266</v>
      </c>
      <c r="P3686" t="s">
        <v>8267</v>
      </c>
      <c r="Q3686">
        <f t="shared" si="65"/>
        <v>45.35</v>
      </c>
      <c r="R3686" s="12">
        <f>(((K3686/60)/60)/24)+DATE(1970,1,1)</f>
        <v>42219.180393518516</v>
      </c>
      <c r="S3686" s="12">
        <f>(((J3686/60)/60)/24)+DATE(1970,1,1)</f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s="9">
        <f>ROUND((E3687/D3687)*100,0)</f>
        <v>106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8266</v>
      </c>
      <c r="P3687" t="s">
        <v>8267</v>
      </c>
      <c r="Q3687">
        <f t="shared" si="65"/>
        <v>41.94</v>
      </c>
      <c r="R3687" s="12">
        <f>(((K3687/60)/60)/24)+DATE(1970,1,1)</f>
        <v>41753.593275462961</v>
      </c>
      <c r="S3687" s="12">
        <f>(((J3687/60)/60)/24)+DATE(1970,1,1)</f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s="9">
        <f>ROUND((E3688/D3688)*100,0)</f>
        <v>101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8266</v>
      </c>
      <c r="P3688" t="s">
        <v>8267</v>
      </c>
      <c r="Q3688">
        <f t="shared" si="65"/>
        <v>59.17</v>
      </c>
      <c r="R3688" s="12">
        <f>(((K3688/60)/60)/24)+DATE(1970,1,1)</f>
        <v>42230.662731481483</v>
      </c>
      <c r="S3688" s="12">
        <f>(((J3688/60)/60)/24)+DATE(1970,1,1)</f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s="9">
        <f>ROUND((E3689/D3689)*100,0)</f>
        <v>100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8266</v>
      </c>
      <c r="P3689" t="s">
        <v>8267</v>
      </c>
      <c r="Q3689">
        <f t="shared" si="65"/>
        <v>200.49</v>
      </c>
      <c r="R3689" s="12">
        <f>(((K3689/60)/60)/24)+DATE(1970,1,1)</f>
        <v>41787.218229166669</v>
      </c>
      <c r="S3689" s="12">
        <f>(((J3689/60)/60)/24)+DATE(1970,1,1)</f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s="9">
        <f>ROUND((E3690/D3690)*100,0)</f>
        <v>109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8266</v>
      </c>
      <c r="P3690" t="s">
        <v>8267</v>
      </c>
      <c r="Q3690">
        <f t="shared" si="65"/>
        <v>83.97</v>
      </c>
      <c r="R3690" s="12">
        <f>(((K3690/60)/60)/24)+DATE(1970,1,1)</f>
        <v>41829.787083333329</v>
      </c>
      <c r="S3690" s="12">
        <f>(((J3690/60)/60)/24)+DATE(1970,1,1)</f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s="9">
        <f>ROUND((E3691/D3691)*100,0)</f>
        <v>118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8266</v>
      </c>
      <c r="P3691" t="s">
        <v>8267</v>
      </c>
      <c r="Q3691">
        <f t="shared" si="65"/>
        <v>57.26</v>
      </c>
      <c r="R3691" s="12">
        <f>(((K3691/60)/60)/24)+DATE(1970,1,1)</f>
        <v>42147.826840277776</v>
      </c>
      <c r="S3691" s="12">
        <f>(((J3691/60)/60)/24)+DATE(1970,1,1)</f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s="9">
        <f>ROUND((E3692/D3692)*100,0)</f>
        <v>120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8266</v>
      </c>
      <c r="P3692" t="s">
        <v>8267</v>
      </c>
      <c r="Q3692">
        <f t="shared" si="65"/>
        <v>58.06</v>
      </c>
      <c r="R3692" s="12">
        <f>(((K3692/60)/60)/24)+DATE(1970,1,1)</f>
        <v>41940.598182870373</v>
      </c>
      <c r="S3692" s="12">
        <f>(((J3692/60)/60)/24)+DATE(1970,1,1)</f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s="9">
        <f>ROUND((E3693/D3693)*100,0)</f>
        <v>128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8266</v>
      </c>
      <c r="P3693" t="s">
        <v>8267</v>
      </c>
      <c r="Q3693">
        <f t="shared" si="65"/>
        <v>186.8</v>
      </c>
      <c r="R3693" s="12">
        <f>(((K3693/60)/60)/24)+DATE(1970,1,1)</f>
        <v>42020.700567129628</v>
      </c>
      <c r="S3693" s="12">
        <f>(((J3693/60)/60)/24)+DATE(1970,1,1)</f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s="9">
        <f>ROUND((E3694/D3694)*100,0)</f>
        <v>126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8266</v>
      </c>
      <c r="P3694" t="s">
        <v>8267</v>
      </c>
      <c r="Q3694">
        <f t="shared" si="65"/>
        <v>74.12</v>
      </c>
      <c r="R3694" s="12">
        <f>(((K3694/60)/60)/24)+DATE(1970,1,1)</f>
        <v>41891.96503472222</v>
      </c>
      <c r="S3694" s="12">
        <f>(((J3694/60)/60)/24)+DATE(1970,1,1)</f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s="9">
        <f>ROUND((E3695/D3695)*100,0)</f>
        <v>129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8266</v>
      </c>
      <c r="P3695" t="s">
        <v>8267</v>
      </c>
      <c r="Q3695">
        <f t="shared" si="65"/>
        <v>30.71</v>
      </c>
      <c r="R3695" s="12">
        <f>(((K3695/60)/60)/24)+DATE(1970,1,1)</f>
        <v>42309.191307870366</v>
      </c>
      <c r="S3695" s="12">
        <f>(((J3695/60)/60)/24)+DATE(1970,1,1)</f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s="9">
        <f>ROUND((E3696/D3696)*100,0)</f>
        <v>107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8266</v>
      </c>
      <c r="P3696" t="s">
        <v>8267</v>
      </c>
      <c r="Q3696">
        <f t="shared" si="65"/>
        <v>62.67</v>
      </c>
      <c r="R3696" s="12">
        <f>(((K3696/60)/60)/24)+DATE(1970,1,1)</f>
        <v>42490.133877314816</v>
      </c>
      <c r="S3696" s="12">
        <f>(((J3696/60)/60)/24)+DATE(1970,1,1)</f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s="9">
        <f>ROUND((E3697/D3697)*100,0)</f>
        <v>100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8266</v>
      </c>
      <c r="P3697" t="s">
        <v>8267</v>
      </c>
      <c r="Q3697">
        <f t="shared" si="65"/>
        <v>121.36</v>
      </c>
      <c r="R3697" s="12">
        <f>(((K3697/60)/60)/24)+DATE(1970,1,1)</f>
        <v>41995.870486111111</v>
      </c>
      <c r="S3697" s="12">
        <f>(((J3697/60)/60)/24)+DATE(1970,1,1)</f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s="9">
        <f>ROUND((E3698/D3698)*100,0)</f>
        <v>155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8266</v>
      </c>
      <c r="P3698" t="s">
        <v>8267</v>
      </c>
      <c r="Q3698">
        <f t="shared" si="65"/>
        <v>39.74</v>
      </c>
      <c r="R3698" s="12">
        <f>(((K3698/60)/60)/24)+DATE(1970,1,1)</f>
        <v>41988.617083333331</v>
      </c>
      <c r="S3698" s="12">
        <f>(((J3698/60)/60)/24)+DATE(1970,1,1)</f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s="9">
        <f>ROUND((E3699/D3699)*100,0)</f>
        <v>108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8266</v>
      </c>
      <c r="P3699" t="s">
        <v>8267</v>
      </c>
      <c r="Q3699">
        <f t="shared" si="65"/>
        <v>72</v>
      </c>
      <c r="R3699" s="12">
        <f>(((K3699/60)/60)/24)+DATE(1970,1,1)</f>
        <v>42479.465833333335</v>
      </c>
      <c r="S3699" s="12">
        <f>(((J3699/60)/60)/24)+DATE(1970,1,1)</f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s="9">
        <f>ROUND((E3700/D3700)*100,0)</f>
        <v>111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8266</v>
      </c>
      <c r="P3700" t="s">
        <v>8267</v>
      </c>
      <c r="Q3700">
        <f t="shared" si="65"/>
        <v>40.630000000000003</v>
      </c>
      <c r="R3700" s="12">
        <f>(((K3700/60)/60)/24)+DATE(1970,1,1)</f>
        <v>42401.806562500002</v>
      </c>
      <c r="S3700" s="12">
        <f>(((J3700/60)/60)/24)+DATE(1970,1,1)</f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s="9">
        <f>ROUND((E3701/D3701)*100,0)</f>
        <v>101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8266</v>
      </c>
      <c r="P3701" t="s">
        <v>8267</v>
      </c>
      <c r="Q3701">
        <f t="shared" si="65"/>
        <v>63</v>
      </c>
      <c r="R3701" s="12">
        <f>(((K3701/60)/60)/24)+DATE(1970,1,1)</f>
        <v>41897.602037037039</v>
      </c>
      <c r="S3701" s="12">
        <f>(((J3701/60)/60)/24)+DATE(1970,1,1)</f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s="9">
        <f>ROUND((E3702/D3702)*100,0)</f>
        <v>121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8266</v>
      </c>
      <c r="P3702" t="s">
        <v>8267</v>
      </c>
      <c r="Q3702">
        <f t="shared" si="65"/>
        <v>33.67</v>
      </c>
      <c r="R3702" s="12">
        <f>(((K3702/60)/60)/24)+DATE(1970,1,1)</f>
        <v>41882.585648148146</v>
      </c>
      <c r="S3702" s="12">
        <f>(((J3702/60)/60)/24)+DATE(1970,1,1)</f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s="9">
        <f>ROUND((E3703/D3703)*100,0)</f>
        <v>100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8266</v>
      </c>
      <c r="P3703" t="s">
        <v>8267</v>
      </c>
      <c r="Q3703">
        <f t="shared" si="65"/>
        <v>38.590000000000003</v>
      </c>
      <c r="R3703" s="12">
        <f>(((K3703/60)/60)/24)+DATE(1970,1,1)</f>
        <v>42129.541585648149</v>
      </c>
      <c r="S3703" s="12">
        <f>(((J3703/60)/60)/24)+DATE(1970,1,1)</f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s="9">
        <f>ROUND((E3704/D3704)*100,0)</f>
        <v>109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8266</v>
      </c>
      <c r="P3704" t="s">
        <v>8267</v>
      </c>
      <c r="Q3704">
        <f t="shared" si="65"/>
        <v>155.94999999999999</v>
      </c>
      <c r="R3704" s="12">
        <f>(((K3704/60)/60)/24)+DATE(1970,1,1)</f>
        <v>42524.53800925926</v>
      </c>
      <c r="S3704" s="12">
        <f>(((J3704/60)/60)/24)+DATE(1970,1,1)</f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s="9">
        <f>ROUND((E3705/D3705)*100,0)</f>
        <v>123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8266</v>
      </c>
      <c r="P3705" t="s">
        <v>8267</v>
      </c>
      <c r="Q3705">
        <f t="shared" si="65"/>
        <v>43.2</v>
      </c>
      <c r="R3705" s="12">
        <f>(((K3705/60)/60)/24)+DATE(1970,1,1)</f>
        <v>42556.504490740743</v>
      </c>
      <c r="S3705" s="12">
        <f>(((J3705/60)/60)/24)+DATE(1970,1,1)</f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s="9">
        <f>ROUND((E3706/D3706)*100,0)</f>
        <v>136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8266</v>
      </c>
      <c r="P3706" t="s">
        <v>8267</v>
      </c>
      <c r="Q3706">
        <f t="shared" si="65"/>
        <v>15.15</v>
      </c>
      <c r="R3706" s="12">
        <f>(((K3706/60)/60)/24)+DATE(1970,1,1)</f>
        <v>42461.689745370371</v>
      </c>
      <c r="S3706" s="12">
        <f>(((J3706/60)/60)/24)+DATE(1970,1,1)</f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s="9">
        <f>ROUND((E3707/D3707)*100,0)</f>
        <v>103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8266</v>
      </c>
      <c r="P3707" t="s">
        <v>8267</v>
      </c>
      <c r="Q3707">
        <f t="shared" si="65"/>
        <v>83.57</v>
      </c>
      <c r="R3707" s="12">
        <f>(((K3707/60)/60)/24)+DATE(1970,1,1)</f>
        <v>41792.542986111112</v>
      </c>
      <c r="S3707" s="12">
        <f>(((J3707/60)/60)/24)+DATE(1970,1,1)</f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s="9">
        <f>ROUND((E3708/D3708)*100,0)</f>
        <v>121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8266</v>
      </c>
      <c r="P3708" t="s">
        <v>8267</v>
      </c>
      <c r="Q3708">
        <f t="shared" si="65"/>
        <v>140</v>
      </c>
      <c r="R3708" s="12">
        <f>(((K3708/60)/60)/24)+DATE(1970,1,1)</f>
        <v>41879.913761574076</v>
      </c>
      <c r="S3708" s="12">
        <f>(((J3708/60)/60)/24)+DATE(1970,1,1)</f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s="9">
        <f>ROUND((E3709/D3709)*100,0)</f>
        <v>186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8266</v>
      </c>
      <c r="P3709" t="s">
        <v>8267</v>
      </c>
      <c r="Q3709">
        <f t="shared" si="65"/>
        <v>80.87</v>
      </c>
      <c r="R3709" s="12">
        <f>(((K3709/60)/60)/24)+DATE(1970,1,1)</f>
        <v>42552.048356481479</v>
      </c>
      <c r="S3709" s="12">
        <f>(((J3709/60)/60)/24)+DATE(1970,1,1)</f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s="9">
        <f>ROUND((E3710/D3710)*100,0)</f>
        <v>300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8266</v>
      </c>
      <c r="P3710" t="s">
        <v>8267</v>
      </c>
      <c r="Q3710">
        <f t="shared" si="65"/>
        <v>53.85</v>
      </c>
      <c r="R3710" s="12">
        <f>(((K3710/60)/60)/24)+DATE(1970,1,1)</f>
        <v>41810.142199074071</v>
      </c>
      <c r="S3710" s="12">
        <f>(((J3710/60)/60)/24)+DATE(1970,1,1)</f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s="9">
        <f>ROUND((E3711/D3711)*100,0)</f>
        <v>108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8266</v>
      </c>
      <c r="P3711" t="s">
        <v>8267</v>
      </c>
      <c r="Q3711">
        <f t="shared" si="65"/>
        <v>30.93</v>
      </c>
      <c r="R3711" s="12">
        <f>(((K3711/60)/60)/24)+DATE(1970,1,1)</f>
        <v>41785.707708333335</v>
      </c>
      <c r="S3711" s="12">
        <f>(((J3711/60)/60)/24)+DATE(1970,1,1)</f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s="9">
        <f>ROUND((E3712/D3712)*100,0)</f>
        <v>141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8266</v>
      </c>
      <c r="P3712" t="s">
        <v>8267</v>
      </c>
      <c r="Q3712">
        <f t="shared" si="65"/>
        <v>67.959999999999994</v>
      </c>
      <c r="R3712" s="12">
        <f>(((K3712/60)/60)/24)+DATE(1970,1,1)</f>
        <v>42072.576249999998</v>
      </c>
      <c r="S3712" s="12">
        <f>(((J3712/60)/60)/24)+DATE(1970,1,1)</f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s="9">
        <f>ROUND((E3713/D3713)*100,0)</f>
        <v>114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8266</v>
      </c>
      <c r="P3713" t="s">
        <v>8267</v>
      </c>
      <c r="Q3713">
        <f t="shared" si="65"/>
        <v>27.14</v>
      </c>
      <c r="R3713" s="12">
        <f>(((K3713/60)/60)/24)+DATE(1970,1,1)</f>
        <v>41779.724224537036</v>
      </c>
      <c r="S3713" s="12">
        <f>(((J3713/60)/60)/24)+DATE(1970,1,1)</f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s="9">
        <f>ROUND((E3714/D3714)*100,0)</f>
        <v>154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8266</v>
      </c>
      <c r="P3714" t="s">
        <v>8267</v>
      </c>
      <c r="Q3714">
        <f t="shared" si="65"/>
        <v>110.87</v>
      </c>
      <c r="R3714" s="12">
        <f>(((K3714/60)/60)/24)+DATE(1970,1,1)</f>
        <v>42134.172071759262</v>
      </c>
      <c r="S3714" s="12">
        <f>(((J3714/60)/60)/24)+DATE(1970,1,1)</f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s="9">
        <f>ROUND((E3715/D3715)*100,0)</f>
        <v>102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8266</v>
      </c>
      <c r="P3715" t="s">
        <v>8267</v>
      </c>
      <c r="Q3715">
        <f t="shared" ref="Q3715:Q3778" si="66">IFERROR(ROUND(E3715/M3715,2),0)</f>
        <v>106.84</v>
      </c>
      <c r="R3715" s="12">
        <f>(((K3715/60)/60)/24)+DATE(1970,1,1)</f>
        <v>42505.738032407404</v>
      </c>
      <c r="S3715" s="12">
        <f>(((J3715/60)/60)/24)+DATE(1970,1,1)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s="9">
        <f>ROUND((E3716/D3716)*100,0)</f>
        <v>102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8266</v>
      </c>
      <c r="P3716" t="s">
        <v>8267</v>
      </c>
      <c r="Q3716">
        <f t="shared" si="66"/>
        <v>105.52</v>
      </c>
      <c r="R3716" s="12">
        <f>(((K3716/60)/60)/24)+DATE(1970,1,1)</f>
        <v>42118.556331018524</v>
      </c>
      <c r="S3716" s="12">
        <f>(((J3716/60)/60)/24)+DATE(1970,1,1)</f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s="9">
        <f>ROUND((E3717/D3717)*100,0)</f>
        <v>103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8266</v>
      </c>
      <c r="P3717" t="s">
        <v>8267</v>
      </c>
      <c r="Q3717">
        <f t="shared" si="66"/>
        <v>132.96</v>
      </c>
      <c r="R3717" s="12">
        <f>(((K3717/60)/60)/24)+DATE(1970,1,1)</f>
        <v>42036.995590277773</v>
      </c>
      <c r="S3717" s="12">
        <f>(((J3717/60)/60)/24)+DATE(1970,1,1)</f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s="9">
        <f>ROUND((E3718/D3718)*100,0)</f>
        <v>156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8266</v>
      </c>
      <c r="P3718" t="s">
        <v>8267</v>
      </c>
      <c r="Q3718">
        <f t="shared" si="66"/>
        <v>51.92</v>
      </c>
      <c r="R3718" s="12">
        <f>(((K3718/60)/60)/24)+DATE(1970,1,1)</f>
        <v>42360.887835648144</v>
      </c>
      <c r="S3718" s="12">
        <f>(((J3718/60)/60)/24)+DATE(1970,1,1)</f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s="9">
        <f>ROUND((E3719/D3719)*100,0)</f>
        <v>101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8266</v>
      </c>
      <c r="P3719" t="s">
        <v>8267</v>
      </c>
      <c r="Q3719">
        <f t="shared" si="66"/>
        <v>310</v>
      </c>
      <c r="R3719" s="12">
        <f>(((K3719/60)/60)/24)+DATE(1970,1,1)</f>
        <v>42102.866307870368</v>
      </c>
      <c r="S3719" s="12">
        <f>(((J3719/60)/60)/24)+DATE(1970,1,1)</f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s="9">
        <f>ROUND((E3720/D3720)*100,0)</f>
        <v>239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8266</v>
      </c>
      <c r="P3720" t="s">
        <v>8267</v>
      </c>
      <c r="Q3720">
        <f t="shared" si="66"/>
        <v>26.02</v>
      </c>
      <c r="R3720" s="12">
        <f>(((K3720/60)/60)/24)+DATE(1970,1,1)</f>
        <v>42032.716145833328</v>
      </c>
      <c r="S3720" s="12">
        <f>(((J3720/60)/60)/24)+DATE(1970,1,1)</f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s="9">
        <f>ROUND((E3721/D3721)*100,0)</f>
        <v>210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8266</v>
      </c>
      <c r="P3721" t="s">
        <v>8267</v>
      </c>
      <c r="Q3721">
        <f t="shared" si="66"/>
        <v>105</v>
      </c>
      <c r="R3721" s="12">
        <f>(((K3721/60)/60)/24)+DATE(1970,1,1)</f>
        <v>42147.729930555557</v>
      </c>
      <c r="S3721" s="12">
        <f>(((J3721/60)/60)/24)+DATE(1970,1,1)</f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s="9">
        <f>ROUND((E3722/D3722)*100,0)</f>
        <v>105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8266</v>
      </c>
      <c r="P3722" t="s">
        <v>8267</v>
      </c>
      <c r="Q3722">
        <f t="shared" si="66"/>
        <v>86.23</v>
      </c>
      <c r="R3722" s="12">
        <f>(((K3722/60)/60)/24)+DATE(1970,1,1)</f>
        <v>42165.993125000001</v>
      </c>
      <c r="S3722" s="12">
        <f>(((J3722/60)/60)/24)+DATE(1970,1,1)</f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s="9">
        <f>ROUND((E3723/D3723)*100,0)</f>
        <v>101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8266</v>
      </c>
      <c r="P3723" t="s">
        <v>8267</v>
      </c>
      <c r="Q3723">
        <f t="shared" si="66"/>
        <v>114.55</v>
      </c>
      <c r="R3723" s="12">
        <f>(((K3723/60)/60)/24)+DATE(1970,1,1)</f>
        <v>41927.936157407406</v>
      </c>
      <c r="S3723" s="12">
        <f>(((J3723/60)/60)/24)+DATE(1970,1,1)</f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s="9">
        <f>ROUND((E3724/D3724)*100,0)</f>
        <v>111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8266</v>
      </c>
      <c r="P3724" t="s">
        <v>8267</v>
      </c>
      <c r="Q3724">
        <f t="shared" si="66"/>
        <v>47.66</v>
      </c>
      <c r="R3724" s="12">
        <f>(((K3724/60)/60)/24)+DATE(1970,1,1)</f>
        <v>42381.671840277777</v>
      </c>
      <c r="S3724" s="12">
        <f>(((J3724/60)/60)/24)+DATE(1970,1,1)</f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s="9">
        <f>ROUND((E3725/D3725)*100,0)</f>
        <v>102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8266</v>
      </c>
      <c r="P3725" t="s">
        <v>8267</v>
      </c>
      <c r="Q3725">
        <f t="shared" si="66"/>
        <v>72.89</v>
      </c>
      <c r="R3725" s="12">
        <f>(((K3725/60)/60)/24)+DATE(1970,1,1)</f>
        <v>41943.753032407411</v>
      </c>
      <c r="S3725" s="12">
        <f>(((J3725/60)/60)/24)+DATE(1970,1,1)</f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s="9">
        <f>ROUND((E3726/D3726)*100,0)</f>
        <v>103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8266</v>
      </c>
      <c r="P3726" t="s">
        <v>8267</v>
      </c>
      <c r="Q3726">
        <f t="shared" si="66"/>
        <v>49.55</v>
      </c>
      <c r="R3726" s="12">
        <f>(((K3726/60)/60)/24)+DATE(1970,1,1)</f>
        <v>42465.491435185191</v>
      </c>
      <c r="S3726" s="12">
        <f>(((J3726/60)/60)/24)+DATE(1970,1,1)</f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s="9">
        <f>ROUND((E3727/D3727)*100,0)</f>
        <v>127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8266</v>
      </c>
      <c r="P3727" t="s">
        <v>8267</v>
      </c>
      <c r="Q3727">
        <f t="shared" si="66"/>
        <v>25.4</v>
      </c>
      <c r="R3727" s="12">
        <f>(((K3727/60)/60)/24)+DATE(1970,1,1)</f>
        <v>42401.945219907408</v>
      </c>
      <c r="S3727" s="12">
        <f>(((J3727/60)/60)/24)+DATE(1970,1,1)</f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s="9">
        <f>ROUND((E3728/D3728)*100,0)</f>
        <v>339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8266</v>
      </c>
      <c r="P3728" t="s">
        <v>8267</v>
      </c>
      <c r="Q3728">
        <f t="shared" si="66"/>
        <v>62.59</v>
      </c>
      <c r="R3728" s="12">
        <f>(((K3728/60)/60)/24)+DATE(1970,1,1)</f>
        <v>42462.140868055561</v>
      </c>
      <c r="S3728" s="12">
        <f>(((J3728/60)/60)/24)+DATE(1970,1,1)</f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s="9">
        <f>ROUND((E3729/D3729)*100,0)</f>
        <v>101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8266</v>
      </c>
      <c r="P3729" t="s">
        <v>8267</v>
      </c>
      <c r="Q3729">
        <f t="shared" si="66"/>
        <v>61.06</v>
      </c>
      <c r="R3729" s="12">
        <f>(((K3729/60)/60)/24)+DATE(1970,1,1)</f>
        <v>42632.348310185189</v>
      </c>
      <c r="S3729" s="12">
        <f>(((J3729/60)/60)/24)+DATE(1970,1,1)</f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s="9">
        <f>ROUND((E3730/D3730)*100,0)</f>
        <v>9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8266</v>
      </c>
      <c r="P3730" t="s">
        <v>8267</v>
      </c>
      <c r="Q3730">
        <f t="shared" si="66"/>
        <v>60.06</v>
      </c>
      <c r="R3730" s="12">
        <f>(((K3730/60)/60)/24)+DATE(1970,1,1)</f>
        <v>42205.171018518522</v>
      </c>
      <c r="S3730" s="12">
        <f>(((J3730/60)/60)/24)+DATE(1970,1,1)</f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s="9">
        <f>ROUND((E3731/D3731)*100,0)</f>
        <v>7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8266</v>
      </c>
      <c r="P3731" t="s">
        <v>8267</v>
      </c>
      <c r="Q3731">
        <f t="shared" si="66"/>
        <v>72.400000000000006</v>
      </c>
      <c r="R3731" s="12">
        <f>(((K3731/60)/60)/24)+DATE(1970,1,1)</f>
        <v>42041.205000000002</v>
      </c>
      <c r="S3731" s="12">
        <f>(((J3731/60)/60)/24)+DATE(1970,1,1)</f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s="9">
        <f>ROUND((E3732/D3732)*100,0)</f>
        <v>10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8266</v>
      </c>
      <c r="P3732" t="s">
        <v>8267</v>
      </c>
      <c r="Q3732">
        <f t="shared" si="66"/>
        <v>100</v>
      </c>
      <c r="R3732" s="12">
        <f>(((K3732/60)/60)/24)+DATE(1970,1,1)</f>
        <v>42203.677766203706</v>
      </c>
      <c r="S3732" s="12">
        <f>(((J3732/60)/60)/24)+DATE(1970,1,1)</f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s="9">
        <f>ROUND((E3733/D3733)*100,0)</f>
        <v>11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8266</v>
      </c>
      <c r="P3733" t="s">
        <v>8267</v>
      </c>
      <c r="Q3733">
        <f t="shared" si="66"/>
        <v>51.67</v>
      </c>
      <c r="R3733" s="12">
        <f>(((K3733/60)/60)/24)+DATE(1970,1,1)</f>
        <v>41983.752847222218</v>
      </c>
      <c r="S3733" s="12">
        <f>(((J3733/60)/60)/24)+DATE(1970,1,1)</f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s="9">
        <f>ROUND((E3734/D3734)*100,0)</f>
        <v>15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8266</v>
      </c>
      <c r="P3734" t="s">
        <v>8267</v>
      </c>
      <c r="Q3734">
        <f t="shared" si="66"/>
        <v>32.75</v>
      </c>
      <c r="R3734" s="12">
        <f>(((K3734/60)/60)/24)+DATE(1970,1,1)</f>
        <v>41968.677465277782</v>
      </c>
      <c r="S3734" s="12">
        <f>(((J3734/60)/60)/24)+DATE(1970,1,1)</f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s="9">
        <f>ROUND((E3735/D3735)*100,0)</f>
        <v>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8266</v>
      </c>
      <c r="P3735" t="s">
        <v>8267</v>
      </c>
      <c r="Q3735">
        <f t="shared" si="66"/>
        <v>0</v>
      </c>
      <c r="R3735" s="12">
        <f>(((K3735/60)/60)/24)+DATE(1970,1,1)</f>
        <v>42103.024398148147</v>
      </c>
      <c r="S3735" s="12">
        <f>(((J3735/60)/60)/24)+DATE(1970,1,1)</f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s="9">
        <f>ROUND((E3736/D3736)*100,0)</f>
        <v>28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8266</v>
      </c>
      <c r="P3736" t="s">
        <v>8267</v>
      </c>
      <c r="Q3736">
        <f t="shared" si="66"/>
        <v>61</v>
      </c>
      <c r="R3736" s="12">
        <f>(((K3736/60)/60)/24)+DATE(1970,1,1)</f>
        <v>42089.901574074072</v>
      </c>
      <c r="S3736" s="12">
        <f>(((J3736/60)/60)/24)+DATE(1970,1,1)</f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s="9">
        <f>ROUND((E3737/D3737)*100,0)</f>
        <v>13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8266</v>
      </c>
      <c r="P3737" t="s">
        <v>8267</v>
      </c>
      <c r="Q3737">
        <f t="shared" si="66"/>
        <v>10</v>
      </c>
      <c r="R3737" s="12">
        <f>(((K3737/60)/60)/24)+DATE(1970,1,1)</f>
        <v>42122.693159722221</v>
      </c>
      <c r="S3737" s="12">
        <f>(((J3737/60)/60)/24)+DATE(1970,1,1)</f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s="9">
        <f>ROUND((E3738/D3738)*100,0)</f>
        <v>1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8266</v>
      </c>
      <c r="P3738" t="s">
        <v>8267</v>
      </c>
      <c r="Q3738">
        <f t="shared" si="66"/>
        <v>10</v>
      </c>
      <c r="R3738" s="12">
        <f>(((K3738/60)/60)/24)+DATE(1970,1,1)</f>
        <v>42048.711724537032</v>
      </c>
      <c r="S3738" s="12">
        <f>(((J3738/60)/60)/24)+DATE(1970,1,1)</f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s="9">
        <f>ROUND((E3739/D3739)*100,0)</f>
        <v>21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8266</v>
      </c>
      <c r="P3739" t="s">
        <v>8267</v>
      </c>
      <c r="Q3739">
        <f t="shared" si="66"/>
        <v>37.5</v>
      </c>
      <c r="R3739" s="12">
        <f>(((K3739/60)/60)/24)+DATE(1970,1,1)</f>
        <v>42297.691006944442</v>
      </c>
      <c r="S3739" s="12">
        <f>(((J3739/60)/60)/24)+DATE(1970,1,1)</f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s="9">
        <f>ROUND((E3740/D3740)*100,0)</f>
        <v>18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8266</v>
      </c>
      <c r="P3740" t="s">
        <v>8267</v>
      </c>
      <c r="Q3740">
        <f t="shared" si="66"/>
        <v>45</v>
      </c>
      <c r="R3740" s="12">
        <f>(((K3740/60)/60)/24)+DATE(1970,1,1)</f>
        <v>41813.938715277778</v>
      </c>
      <c r="S3740" s="12">
        <f>(((J3740/60)/60)/24)+DATE(1970,1,1)</f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s="9">
        <f>ROUND((E3741/D3741)*100,0)</f>
        <v>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8266</v>
      </c>
      <c r="P3741" t="s">
        <v>8267</v>
      </c>
      <c r="Q3741">
        <f t="shared" si="66"/>
        <v>100.63</v>
      </c>
      <c r="R3741" s="12">
        <f>(((K3741/60)/60)/24)+DATE(1970,1,1)</f>
        <v>42548.449861111112</v>
      </c>
      <c r="S3741" s="12">
        <f>(((J3741/60)/60)/24)+DATE(1970,1,1)</f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s="9">
        <f>ROUND((E3742/D3742)*100,0)</f>
        <v>18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8266</v>
      </c>
      <c r="P3742" t="s">
        <v>8267</v>
      </c>
      <c r="Q3742">
        <f t="shared" si="66"/>
        <v>25.57</v>
      </c>
      <c r="R3742" s="12">
        <f>(((K3742/60)/60)/24)+DATE(1970,1,1)</f>
        <v>41833.089756944442</v>
      </c>
      <c r="S3742" s="12">
        <f>(((J3742/60)/60)/24)+DATE(1970,1,1)</f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s="9">
        <f>ROUND((E3743/D3743)*100,0)</f>
        <v>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8266</v>
      </c>
      <c r="P3743" t="s">
        <v>8267</v>
      </c>
      <c r="Q3743">
        <f t="shared" si="66"/>
        <v>0</v>
      </c>
      <c r="R3743" s="12">
        <f>(((K3743/60)/60)/24)+DATE(1970,1,1)</f>
        <v>42325.920717592591</v>
      </c>
      <c r="S3743" s="12">
        <f>(((J3743/60)/60)/24)+DATE(1970,1,1)</f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s="9">
        <f>ROUND((E3744/D3744)*100,0)</f>
        <v>2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8266</v>
      </c>
      <c r="P3744" t="s">
        <v>8267</v>
      </c>
      <c r="Q3744">
        <f t="shared" si="66"/>
        <v>25</v>
      </c>
      <c r="R3744" s="12">
        <f>(((K3744/60)/60)/24)+DATE(1970,1,1)</f>
        <v>41858.214629629627</v>
      </c>
      <c r="S3744" s="12">
        <f>(((J3744/60)/60)/24)+DATE(1970,1,1)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s="9">
        <f>ROUND((E3745/D3745)*100,0)</f>
        <v>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8266</v>
      </c>
      <c r="P3745" t="s">
        <v>8267</v>
      </c>
      <c r="Q3745">
        <f t="shared" si="66"/>
        <v>0</v>
      </c>
      <c r="R3745" s="12">
        <f>(((K3745/60)/60)/24)+DATE(1970,1,1)</f>
        <v>41793.710231481484</v>
      </c>
      <c r="S3745" s="12">
        <f>(((J3745/60)/60)/24)+DATE(1970,1,1)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s="9">
        <f>ROUND((E3746/D3746)*100,0)</f>
        <v>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8266</v>
      </c>
      <c r="P3746" t="s">
        <v>8267</v>
      </c>
      <c r="Q3746">
        <f t="shared" si="66"/>
        <v>0</v>
      </c>
      <c r="R3746" s="12">
        <f>(((K3746/60)/60)/24)+DATE(1970,1,1)</f>
        <v>41793.814259259263</v>
      </c>
      <c r="S3746" s="12">
        <f>(((J3746/60)/60)/24)+DATE(1970,1,1)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s="9">
        <f>ROUND((E3747/D3747)*100,0)</f>
        <v>10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8266</v>
      </c>
      <c r="P3747" t="s">
        <v>8267</v>
      </c>
      <c r="Q3747">
        <f t="shared" si="66"/>
        <v>10</v>
      </c>
      <c r="R3747" s="12">
        <f>(((K3747/60)/60)/24)+DATE(1970,1,1)</f>
        <v>41831.697939814818</v>
      </c>
      <c r="S3747" s="12">
        <f>(((J3747/60)/60)/24)+DATE(1970,1,1)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s="9">
        <f>ROUND((E3748/D3748)*100,0)</f>
        <v>2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8266</v>
      </c>
      <c r="P3748" t="s">
        <v>8267</v>
      </c>
      <c r="Q3748">
        <f t="shared" si="66"/>
        <v>202</v>
      </c>
      <c r="R3748" s="12">
        <f>(((K3748/60)/60)/24)+DATE(1970,1,1)</f>
        <v>42621.389340277776</v>
      </c>
      <c r="S3748" s="12">
        <f>(((J3748/60)/60)/24)+DATE(1970,1,1)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s="9">
        <f>ROUND((E3749/D3749)*100,0)</f>
        <v>1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8266</v>
      </c>
      <c r="P3749" t="s">
        <v>8267</v>
      </c>
      <c r="Q3749">
        <f t="shared" si="66"/>
        <v>25</v>
      </c>
      <c r="R3749" s="12">
        <f>(((K3749/60)/60)/24)+DATE(1970,1,1)</f>
        <v>42164.299722222218</v>
      </c>
      <c r="S3749" s="12">
        <f>(((J3749/60)/60)/24)+DATE(1970,1,1)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s="9">
        <f>ROUND((E3750/D3750)*100,0)</f>
        <v>104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8266</v>
      </c>
      <c r="P3750" t="s">
        <v>8269</v>
      </c>
      <c r="Q3750">
        <f t="shared" si="66"/>
        <v>99.54</v>
      </c>
      <c r="R3750" s="12">
        <f>(((K3750/60)/60)/24)+DATE(1970,1,1)</f>
        <v>42395.706435185188</v>
      </c>
      <c r="S3750" s="12">
        <f>(((J3750/60)/60)/24)+DATE(1970,1,1)</f>
        <v>42416.249305555553</v>
      </c>
      <c r="T3750">
        <f>YEAR(R3750)</f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s="9">
        <f>ROUND((E3751/D3751)*100,0)</f>
        <v>105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8266</v>
      </c>
      <c r="P3751" t="s">
        <v>8269</v>
      </c>
      <c r="Q3751">
        <f t="shared" si="66"/>
        <v>75</v>
      </c>
      <c r="R3751" s="12">
        <f>(((K3751/60)/60)/24)+DATE(1970,1,1)</f>
        <v>42458.127175925925</v>
      </c>
      <c r="S3751" s="12">
        <f>(((J3751/60)/60)/24)+DATE(1970,1,1)</f>
        <v>42489.165972222225</v>
      </c>
      <c r="T3751">
        <f>YEAR(R3751)</f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s="9">
        <f>ROUND((E3752/D3752)*100,0)</f>
        <v>100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8266</v>
      </c>
      <c r="P3752" t="s">
        <v>8269</v>
      </c>
      <c r="Q3752">
        <f t="shared" si="66"/>
        <v>215.25</v>
      </c>
      <c r="R3752" s="12">
        <f>(((K3752/60)/60)/24)+DATE(1970,1,1)</f>
        <v>42016.981574074074</v>
      </c>
      <c r="S3752" s="12">
        <f>(((J3752/60)/60)/24)+DATE(1970,1,1)</f>
        <v>42045.332638888889</v>
      </c>
      <c r="T3752">
        <f>YEAR(R3752)</f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s="9">
        <f>ROUND((E3753/D3753)*100,0)</f>
        <v>133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8266</v>
      </c>
      <c r="P3753" t="s">
        <v>8269</v>
      </c>
      <c r="Q3753">
        <f t="shared" si="66"/>
        <v>120.55</v>
      </c>
      <c r="R3753" s="12">
        <f>(((K3753/60)/60)/24)+DATE(1970,1,1)</f>
        <v>42403.035567129627</v>
      </c>
      <c r="S3753" s="12">
        <f>(((J3753/60)/60)/24)+DATE(1970,1,1)</f>
        <v>42462.993900462956</v>
      </c>
      <c r="T3753">
        <f>YEAR(R3753)</f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s="9">
        <f>ROUND((E3754/D3754)*100,0)</f>
        <v>113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8266</v>
      </c>
      <c r="P3754" t="s">
        <v>8269</v>
      </c>
      <c r="Q3754">
        <f t="shared" si="66"/>
        <v>37.67</v>
      </c>
      <c r="R3754" s="12">
        <f>(((K3754/60)/60)/24)+DATE(1970,1,1)</f>
        <v>42619.802488425921</v>
      </c>
      <c r="S3754" s="12">
        <f>(((J3754/60)/60)/24)+DATE(1970,1,1)</f>
        <v>42659.875</v>
      </c>
      <c r="T3754">
        <f>YEAR(R3754)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s="9">
        <f>ROUND((E3755/D3755)*100,0)</f>
        <v>103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8266</v>
      </c>
      <c r="P3755" t="s">
        <v>8269</v>
      </c>
      <c r="Q3755">
        <f t="shared" si="66"/>
        <v>172.23</v>
      </c>
      <c r="R3755" s="12">
        <f>(((K3755/60)/60)/24)+DATE(1970,1,1)</f>
        <v>42128.824074074073</v>
      </c>
      <c r="S3755" s="12">
        <f>(((J3755/60)/60)/24)+DATE(1970,1,1)</f>
        <v>42158</v>
      </c>
      <c r="T3755">
        <f>YEAR(R3755)</f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s="9">
        <f>ROUND((E3756/D3756)*100,0)</f>
        <v>120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8266</v>
      </c>
      <c r="P3756" t="s">
        <v>8269</v>
      </c>
      <c r="Q3756">
        <f t="shared" si="66"/>
        <v>111.11</v>
      </c>
      <c r="R3756" s="12">
        <f>(((K3756/60)/60)/24)+DATE(1970,1,1)</f>
        <v>41808.881215277775</v>
      </c>
      <c r="S3756" s="12">
        <f>(((J3756/60)/60)/24)+DATE(1970,1,1)</f>
        <v>41846.207638888889</v>
      </c>
      <c r="T3756">
        <f>YEAR(R3756)</f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s="9">
        <f>ROUND((E3757/D3757)*100,0)</f>
        <v>130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8266</v>
      </c>
      <c r="P3757" t="s">
        <v>8269</v>
      </c>
      <c r="Q3757">
        <f t="shared" si="66"/>
        <v>25.46</v>
      </c>
      <c r="R3757" s="12">
        <f>(((K3757/60)/60)/24)+DATE(1970,1,1)</f>
        <v>42445.866979166662</v>
      </c>
      <c r="S3757" s="12">
        <f>(((J3757/60)/60)/24)+DATE(1970,1,1)</f>
        <v>42475.866979166662</v>
      </c>
      <c r="T3757">
        <f>YEAR(R3757)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s="9">
        <f>ROUND((E3758/D3758)*100,0)</f>
        <v>101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8266</v>
      </c>
      <c r="P3758" t="s">
        <v>8269</v>
      </c>
      <c r="Q3758">
        <f t="shared" si="66"/>
        <v>267.64999999999998</v>
      </c>
      <c r="R3758" s="12">
        <f>(((K3758/60)/60)/24)+DATE(1970,1,1)</f>
        <v>41771.814791666664</v>
      </c>
      <c r="S3758" s="12">
        <f>(((J3758/60)/60)/24)+DATE(1970,1,1)</f>
        <v>41801.814791666664</v>
      </c>
      <c r="T3758">
        <f>YEAR(R3758)</f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s="9">
        <f>ROUND((E3759/D3759)*100,0)</f>
        <v>109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8266</v>
      </c>
      <c r="P3759" t="s">
        <v>8269</v>
      </c>
      <c r="Q3759">
        <f t="shared" si="66"/>
        <v>75.959999999999994</v>
      </c>
      <c r="R3759" s="12">
        <f>(((K3759/60)/60)/24)+DATE(1970,1,1)</f>
        <v>41954.850868055553</v>
      </c>
      <c r="S3759" s="12">
        <f>(((J3759/60)/60)/24)+DATE(1970,1,1)</f>
        <v>41974.850868055553</v>
      </c>
      <c r="T3759">
        <f>YEAR(R3759)</f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s="9">
        <f>ROUND((E3760/D3760)*100,0)</f>
        <v>102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8266</v>
      </c>
      <c r="P3760" t="s">
        <v>8269</v>
      </c>
      <c r="Q3760">
        <f t="shared" si="66"/>
        <v>59.04</v>
      </c>
      <c r="R3760" s="12">
        <f>(((K3760/60)/60)/24)+DATE(1970,1,1)</f>
        <v>41747.471504629626</v>
      </c>
      <c r="S3760" s="12">
        <f>(((J3760/60)/60)/24)+DATE(1970,1,1)</f>
        <v>41778.208333333336</v>
      </c>
      <c r="T3760">
        <f>YEAR(R3760)</f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s="9">
        <f>ROUND((E3761/D3761)*100,0)</f>
        <v>110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8266</v>
      </c>
      <c r="P3761" t="s">
        <v>8269</v>
      </c>
      <c r="Q3761">
        <f t="shared" si="66"/>
        <v>50.11</v>
      </c>
      <c r="R3761" s="12">
        <f>(((K3761/60)/60)/24)+DATE(1970,1,1)</f>
        <v>42182.108252314814</v>
      </c>
      <c r="S3761" s="12">
        <f>(((J3761/60)/60)/24)+DATE(1970,1,1)</f>
        <v>42242.108252314814</v>
      </c>
      <c r="T3761">
        <f>YEAR(R3761)</f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s="9">
        <f>ROUND((E3762/D3762)*100,0)</f>
        <v>101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8266</v>
      </c>
      <c r="P3762" t="s">
        <v>8269</v>
      </c>
      <c r="Q3762">
        <f t="shared" si="66"/>
        <v>55.5</v>
      </c>
      <c r="R3762" s="12">
        <f>(((K3762/60)/60)/24)+DATE(1970,1,1)</f>
        <v>41739.525300925925</v>
      </c>
      <c r="S3762" s="12">
        <f>(((J3762/60)/60)/24)+DATE(1970,1,1)</f>
        <v>41764.525300925925</v>
      </c>
      <c r="T3762">
        <f>YEAR(R3762)</f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s="9">
        <f>ROUND((E3763/D3763)*100,0)</f>
        <v>100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8266</v>
      </c>
      <c r="P3763" t="s">
        <v>8269</v>
      </c>
      <c r="Q3763">
        <f t="shared" si="66"/>
        <v>166.67</v>
      </c>
      <c r="R3763" s="12">
        <f>(((K3763/60)/60)/24)+DATE(1970,1,1)</f>
        <v>42173.466863425929</v>
      </c>
      <c r="S3763" s="12">
        <f>(((J3763/60)/60)/24)+DATE(1970,1,1)</f>
        <v>42226.958333333328</v>
      </c>
      <c r="T3763">
        <f>YEAR(R3763)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s="9">
        <f>ROUND((E3764/D3764)*100,0)</f>
        <v>106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8266</v>
      </c>
      <c r="P3764" t="s">
        <v>8269</v>
      </c>
      <c r="Q3764">
        <f t="shared" si="66"/>
        <v>47.43</v>
      </c>
      <c r="R3764" s="12">
        <f>(((K3764/60)/60)/24)+DATE(1970,1,1)</f>
        <v>42193.813530092593</v>
      </c>
      <c r="S3764" s="12">
        <f>(((J3764/60)/60)/24)+DATE(1970,1,1)</f>
        <v>42218.813530092593</v>
      </c>
      <c r="T3764">
        <f>YEAR(R3764)</f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s="9">
        <f>ROUND((E3765/D3765)*100,0)</f>
        <v>100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8266</v>
      </c>
      <c r="P3765" t="s">
        <v>8269</v>
      </c>
      <c r="Q3765">
        <f t="shared" si="66"/>
        <v>64.94</v>
      </c>
      <c r="R3765" s="12">
        <f>(((K3765/60)/60)/24)+DATE(1970,1,1)</f>
        <v>42065.750300925924</v>
      </c>
      <c r="S3765" s="12">
        <f>(((J3765/60)/60)/24)+DATE(1970,1,1)</f>
        <v>42095.708634259259</v>
      </c>
      <c r="T3765">
        <f>YEAR(R3765)</f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s="9">
        <f>ROUND((E3766/D3766)*100,0)</f>
        <v>100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8266</v>
      </c>
      <c r="P3766" t="s">
        <v>8269</v>
      </c>
      <c r="Q3766">
        <f t="shared" si="66"/>
        <v>55.56</v>
      </c>
      <c r="R3766" s="12">
        <f>(((K3766/60)/60)/24)+DATE(1970,1,1)</f>
        <v>42499.842962962968</v>
      </c>
      <c r="S3766" s="12">
        <f>(((J3766/60)/60)/24)+DATE(1970,1,1)</f>
        <v>42519.024999999994</v>
      </c>
      <c r="T3766">
        <f>YEAR(R3766)</f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s="9">
        <f>ROUND((E3767/D3767)*100,0)</f>
        <v>113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8266</v>
      </c>
      <c r="P3767" t="s">
        <v>8269</v>
      </c>
      <c r="Q3767">
        <f t="shared" si="66"/>
        <v>74.22</v>
      </c>
      <c r="R3767" s="12">
        <f>(((K3767/60)/60)/24)+DATE(1970,1,1)</f>
        <v>41820.776412037041</v>
      </c>
      <c r="S3767" s="12">
        <f>(((J3767/60)/60)/24)+DATE(1970,1,1)</f>
        <v>41850.776412037041</v>
      </c>
      <c r="T3767">
        <f>YEAR(R3767)</f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s="9">
        <f>ROUND((E3768/D3768)*100,0)</f>
        <v>103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8266</v>
      </c>
      <c r="P3768" t="s">
        <v>8269</v>
      </c>
      <c r="Q3768">
        <f t="shared" si="66"/>
        <v>106.93</v>
      </c>
      <c r="R3768" s="12">
        <f>(((K3768/60)/60)/24)+DATE(1970,1,1)</f>
        <v>41788.167187500003</v>
      </c>
      <c r="S3768" s="12">
        <f>(((J3768/60)/60)/24)+DATE(1970,1,1)</f>
        <v>41823.167187500003</v>
      </c>
      <c r="T3768">
        <f>YEAR(R3768)</f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s="9">
        <f>ROUND((E3769/D3769)*100,0)</f>
        <v>117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8266</v>
      </c>
      <c r="P3769" t="s">
        <v>8269</v>
      </c>
      <c r="Q3769">
        <f t="shared" si="66"/>
        <v>41.7</v>
      </c>
      <c r="R3769" s="12">
        <f>(((K3769/60)/60)/24)+DATE(1970,1,1)</f>
        <v>42050.019641203704</v>
      </c>
      <c r="S3769" s="12">
        <f>(((J3769/60)/60)/24)+DATE(1970,1,1)</f>
        <v>42064.207638888889</v>
      </c>
      <c r="T3769">
        <f>YEAR(R3769)</f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s="9">
        <f>ROUND((E3770/D3770)*100,0)</f>
        <v>108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8266</v>
      </c>
      <c r="P3770" t="s">
        <v>8269</v>
      </c>
      <c r="Q3770">
        <f t="shared" si="66"/>
        <v>74.239999999999995</v>
      </c>
      <c r="R3770" s="12">
        <f>(((K3770/60)/60)/24)+DATE(1970,1,1)</f>
        <v>41772.727893518517</v>
      </c>
      <c r="S3770" s="12">
        <f>(((J3770/60)/60)/24)+DATE(1970,1,1)</f>
        <v>41802.727893518517</v>
      </c>
      <c r="T3770">
        <f>YEAR(R3770)</f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s="9">
        <f>ROUND((E3771/D3771)*100,0)</f>
        <v>100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8266</v>
      </c>
      <c r="P3771" t="s">
        <v>8269</v>
      </c>
      <c r="Q3771">
        <f t="shared" si="66"/>
        <v>73.33</v>
      </c>
      <c r="R3771" s="12">
        <f>(((K3771/60)/60)/24)+DATE(1970,1,1)</f>
        <v>42445.598136574074</v>
      </c>
      <c r="S3771" s="12">
        <f>(((J3771/60)/60)/24)+DATE(1970,1,1)</f>
        <v>42475.598136574074</v>
      </c>
      <c r="T3771">
        <f>YEAR(R3771)</f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s="9">
        <f>ROUND((E3772/D3772)*100,0)</f>
        <v>100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8266</v>
      </c>
      <c r="P3772" t="s">
        <v>8269</v>
      </c>
      <c r="Q3772">
        <f t="shared" si="66"/>
        <v>100</v>
      </c>
      <c r="R3772" s="12">
        <f>(((K3772/60)/60)/24)+DATE(1970,1,1)</f>
        <v>42138.930671296301</v>
      </c>
      <c r="S3772" s="12">
        <f>(((J3772/60)/60)/24)+DATE(1970,1,1)</f>
        <v>42168.930671296301</v>
      </c>
      <c r="T3772">
        <f>YEAR(R3772)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s="9">
        <f>ROUND((E3773/D3773)*100,0)</f>
        <v>146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8266</v>
      </c>
      <c r="P3773" t="s">
        <v>8269</v>
      </c>
      <c r="Q3773">
        <f t="shared" si="66"/>
        <v>38.42</v>
      </c>
      <c r="R3773" s="12">
        <f>(((K3773/60)/60)/24)+DATE(1970,1,1)</f>
        <v>42493.857083333336</v>
      </c>
      <c r="S3773" s="12">
        <f>(((J3773/60)/60)/24)+DATE(1970,1,1)</f>
        <v>42508</v>
      </c>
      <c r="T3773">
        <f>YEAR(R3773)</f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s="9">
        <f>ROUND((E3774/D3774)*100,0)</f>
        <v>110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8266</v>
      </c>
      <c r="P3774" t="s">
        <v>8269</v>
      </c>
      <c r="Q3774">
        <f t="shared" si="66"/>
        <v>166.97</v>
      </c>
      <c r="R3774" s="12">
        <f>(((K3774/60)/60)/24)+DATE(1970,1,1)</f>
        <v>42682.616967592592</v>
      </c>
      <c r="S3774" s="12">
        <f>(((J3774/60)/60)/24)+DATE(1970,1,1)</f>
        <v>42703.25</v>
      </c>
      <c r="T3774">
        <f>YEAR(R3774)</f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s="9">
        <f>ROUND((E3775/D3775)*100,0)</f>
        <v>108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8266</v>
      </c>
      <c r="P3775" t="s">
        <v>8269</v>
      </c>
      <c r="Q3775">
        <f t="shared" si="66"/>
        <v>94.91</v>
      </c>
      <c r="R3775" s="12">
        <f>(((K3775/60)/60)/24)+DATE(1970,1,1)</f>
        <v>42656.005173611105</v>
      </c>
      <c r="S3775" s="12">
        <f>(((J3775/60)/60)/24)+DATE(1970,1,1)</f>
        <v>42689.088888888888</v>
      </c>
      <c r="T3775">
        <f>YEAR(R3775)</f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s="9">
        <f>ROUND((E3776/D3776)*100,0)</f>
        <v>100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8266</v>
      </c>
      <c r="P3776" t="s">
        <v>8269</v>
      </c>
      <c r="Q3776">
        <f t="shared" si="66"/>
        <v>100</v>
      </c>
      <c r="R3776" s="12">
        <f>(((K3776/60)/60)/24)+DATE(1970,1,1)</f>
        <v>42087.792303240742</v>
      </c>
      <c r="S3776" s="12">
        <f>(((J3776/60)/60)/24)+DATE(1970,1,1)</f>
        <v>42103.792303240742</v>
      </c>
      <c r="T3776">
        <f>YEAR(R3776)</f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s="9">
        <f>ROUND((E3777/D3777)*100,0)</f>
        <v>100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8266</v>
      </c>
      <c r="P3777" t="s">
        <v>8269</v>
      </c>
      <c r="Q3777">
        <f t="shared" si="66"/>
        <v>143.21</v>
      </c>
      <c r="R3777" s="12">
        <f>(((K3777/60)/60)/24)+DATE(1970,1,1)</f>
        <v>42075.942627314813</v>
      </c>
      <c r="S3777" s="12">
        <f>(((J3777/60)/60)/24)+DATE(1970,1,1)</f>
        <v>42103.166666666672</v>
      </c>
      <c r="T3777">
        <f>YEAR(R3777)</f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s="9">
        <f>ROUND((E3778/D3778)*100,0)</f>
        <v>107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8266</v>
      </c>
      <c r="P3778" t="s">
        <v>8269</v>
      </c>
      <c r="Q3778">
        <f t="shared" si="66"/>
        <v>90.82</v>
      </c>
      <c r="R3778" s="12">
        <f>(((K3778/60)/60)/24)+DATE(1970,1,1)</f>
        <v>41814.367800925924</v>
      </c>
      <c r="S3778" s="12">
        <f>(((J3778/60)/60)/24)+DATE(1970,1,1)</f>
        <v>41852.041666666664</v>
      </c>
      <c r="T3778">
        <f>YEAR(R3778)</f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s="9">
        <f>ROUND((E3779/D3779)*100,0)</f>
        <v>143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8266</v>
      </c>
      <c r="P3779" t="s">
        <v>8269</v>
      </c>
      <c r="Q3779">
        <f t="shared" ref="Q3779:Q3842" si="67">IFERROR(ROUND(E3779/M3779,2),0)</f>
        <v>48.54</v>
      </c>
      <c r="R3779" s="12">
        <f>(((K3779/60)/60)/24)+DATE(1970,1,1)</f>
        <v>41887.111354166671</v>
      </c>
      <c r="S3779" s="12">
        <f>(((J3779/60)/60)/24)+DATE(1970,1,1)</f>
        <v>41909.166666666664</v>
      </c>
      <c r="T3779">
        <f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s="9">
        <f>ROUND((E3780/D3780)*100,0)</f>
        <v>105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8266</v>
      </c>
      <c r="P3780" t="s">
        <v>8269</v>
      </c>
      <c r="Q3780">
        <f t="shared" si="67"/>
        <v>70.03</v>
      </c>
      <c r="R3780" s="12">
        <f>(((K3780/60)/60)/24)+DATE(1970,1,1)</f>
        <v>41989.819212962961</v>
      </c>
      <c r="S3780" s="12">
        <f>(((J3780/60)/60)/24)+DATE(1970,1,1)</f>
        <v>42049.819212962961</v>
      </c>
      <c r="T3780">
        <f>YEAR(R3780)</f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s="9">
        <f>ROUND((E3781/D3781)*100,0)</f>
        <v>104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8266</v>
      </c>
      <c r="P3781" t="s">
        <v>8269</v>
      </c>
      <c r="Q3781">
        <f t="shared" si="67"/>
        <v>135.63</v>
      </c>
      <c r="R3781" s="12">
        <f>(((K3781/60)/60)/24)+DATE(1970,1,1)</f>
        <v>42425.735416666663</v>
      </c>
      <c r="S3781" s="12">
        <f>(((J3781/60)/60)/24)+DATE(1970,1,1)</f>
        <v>42455.693750000006</v>
      </c>
      <c r="T3781">
        <f>YEAR(R3781)</f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s="9">
        <f>ROUND((E3782/D3782)*100,0)</f>
        <v>120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8266</v>
      </c>
      <c r="P3782" t="s">
        <v>8269</v>
      </c>
      <c r="Q3782">
        <f t="shared" si="67"/>
        <v>100</v>
      </c>
      <c r="R3782" s="12">
        <f>(((K3782/60)/60)/24)+DATE(1970,1,1)</f>
        <v>42166.219733796301</v>
      </c>
      <c r="S3782" s="12">
        <f>(((J3782/60)/60)/24)+DATE(1970,1,1)</f>
        <v>42198.837499999994</v>
      </c>
      <c r="T3782">
        <f>YEAR(R3782)</f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s="9">
        <f>ROUND((E3783/D3783)*100,0)</f>
        <v>110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8266</v>
      </c>
      <c r="P3783" t="s">
        <v>8269</v>
      </c>
      <c r="Q3783">
        <f t="shared" si="67"/>
        <v>94.9</v>
      </c>
      <c r="R3783" s="12">
        <f>(((K3783/60)/60)/24)+DATE(1970,1,1)</f>
        <v>41865.882928240739</v>
      </c>
      <c r="S3783" s="12">
        <f>(((J3783/60)/60)/24)+DATE(1970,1,1)</f>
        <v>41890.882928240739</v>
      </c>
      <c r="T3783">
        <f>YEAR(R3783)</f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s="9">
        <f>ROUND((E3784/D3784)*100,0)</f>
        <v>102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8266</v>
      </c>
      <c r="P3784" t="s">
        <v>8269</v>
      </c>
      <c r="Q3784">
        <f t="shared" si="67"/>
        <v>75.37</v>
      </c>
      <c r="R3784" s="12">
        <f>(((K3784/60)/60)/24)+DATE(1970,1,1)</f>
        <v>42546.862233796302</v>
      </c>
      <c r="S3784" s="12">
        <f>(((J3784/60)/60)/24)+DATE(1970,1,1)</f>
        <v>42575.958333333328</v>
      </c>
      <c r="T3784">
        <f>YEAR(R3784)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s="9">
        <f>ROUND((E3785/D3785)*100,0)</f>
        <v>129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8266</v>
      </c>
      <c r="P3785" t="s">
        <v>8269</v>
      </c>
      <c r="Q3785">
        <f t="shared" si="67"/>
        <v>64.459999999999994</v>
      </c>
      <c r="R3785" s="12">
        <f>(((K3785/60)/60)/24)+DATE(1970,1,1)</f>
        <v>42420.140277777777</v>
      </c>
      <c r="S3785" s="12">
        <f>(((J3785/60)/60)/24)+DATE(1970,1,1)</f>
        <v>42444.666666666672</v>
      </c>
      <c r="T3785">
        <f>YEAR(R3785)</f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s="9">
        <f>ROUND((E3786/D3786)*100,0)</f>
        <v>115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8266</v>
      </c>
      <c r="P3786" t="s">
        <v>8269</v>
      </c>
      <c r="Q3786">
        <f t="shared" si="67"/>
        <v>115</v>
      </c>
      <c r="R3786" s="12">
        <f>(((K3786/60)/60)/24)+DATE(1970,1,1)</f>
        <v>42531.980694444443</v>
      </c>
      <c r="S3786" s="12">
        <f>(((J3786/60)/60)/24)+DATE(1970,1,1)</f>
        <v>42561.980694444443</v>
      </c>
      <c r="T3786">
        <f>YEAR(R3786)</f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s="9">
        <f>ROUND((E3787/D3787)*100,0)</f>
        <v>151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8266</v>
      </c>
      <c r="P3787" t="s">
        <v>8269</v>
      </c>
      <c r="Q3787">
        <f t="shared" si="67"/>
        <v>100.5</v>
      </c>
      <c r="R3787" s="12">
        <f>(((K3787/60)/60)/24)+DATE(1970,1,1)</f>
        <v>42548.63853009259</v>
      </c>
      <c r="S3787" s="12">
        <f>(((J3787/60)/60)/24)+DATE(1970,1,1)</f>
        <v>42584.418749999997</v>
      </c>
      <c r="T3787">
        <f>YEAR(R3787)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s="9">
        <f>ROUND((E3788/D3788)*100,0)</f>
        <v>111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8266</v>
      </c>
      <c r="P3788" t="s">
        <v>8269</v>
      </c>
      <c r="Q3788">
        <f t="shared" si="67"/>
        <v>93.77</v>
      </c>
      <c r="R3788" s="12">
        <f>(((K3788/60)/60)/24)+DATE(1970,1,1)</f>
        <v>42487.037905092591</v>
      </c>
      <c r="S3788" s="12">
        <f>(((J3788/60)/60)/24)+DATE(1970,1,1)</f>
        <v>42517.037905092591</v>
      </c>
      <c r="T3788">
        <f>YEAR(R3788)</f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s="9">
        <f>ROUND((E3789/D3789)*100,0)</f>
        <v>100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8266</v>
      </c>
      <c r="P3789" t="s">
        <v>8269</v>
      </c>
      <c r="Q3789">
        <f t="shared" si="67"/>
        <v>35.1</v>
      </c>
      <c r="R3789" s="12">
        <f>(((K3789/60)/60)/24)+DATE(1970,1,1)</f>
        <v>42167.534791666665</v>
      </c>
      <c r="S3789" s="12">
        <f>(((J3789/60)/60)/24)+DATE(1970,1,1)</f>
        <v>42196.165972222225</v>
      </c>
      <c r="T3789">
        <f>YEAR(R3789)</f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s="9">
        <f>ROUND((E3790/D3790)*100,0)</f>
        <v>1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8266</v>
      </c>
      <c r="P3790" t="s">
        <v>8269</v>
      </c>
      <c r="Q3790">
        <f t="shared" si="67"/>
        <v>500</v>
      </c>
      <c r="R3790" s="12">
        <f>(((K3790/60)/60)/24)+DATE(1970,1,1)</f>
        <v>42333.695821759262</v>
      </c>
      <c r="S3790" s="12">
        <f>(((J3790/60)/60)/24)+DATE(1970,1,1)</f>
        <v>42361.679166666669</v>
      </c>
      <c r="T3790">
        <f>YEAR(R3790)</f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s="9">
        <f>ROUND((E3791/D3791)*100,0)</f>
        <v>3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8266</v>
      </c>
      <c r="P3791" t="s">
        <v>8269</v>
      </c>
      <c r="Q3791">
        <f t="shared" si="67"/>
        <v>29</v>
      </c>
      <c r="R3791" s="12">
        <f>(((K3791/60)/60)/24)+DATE(1970,1,1)</f>
        <v>42138.798819444448</v>
      </c>
      <c r="S3791" s="12">
        <f>(((J3791/60)/60)/24)+DATE(1970,1,1)</f>
        <v>42170.798819444448</v>
      </c>
      <c r="T3791">
        <f>YEAR(R3791)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s="9">
        <f>ROUND((E3792/D3792)*100,0)</f>
        <v>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8266</v>
      </c>
      <c r="P3792" t="s">
        <v>8269</v>
      </c>
      <c r="Q3792">
        <f t="shared" si="67"/>
        <v>0</v>
      </c>
      <c r="R3792" s="12">
        <f>(((K3792/60)/60)/24)+DATE(1970,1,1)</f>
        <v>42666.666932870372</v>
      </c>
      <c r="S3792" s="12">
        <f>(((J3792/60)/60)/24)+DATE(1970,1,1)</f>
        <v>42696.708599537036</v>
      </c>
      <c r="T3792">
        <f>YEAR(R3792)</f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s="9">
        <f>ROUND((E3793/D3793)*100,0)</f>
        <v>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8266</v>
      </c>
      <c r="P3793" t="s">
        <v>8269</v>
      </c>
      <c r="Q3793">
        <f t="shared" si="67"/>
        <v>0</v>
      </c>
      <c r="R3793" s="12">
        <f>(((K3793/60)/60)/24)+DATE(1970,1,1)</f>
        <v>41766.692037037035</v>
      </c>
      <c r="S3793" s="12">
        <f>(((J3793/60)/60)/24)+DATE(1970,1,1)</f>
        <v>41826.692037037035</v>
      </c>
      <c r="T3793">
        <f>YEAR(R3793)</f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s="9">
        <f>ROUND((E3794/D3794)*100,0)</f>
        <v>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8266</v>
      </c>
      <c r="P3794" t="s">
        <v>8269</v>
      </c>
      <c r="Q3794">
        <f t="shared" si="67"/>
        <v>17.5</v>
      </c>
      <c r="R3794" s="12">
        <f>(((K3794/60)/60)/24)+DATE(1970,1,1)</f>
        <v>42170.447013888886</v>
      </c>
      <c r="S3794" s="12">
        <f>(((J3794/60)/60)/24)+DATE(1970,1,1)</f>
        <v>42200.447013888886</v>
      </c>
      <c r="T3794">
        <f>YEAR(R3794)</f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s="9">
        <f>ROUND((E3795/D3795)*100,0)</f>
        <v>60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8266</v>
      </c>
      <c r="P3795" t="s">
        <v>8269</v>
      </c>
      <c r="Q3795">
        <f t="shared" si="67"/>
        <v>174</v>
      </c>
      <c r="R3795" s="12">
        <f>(((K3795/60)/60)/24)+DATE(1970,1,1)</f>
        <v>41968.938993055555</v>
      </c>
      <c r="S3795" s="12">
        <f>(((J3795/60)/60)/24)+DATE(1970,1,1)</f>
        <v>41989.938993055555</v>
      </c>
      <c r="T3795">
        <f>YEAR(R3795)</f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s="9">
        <f>ROUND((E3796/D3796)*100,0)</f>
        <v>1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8266</v>
      </c>
      <c r="P3796" t="s">
        <v>8269</v>
      </c>
      <c r="Q3796">
        <f t="shared" si="67"/>
        <v>50</v>
      </c>
      <c r="R3796" s="12">
        <f>(((K3796/60)/60)/24)+DATE(1970,1,1)</f>
        <v>42132.58048611111</v>
      </c>
      <c r="S3796" s="12">
        <f>(((J3796/60)/60)/24)+DATE(1970,1,1)</f>
        <v>42162.58048611111</v>
      </c>
      <c r="T3796">
        <f>YEAR(R3796)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s="9">
        <f>ROUND((E3797/D3797)*100,0)</f>
        <v>2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8266</v>
      </c>
      <c r="P3797" t="s">
        <v>8269</v>
      </c>
      <c r="Q3797">
        <f t="shared" si="67"/>
        <v>5</v>
      </c>
      <c r="R3797" s="12">
        <f>(((K3797/60)/60)/24)+DATE(1970,1,1)</f>
        <v>42201.436226851853</v>
      </c>
      <c r="S3797" s="12">
        <f>(((J3797/60)/60)/24)+DATE(1970,1,1)</f>
        <v>42244.9375</v>
      </c>
      <c r="T3797">
        <f>YEAR(R3797)</f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s="9">
        <f>ROUND((E3798/D3798)*100,0)</f>
        <v>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8266</v>
      </c>
      <c r="P3798" t="s">
        <v>8269</v>
      </c>
      <c r="Q3798">
        <f t="shared" si="67"/>
        <v>1</v>
      </c>
      <c r="R3798" s="12">
        <f>(((K3798/60)/60)/24)+DATE(1970,1,1)</f>
        <v>42689.029583333337</v>
      </c>
      <c r="S3798" s="12">
        <f>(((J3798/60)/60)/24)+DATE(1970,1,1)</f>
        <v>42749.029583333337</v>
      </c>
      <c r="T3798">
        <f>YEAR(R3798)</f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s="9">
        <f>ROUND((E3799/D3799)*100,0)</f>
        <v>90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8266</v>
      </c>
      <c r="P3799" t="s">
        <v>8269</v>
      </c>
      <c r="Q3799">
        <f t="shared" si="67"/>
        <v>145.41</v>
      </c>
      <c r="R3799" s="12">
        <f>(((K3799/60)/60)/24)+DATE(1970,1,1)</f>
        <v>42084.881539351853</v>
      </c>
      <c r="S3799" s="12">
        <f>(((J3799/60)/60)/24)+DATE(1970,1,1)</f>
        <v>42114.881539351853</v>
      </c>
      <c r="T3799">
        <f>YEAR(R3799)</f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s="9">
        <f>ROUND((E3800/D3800)*100,0)</f>
        <v>1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8266</v>
      </c>
      <c r="P3800" t="s">
        <v>8269</v>
      </c>
      <c r="Q3800">
        <f t="shared" si="67"/>
        <v>205</v>
      </c>
      <c r="R3800" s="12">
        <f>(((K3800/60)/60)/24)+DATE(1970,1,1)</f>
        <v>41831.722777777781</v>
      </c>
      <c r="S3800" s="12">
        <f>(((J3800/60)/60)/24)+DATE(1970,1,1)</f>
        <v>41861.722777777781</v>
      </c>
      <c r="T3800">
        <f>YEAR(R3800)</f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s="9">
        <f>ROUND((E3801/D3801)*100,0)</f>
        <v>4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8266</v>
      </c>
      <c r="P3801" t="s">
        <v>8269</v>
      </c>
      <c r="Q3801">
        <f t="shared" si="67"/>
        <v>100.5</v>
      </c>
      <c r="R3801" s="12">
        <f>(((K3801/60)/60)/24)+DATE(1970,1,1)</f>
        <v>42410.93105324074</v>
      </c>
      <c r="S3801" s="12">
        <f>(((J3801/60)/60)/24)+DATE(1970,1,1)</f>
        <v>42440.93105324074</v>
      </c>
      <c r="T3801">
        <f>YEAR(R3801)</f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s="9">
        <f>ROUND((E3802/D3802)*100,0)</f>
        <v>4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8266</v>
      </c>
      <c r="P3802" t="s">
        <v>8269</v>
      </c>
      <c r="Q3802">
        <f t="shared" si="67"/>
        <v>55.06</v>
      </c>
      <c r="R3802" s="12">
        <f>(((K3802/60)/60)/24)+DATE(1970,1,1)</f>
        <v>41982.737071759257</v>
      </c>
      <c r="S3802" s="12">
        <f>(((J3802/60)/60)/24)+DATE(1970,1,1)</f>
        <v>42015.207638888889</v>
      </c>
      <c r="T3802">
        <f>YEAR(R3802)</f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s="9">
        <f>ROUND((E3803/D3803)*100,0)</f>
        <v>9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8266</v>
      </c>
      <c r="P3803" t="s">
        <v>8269</v>
      </c>
      <c r="Q3803">
        <f t="shared" si="67"/>
        <v>47.33</v>
      </c>
      <c r="R3803" s="12">
        <f>(((K3803/60)/60)/24)+DATE(1970,1,1)</f>
        <v>41975.676111111112</v>
      </c>
      <c r="S3803" s="12">
        <f>(((J3803/60)/60)/24)+DATE(1970,1,1)</f>
        <v>42006.676111111112</v>
      </c>
      <c r="T3803">
        <f>YEAR(R3803)</f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s="9">
        <f>ROUND((E3804/D3804)*100,0)</f>
        <v>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8266</v>
      </c>
      <c r="P3804" t="s">
        <v>8269</v>
      </c>
      <c r="Q3804">
        <f t="shared" si="67"/>
        <v>0</v>
      </c>
      <c r="R3804" s="12">
        <f>(((K3804/60)/60)/24)+DATE(1970,1,1)</f>
        <v>42269.126226851848</v>
      </c>
      <c r="S3804" s="12">
        <f>(((J3804/60)/60)/24)+DATE(1970,1,1)</f>
        <v>42299.126226851848</v>
      </c>
      <c r="T3804">
        <f>YEAR(R3804)</f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s="9">
        <f>ROUND((E3805/D3805)*100,0)</f>
        <v>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8266</v>
      </c>
      <c r="P3805" t="s">
        <v>8269</v>
      </c>
      <c r="Q3805">
        <f t="shared" si="67"/>
        <v>58.95</v>
      </c>
      <c r="R3805" s="12">
        <f>(((K3805/60)/60)/24)+DATE(1970,1,1)</f>
        <v>42403.971851851849</v>
      </c>
      <c r="S3805" s="12">
        <f>(((J3805/60)/60)/24)+DATE(1970,1,1)</f>
        <v>42433.971851851849</v>
      </c>
      <c r="T3805">
        <f>YEAR(R3805)</f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s="9">
        <f>ROUND((E3806/D3806)*100,0)</f>
        <v>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8266</v>
      </c>
      <c r="P3806" t="s">
        <v>8269</v>
      </c>
      <c r="Q3806">
        <f t="shared" si="67"/>
        <v>0</v>
      </c>
      <c r="R3806" s="12">
        <f>(((K3806/60)/60)/24)+DATE(1970,1,1)</f>
        <v>42527.00953703704</v>
      </c>
      <c r="S3806" s="12">
        <f>(((J3806/60)/60)/24)+DATE(1970,1,1)</f>
        <v>42582.291666666672</v>
      </c>
      <c r="T3806">
        <f>YEAR(R3806)</f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s="9">
        <f>ROUND((E3807/D3807)*100,0)</f>
        <v>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8266</v>
      </c>
      <c r="P3807" t="s">
        <v>8269</v>
      </c>
      <c r="Q3807">
        <f t="shared" si="67"/>
        <v>1.5</v>
      </c>
      <c r="R3807" s="12">
        <f>(((K3807/60)/60)/24)+DATE(1970,1,1)</f>
        <v>41849.887037037035</v>
      </c>
      <c r="S3807" s="12">
        <f>(((J3807/60)/60)/24)+DATE(1970,1,1)</f>
        <v>41909.887037037035</v>
      </c>
      <c r="T3807">
        <f>YEAR(R3807)</f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s="9">
        <f>ROUND((E3808/D3808)*100,0)</f>
        <v>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8266</v>
      </c>
      <c r="P3808" t="s">
        <v>8269</v>
      </c>
      <c r="Q3808">
        <f t="shared" si="67"/>
        <v>5</v>
      </c>
      <c r="R3808" s="12">
        <f>(((K3808/60)/60)/24)+DATE(1970,1,1)</f>
        <v>41799.259039351848</v>
      </c>
      <c r="S3808" s="12">
        <f>(((J3808/60)/60)/24)+DATE(1970,1,1)</f>
        <v>41819.259039351848</v>
      </c>
      <c r="T3808">
        <f>YEAR(R3808)</f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s="9">
        <f>ROUND((E3809/D3809)*100,0)</f>
        <v>30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8266</v>
      </c>
      <c r="P3809" t="s">
        <v>8269</v>
      </c>
      <c r="Q3809">
        <f t="shared" si="67"/>
        <v>50.56</v>
      </c>
      <c r="R3809" s="12">
        <f>(((K3809/60)/60)/24)+DATE(1970,1,1)</f>
        <v>42090.909016203703</v>
      </c>
      <c r="S3809" s="12">
        <f>(((J3809/60)/60)/24)+DATE(1970,1,1)</f>
        <v>42097.909016203703</v>
      </c>
      <c r="T3809">
        <f>YEAR(R3809)</f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s="9">
        <f>ROUND((E3810/D3810)*100,0)</f>
        <v>100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8266</v>
      </c>
      <c r="P3810" t="s">
        <v>8267</v>
      </c>
      <c r="Q3810">
        <f t="shared" si="67"/>
        <v>41.67</v>
      </c>
      <c r="R3810" s="12">
        <f>(((K3810/60)/60)/24)+DATE(1970,1,1)</f>
        <v>42059.453923611116</v>
      </c>
      <c r="S3810" s="12">
        <f>(((J3810/60)/60)/24)+DATE(1970,1,1)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s="9">
        <f>ROUND((E3811/D3811)*100,0)</f>
        <v>101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8266</v>
      </c>
      <c r="P3811" t="s">
        <v>8267</v>
      </c>
      <c r="Q3811">
        <f t="shared" si="67"/>
        <v>53.29</v>
      </c>
      <c r="R3811" s="12">
        <f>(((K3811/60)/60)/24)+DATE(1970,1,1)</f>
        <v>41800.526701388888</v>
      </c>
      <c r="S3811" s="12">
        <f>(((J3811/60)/60)/24)+DATE(1970,1,1)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s="9">
        <f>ROUND((E3812/D3812)*100,0)</f>
        <v>122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8266</v>
      </c>
      <c r="P3812" t="s">
        <v>8267</v>
      </c>
      <c r="Q3812">
        <f t="shared" si="67"/>
        <v>70.23</v>
      </c>
      <c r="R3812" s="12">
        <f>(((K3812/60)/60)/24)+DATE(1970,1,1)</f>
        <v>42054.849050925928</v>
      </c>
      <c r="S3812" s="12">
        <f>(((J3812/60)/60)/24)+DATE(1970,1,1)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s="9">
        <f>ROUND((E3813/D3813)*100,0)</f>
        <v>330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8266</v>
      </c>
      <c r="P3813" t="s">
        <v>8267</v>
      </c>
      <c r="Q3813">
        <f t="shared" si="67"/>
        <v>43.42</v>
      </c>
      <c r="R3813" s="12">
        <f>(((K3813/60)/60)/24)+DATE(1970,1,1)</f>
        <v>42487.62700231481</v>
      </c>
      <c r="S3813" s="12">
        <f>(((J3813/60)/60)/24)+DATE(1970,1,1)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s="9">
        <f>ROUND((E3814/D3814)*100,0)</f>
        <v>110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8266</v>
      </c>
      <c r="P3814" t="s">
        <v>8267</v>
      </c>
      <c r="Q3814">
        <f t="shared" si="67"/>
        <v>199.18</v>
      </c>
      <c r="R3814" s="12">
        <f>(((K3814/60)/60)/24)+DATE(1970,1,1)</f>
        <v>42109.751250000001</v>
      </c>
      <c r="S3814" s="12">
        <f>(((J3814/60)/60)/24)+DATE(1970,1,1)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s="9">
        <f>ROUND((E3815/D3815)*100,0)</f>
        <v>101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8266</v>
      </c>
      <c r="P3815" t="s">
        <v>8267</v>
      </c>
      <c r="Q3815">
        <f t="shared" si="67"/>
        <v>78.52</v>
      </c>
      <c r="R3815" s="12">
        <f>(((K3815/60)/60)/24)+DATE(1970,1,1)</f>
        <v>42497.275706018518</v>
      </c>
      <c r="S3815" s="12">
        <f>(((J3815/60)/60)/24)+DATE(1970,1,1)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s="9">
        <f>ROUND((E3816/D3816)*100,0)</f>
        <v>140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8266</v>
      </c>
      <c r="P3816" t="s">
        <v>8267</v>
      </c>
      <c r="Q3816">
        <f t="shared" si="67"/>
        <v>61.82</v>
      </c>
      <c r="R3816" s="12">
        <f>(((K3816/60)/60)/24)+DATE(1970,1,1)</f>
        <v>42058.904074074075</v>
      </c>
      <c r="S3816" s="12">
        <f>(((J3816/60)/60)/24)+DATE(1970,1,1)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s="9">
        <f>ROUND((E3817/D3817)*100,0)</f>
        <v>100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8266</v>
      </c>
      <c r="P3817" t="s">
        <v>8267</v>
      </c>
      <c r="Q3817">
        <f t="shared" si="67"/>
        <v>50</v>
      </c>
      <c r="R3817" s="12">
        <f>(((K3817/60)/60)/24)+DATE(1970,1,1)</f>
        <v>42207.259918981479</v>
      </c>
      <c r="S3817" s="12">
        <f>(((J3817/60)/60)/24)+DATE(1970,1,1)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s="9">
        <f>ROUND((E3818/D3818)*100,0)</f>
        <v>119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8266</v>
      </c>
      <c r="P3818" t="s">
        <v>8267</v>
      </c>
      <c r="Q3818">
        <f t="shared" si="67"/>
        <v>48.34</v>
      </c>
      <c r="R3818" s="12">
        <f>(((K3818/60)/60)/24)+DATE(1970,1,1)</f>
        <v>41807.690081018518</v>
      </c>
      <c r="S3818" s="12">
        <f>(((J3818/60)/60)/24)+DATE(1970,1,1)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s="9">
        <f>ROUND((E3819/D3819)*100,0)</f>
        <v>107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8266</v>
      </c>
      <c r="P3819" t="s">
        <v>8267</v>
      </c>
      <c r="Q3819">
        <f t="shared" si="67"/>
        <v>107.25</v>
      </c>
      <c r="R3819" s="12">
        <f>(((K3819/60)/60)/24)+DATE(1970,1,1)</f>
        <v>42284.69694444444</v>
      </c>
      <c r="S3819" s="12">
        <f>(((J3819/60)/60)/24)+DATE(1970,1,1)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s="9">
        <f>ROUND((E3820/D3820)*100,0)</f>
        <v>228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8266</v>
      </c>
      <c r="P3820" t="s">
        <v>8267</v>
      </c>
      <c r="Q3820">
        <f t="shared" si="67"/>
        <v>57</v>
      </c>
      <c r="R3820" s="12">
        <f>(((K3820/60)/60)/24)+DATE(1970,1,1)</f>
        <v>42045.84238425926</v>
      </c>
      <c r="S3820" s="12">
        <f>(((J3820/60)/60)/24)+DATE(1970,1,1)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s="9">
        <f>ROUND((E3821/D3821)*100,0)</f>
        <v>106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8266</v>
      </c>
      <c r="P3821" t="s">
        <v>8267</v>
      </c>
      <c r="Q3821">
        <f t="shared" si="67"/>
        <v>40.92</v>
      </c>
      <c r="R3821" s="12">
        <f>(((K3821/60)/60)/24)+DATE(1970,1,1)</f>
        <v>42184.209537037037</v>
      </c>
      <c r="S3821" s="12">
        <f>(((J3821/60)/60)/24)+DATE(1970,1,1)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s="9">
        <f>ROUND((E3822/D3822)*100,0)</f>
        <v>143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8266</v>
      </c>
      <c r="P3822" t="s">
        <v>8267</v>
      </c>
      <c r="Q3822">
        <f t="shared" si="67"/>
        <v>21.5</v>
      </c>
      <c r="R3822" s="12">
        <f>(((K3822/60)/60)/24)+DATE(1970,1,1)</f>
        <v>42160.651817129634</v>
      </c>
      <c r="S3822" s="12">
        <f>(((J3822/60)/60)/24)+DATE(1970,1,1)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s="9">
        <f>ROUND((E3823/D3823)*100,0)</f>
        <v>105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8266</v>
      </c>
      <c r="P3823" t="s">
        <v>8267</v>
      </c>
      <c r="Q3823">
        <f t="shared" si="67"/>
        <v>79.540000000000006</v>
      </c>
      <c r="R3823" s="12">
        <f>(((K3823/60)/60)/24)+DATE(1970,1,1)</f>
        <v>42341.180636574078</v>
      </c>
      <c r="S3823" s="12">
        <f>(((J3823/60)/60)/24)+DATE(1970,1,1)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s="9">
        <f>ROUND((E3824/D3824)*100,0)</f>
        <v>110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8266</v>
      </c>
      <c r="P3824" t="s">
        <v>8267</v>
      </c>
      <c r="Q3824">
        <f t="shared" si="67"/>
        <v>72.38</v>
      </c>
      <c r="R3824" s="12">
        <f>(((K3824/60)/60)/24)+DATE(1970,1,1)</f>
        <v>42329.838159722218</v>
      </c>
      <c r="S3824" s="12">
        <f>(((J3824/60)/60)/24)+DATE(1970,1,1)</f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s="9">
        <f>ROUND((E3825/D3825)*100,0)</f>
        <v>106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8266</v>
      </c>
      <c r="P3825" t="s">
        <v>8267</v>
      </c>
      <c r="Q3825">
        <f t="shared" si="67"/>
        <v>64.63</v>
      </c>
      <c r="R3825" s="12">
        <f>(((K3825/60)/60)/24)+DATE(1970,1,1)</f>
        <v>42170.910231481481</v>
      </c>
      <c r="S3825" s="12">
        <f>(((J3825/60)/60)/24)+DATE(1970,1,1)</f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s="9">
        <f>ROUND((E3826/D3826)*100,0)</f>
        <v>108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8266</v>
      </c>
      <c r="P3826" t="s">
        <v>8267</v>
      </c>
      <c r="Q3826">
        <f t="shared" si="67"/>
        <v>38.57</v>
      </c>
      <c r="R3826" s="12">
        <f>(((K3826/60)/60)/24)+DATE(1970,1,1)</f>
        <v>42571.626192129625</v>
      </c>
      <c r="S3826" s="12">
        <f>(((J3826/60)/60)/24)+DATE(1970,1,1)</f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s="9">
        <f>ROUND((E3827/D3827)*100,0)</f>
        <v>105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8266</v>
      </c>
      <c r="P3827" t="s">
        <v>8267</v>
      </c>
      <c r="Q3827">
        <f t="shared" si="67"/>
        <v>107.57</v>
      </c>
      <c r="R3827" s="12">
        <f>(((K3827/60)/60)/24)+DATE(1970,1,1)</f>
        <v>42151.069606481484</v>
      </c>
      <c r="S3827" s="12">
        <f>(((J3827/60)/60)/24)+DATE(1970,1,1)</f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s="9">
        <f>ROUND((E3828/D3828)*100,0)</f>
        <v>119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8266</v>
      </c>
      <c r="P3828" t="s">
        <v>8267</v>
      </c>
      <c r="Q3828">
        <f t="shared" si="67"/>
        <v>27.5</v>
      </c>
      <c r="R3828" s="12">
        <f>(((K3828/60)/60)/24)+DATE(1970,1,1)</f>
        <v>42101.423541666663</v>
      </c>
      <c r="S3828" s="12">
        <f>(((J3828/60)/60)/24)+DATE(1970,1,1)</f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s="9">
        <f>ROUND((E3829/D3829)*100,0)</f>
        <v>153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8266</v>
      </c>
      <c r="P3829" t="s">
        <v>8267</v>
      </c>
      <c r="Q3829">
        <f t="shared" si="67"/>
        <v>70.459999999999994</v>
      </c>
      <c r="R3829" s="12">
        <f>(((K3829/60)/60)/24)+DATE(1970,1,1)</f>
        <v>42034.928252314814</v>
      </c>
      <c r="S3829" s="12">
        <f>(((J3829/60)/60)/24)+DATE(1970,1,1)</f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s="9">
        <f>ROUND((E3830/D3830)*100,0)</f>
        <v>100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8266</v>
      </c>
      <c r="P3830" t="s">
        <v>8267</v>
      </c>
      <c r="Q3830">
        <f t="shared" si="67"/>
        <v>178.57</v>
      </c>
      <c r="R3830" s="12">
        <f>(((K3830/60)/60)/24)+DATE(1970,1,1)</f>
        <v>41944.527627314819</v>
      </c>
      <c r="S3830" s="12">
        <f>(((J3830/60)/60)/24)+DATE(1970,1,1)</f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s="9">
        <f>ROUND((E3831/D3831)*100,0)</f>
        <v>100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8266</v>
      </c>
      <c r="P3831" t="s">
        <v>8267</v>
      </c>
      <c r="Q3831">
        <f t="shared" si="67"/>
        <v>62.63</v>
      </c>
      <c r="R3831" s="12">
        <f>(((K3831/60)/60)/24)+DATE(1970,1,1)</f>
        <v>42593.865405092598</v>
      </c>
      <c r="S3831" s="12">
        <f>(((J3831/60)/60)/24)+DATE(1970,1,1)</f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s="9">
        <f>ROUND((E3832/D3832)*100,0)</f>
        <v>225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8266</v>
      </c>
      <c r="P3832" t="s">
        <v>8267</v>
      </c>
      <c r="Q3832">
        <f t="shared" si="67"/>
        <v>75</v>
      </c>
      <c r="R3832" s="12">
        <f>(((K3832/60)/60)/24)+DATE(1970,1,1)</f>
        <v>42503.740868055553</v>
      </c>
      <c r="S3832" s="12">
        <f>(((J3832/60)/60)/24)+DATE(1970,1,1)</f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s="9">
        <f>ROUND((E3833/D3833)*100,0)</f>
        <v>106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8266</v>
      </c>
      <c r="P3833" t="s">
        <v>8267</v>
      </c>
      <c r="Q3833">
        <f t="shared" si="67"/>
        <v>58.9</v>
      </c>
      <c r="R3833" s="12">
        <f>(((K3833/60)/60)/24)+DATE(1970,1,1)</f>
        <v>41927.848900462966</v>
      </c>
      <c r="S3833" s="12">
        <f>(((J3833/60)/60)/24)+DATE(1970,1,1)</f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s="9">
        <f>ROUND((E3834/D3834)*100,0)</f>
        <v>105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8266</v>
      </c>
      <c r="P3834" t="s">
        <v>8267</v>
      </c>
      <c r="Q3834">
        <f t="shared" si="67"/>
        <v>139.56</v>
      </c>
      <c r="R3834" s="12">
        <f>(((K3834/60)/60)/24)+DATE(1970,1,1)</f>
        <v>42375.114988425921</v>
      </c>
      <c r="S3834" s="12">
        <f>(((J3834/60)/60)/24)+DATE(1970,1,1)</f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s="9">
        <f>ROUND((E3835/D3835)*100,0)</f>
        <v>117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8266</v>
      </c>
      <c r="P3835" t="s">
        <v>8267</v>
      </c>
      <c r="Q3835">
        <f t="shared" si="67"/>
        <v>70</v>
      </c>
      <c r="R3835" s="12">
        <f>(((K3835/60)/60)/24)+DATE(1970,1,1)</f>
        <v>41963.872361111105</v>
      </c>
      <c r="S3835" s="12">
        <f>(((J3835/60)/60)/24)+DATE(1970,1,1)</f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s="9">
        <f>ROUND((E3836/D3836)*100,0)</f>
        <v>109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8266</v>
      </c>
      <c r="P3836" t="s">
        <v>8267</v>
      </c>
      <c r="Q3836">
        <f t="shared" si="67"/>
        <v>57.39</v>
      </c>
      <c r="R3836" s="12">
        <f>(((K3836/60)/60)/24)+DATE(1970,1,1)</f>
        <v>42143.445219907408</v>
      </c>
      <c r="S3836" s="12">
        <f>(((J3836/60)/60)/24)+DATE(1970,1,1)</f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s="9">
        <f>ROUND((E3837/D3837)*100,0)</f>
        <v>160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8266</v>
      </c>
      <c r="P3837" t="s">
        <v>8267</v>
      </c>
      <c r="Q3837">
        <f t="shared" si="67"/>
        <v>40</v>
      </c>
      <c r="R3837" s="12">
        <f>(((K3837/60)/60)/24)+DATE(1970,1,1)</f>
        <v>42460.94222222222</v>
      </c>
      <c r="S3837" s="12">
        <f>(((J3837/60)/60)/24)+DATE(1970,1,1)</f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s="9">
        <f>ROUND((E3838/D3838)*100,0)</f>
        <v>113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8266</v>
      </c>
      <c r="P3838" t="s">
        <v>8267</v>
      </c>
      <c r="Q3838">
        <f t="shared" si="67"/>
        <v>64.290000000000006</v>
      </c>
      <c r="R3838" s="12">
        <f>(((K3838/60)/60)/24)+DATE(1970,1,1)</f>
        <v>42553.926527777774</v>
      </c>
      <c r="S3838" s="12">
        <f>(((J3838/60)/60)/24)+DATE(1970,1,1)</f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s="9">
        <f>ROUND((E3839/D3839)*100,0)</f>
        <v>102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8266</v>
      </c>
      <c r="P3839" t="s">
        <v>8267</v>
      </c>
      <c r="Q3839">
        <f t="shared" si="67"/>
        <v>120.12</v>
      </c>
      <c r="R3839" s="12">
        <f>(((K3839/60)/60)/24)+DATE(1970,1,1)</f>
        <v>42152.765717592592</v>
      </c>
      <c r="S3839" s="12">
        <f>(((J3839/60)/60)/24)+DATE(1970,1,1)</f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s="9">
        <f>ROUND((E3840/D3840)*100,0)</f>
        <v>101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8266</v>
      </c>
      <c r="P3840" t="s">
        <v>8267</v>
      </c>
      <c r="Q3840">
        <f t="shared" si="67"/>
        <v>1008.24</v>
      </c>
      <c r="R3840" s="12">
        <f>(((K3840/60)/60)/24)+DATE(1970,1,1)</f>
        <v>42116.710752314815</v>
      </c>
      <c r="S3840" s="12">
        <f>(((J3840/60)/60)/24)+DATE(1970,1,1)</f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s="9">
        <f>ROUND((E3841/D3841)*100,0)</f>
        <v>101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8266</v>
      </c>
      <c r="P3841" t="s">
        <v>8267</v>
      </c>
      <c r="Q3841">
        <f t="shared" si="67"/>
        <v>63.28</v>
      </c>
      <c r="R3841" s="12">
        <f>(((K3841/60)/60)/24)+DATE(1970,1,1)</f>
        <v>42155.142638888887</v>
      </c>
      <c r="S3841" s="12">
        <f>(((J3841/60)/60)/24)+DATE(1970,1,1)</f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s="9">
        <f>ROUND((E3842/D3842)*100,0)</f>
        <v>6500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8266</v>
      </c>
      <c r="P3842" t="s">
        <v>8267</v>
      </c>
      <c r="Q3842">
        <f t="shared" si="67"/>
        <v>21.67</v>
      </c>
      <c r="R3842" s="12">
        <f>(((K3842/60)/60)/24)+DATE(1970,1,1)</f>
        <v>42432.701724537037</v>
      </c>
      <c r="S3842" s="12">
        <f>(((J3842/60)/60)/24)+DATE(1970,1,1)</f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s="9">
        <f>ROUND((E3843/D3843)*100,0)</f>
        <v>9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8266</v>
      </c>
      <c r="P3843" t="s">
        <v>8267</v>
      </c>
      <c r="Q3843">
        <f t="shared" ref="Q3843:Q3906" si="68">IFERROR(ROUND(E3843/M3843,2),0)</f>
        <v>25.65</v>
      </c>
      <c r="R3843" s="12">
        <f>(((K3843/60)/60)/24)+DATE(1970,1,1)</f>
        <v>41780.785729166666</v>
      </c>
      <c r="S3843" s="12">
        <f>(((J3843/60)/60)/24)+DATE(1970,1,1)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s="9">
        <f>ROUND((E3844/D3844)*100,0)</f>
        <v>22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8266</v>
      </c>
      <c r="P3844" t="s">
        <v>8267</v>
      </c>
      <c r="Q3844">
        <f t="shared" si="68"/>
        <v>47.7</v>
      </c>
      <c r="R3844" s="12">
        <f>(((K3844/60)/60)/24)+DATE(1970,1,1)</f>
        <v>41740.493657407409</v>
      </c>
      <c r="S3844" s="12">
        <f>(((J3844/60)/60)/24)+DATE(1970,1,1)</f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s="9">
        <f>ROUND((E3845/D3845)*100,0)</f>
        <v>21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8266</v>
      </c>
      <c r="P3845" t="s">
        <v>8267</v>
      </c>
      <c r="Q3845">
        <f t="shared" si="68"/>
        <v>56.05</v>
      </c>
      <c r="R3845" s="12">
        <f>(((K3845/60)/60)/24)+DATE(1970,1,1)</f>
        <v>41766.072500000002</v>
      </c>
      <c r="S3845" s="12">
        <f>(((J3845/60)/60)/24)+DATE(1970,1,1)</f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s="9">
        <f>ROUND((E3846/D3846)*100,0)</f>
        <v>41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8266</v>
      </c>
      <c r="P3846" t="s">
        <v>8267</v>
      </c>
      <c r="Q3846">
        <f t="shared" si="68"/>
        <v>81.319999999999993</v>
      </c>
      <c r="R3846" s="12">
        <f>(((K3846/60)/60)/24)+DATE(1970,1,1)</f>
        <v>41766.617291666669</v>
      </c>
      <c r="S3846" s="12">
        <f>(((J3846/60)/60)/24)+DATE(1970,1,1)</f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s="9">
        <f>ROUND((E3847/D3847)*100,0)</f>
        <v>2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8266</v>
      </c>
      <c r="P3847" t="s">
        <v>8267</v>
      </c>
      <c r="Q3847">
        <f t="shared" si="68"/>
        <v>70.17</v>
      </c>
      <c r="R3847" s="12">
        <f>(((K3847/60)/60)/24)+DATE(1970,1,1)</f>
        <v>42248.627013888887</v>
      </c>
      <c r="S3847" s="12">
        <f>(((J3847/60)/60)/24)+DATE(1970,1,1)</f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s="9">
        <f>ROUND((E3848/D3848)*100,0)</f>
        <v>3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8266</v>
      </c>
      <c r="P3848" t="s">
        <v>8267</v>
      </c>
      <c r="Q3848">
        <f t="shared" si="68"/>
        <v>23.63</v>
      </c>
      <c r="R3848" s="12">
        <f>(((K3848/60)/60)/24)+DATE(1970,1,1)</f>
        <v>41885.221550925926</v>
      </c>
      <c r="S3848" s="12">
        <f>(((J3848/60)/60)/24)+DATE(1970,1,1)</f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s="9">
        <f>ROUND((E3849/D3849)*100,0)</f>
        <v>16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8266</v>
      </c>
      <c r="P3849" t="s">
        <v>8267</v>
      </c>
      <c r="Q3849">
        <f t="shared" si="68"/>
        <v>188.56</v>
      </c>
      <c r="R3849" s="12">
        <f>(((K3849/60)/60)/24)+DATE(1970,1,1)</f>
        <v>42159.224432870367</v>
      </c>
      <c r="S3849" s="12">
        <f>(((J3849/60)/60)/24)+DATE(1970,1,1)</f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s="9">
        <f>ROUND((E3850/D3850)*100,0)</f>
        <v>16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8266</v>
      </c>
      <c r="P3850" t="s">
        <v>8267</v>
      </c>
      <c r="Q3850">
        <f t="shared" si="68"/>
        <v>49.51</v>
      </c>
      <c r="R3850" s="12">
        <f>(((K3850/60)/60)/24)+DATE(1970,1,1)</f>
        <v>42265.817002314812</v>
      </c>
      <c r="S3850" s="12">
        <f>(((J3850/60)/60)/24)+DATE(1970,1,1)</f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s="9">
        <f>ROUND((E3851/D3851)*100,0)</f>
        <v>7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8266</v>
      </c>
      <c r="P3851" t="s">
        <v>8267</v>
      </c>
      <c r="Q3851">
        <f t="shared" si="68"/>
        <v>75.459999999999994</v>
      </c>
      <c r="R3851" s="12">
        <f>(((K3851/60)/60)/24)+DATE(1970,1,1)</f>
        <v>42136.767175925925</v>
      </c>
      <c r="S3851" s="12">
        <f>(((J3851/60)/60)/24)+DATE(1970,1,1)</f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s="9">
        <f>ROUND((E3852/D3852)*100,0)</f>
        <v>4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8266</v>
      </c>
      <c r="P3852" t="s">
        <v>8267</v>
      </c>
      <c r="Q3852">
        <f t="shared" si="68"/>
        <v>9.5</v>
      </c>
      <c r="R3852" s="12">
        <f>(((K3852/60)/60)/24)+DATE(1970,1,1)</f>
        <v>41975.124340277776</v>
      </c>
      <c r="S3852" s="12">
        <f>(((J3852/60)/60)/24)+DATE(1970,1,1)</f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s="9">
        <f>ROUND((E3853/D3853)*100,0)</f>
        <v>34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8266</v>
      </c>
      <c r="P3853" t="s">
        <v>8267</v>
      </c>
      <c r="Q3853">
        <f t="shared" si="68"/>
        <v>35.5</v>
      </c>
      <c r="R3853" s="12">
        <f>(((K3853/60)/60)/24)+DATE(1970,1,1)</f>
        <v>42172.439571759256</v>
      </c>
      <c r="S3853" s="12">
        <f>(((J3853/60)/60)/24)+DATE(1970,1,1)</f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s="9">
        <f>ROUND((E3854/D3854)*100,0)</f>
        <v>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8266</v>
      </c>
      <c r="P3854" t="s">
        <v>8267</v>
      </c>
      <c r="Q3854">
        <f t="shared" si="68"/>
        <v>10</v>
      </c>
      <c r="R3854" s="12">
        <f>(((K3854/60)/60)/24)+DATE(1970,1,1)</f>
        <v>42065.190694444449</v>
      </c>
      <c r="S3854" s="12">
        <f>(((J3854/60)/60)/24)+DATE(1970,1,1)</f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s="9">
        <f>ROUND((E3855/D3855)*100,0)</f>
        <v>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8266</v>
      </c>
      <c r="P3855" t="s">
        <v>8267</v>
      </c>
      <c r="Q3855">
        <f t="shared" si="68"/>
        <v>13</v>
      </c>
      <c r="R3855" s="12">
        <f>(((K3855/60)/60)/24)+DATE(1970,1,1)</f>
        <v>41848.84002314815</v>
      </c>
      <c r="S3855" s="12">
        <f>(((J3855/60)/60)/24)+DATE(1970,1,1)</f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s="9">
        <f>ROUND((E3856/D3856)*100,0)</f>
        <v>16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8266</v>
      </c>
      <c r="P3856" t="s">
        <v>8267</v>
      </c>
      <c r="Q3856">
        <f t="shared" si="68"/>
        <v>89.4</v>
      </c>
      <c r="R3856" s="12">
        <f>(((K3856/60)/60)/24)+DATE(1970,1,1)</f>
        <v>42103.884930555556</v>
      </c>
      <c r="S3856" s="12">
        <f>(((J3856/60)/60)/24)+DATE(1970,1,1)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s="9">
        <f>ROUND((E3857/D3857)*100,0)</f>
        <v>3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8266</v>
      </c>
      <c r="P3857" t="s">
        <v>8267</v>
      </c>
      <c r="Q3857">
        <f t="shared" si="68"/>
        <v>25</v>
      </c>
      <c r="R3857" s="12">
        <f>(((K3857/60)/60)/24)+DATE(1970,1,1)</f>
        <v>42059.970729166671</v>
      </c>
      <c r="S3857" s="12">
        <f>(((J3857/60)/60)/24)+DATE(1970,1,1)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s="9">
        <f>ROUND((E3858/D3858)*100,0)</f>
        <v>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8266</v>
      </c>
      <c r="P3858" t="s">
        <v>8267</v>
      </c>
      <c r="Q3858">
        <f t="shared" si="68"/>
        <v>1</v>
      </c>
      <c r="R3858" s="12">
        <f>(((K3858/60)/60)/24)+DATE(1970,1,1)</f>
        <v>42041.743090277778</v>
      </c>
      <c r="S3858" s="12">
        <f>(((J3858/60)/60)/24)+DATE(1970,1,1)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s="9">
        <f>ROUND((E3859/D3859)*100,0)</f>
        <v>5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8266</v>
      </c>
      <c r="P3859" t="s">
        <v>8267</v>
      </c>
      <c r="Q3859">
        <f t="shared" si="68"/>
        <v>65</v>
      </c>
      <c r="R3859" s="12">
        <f>(((K3859/60)/60)/24)+DATE(1970,1,1)</f>
        <v>41829.73715277778</v>
      </c>
      <c r="S3859" s="12">
        <f>(((J3859/60)/60)/24)+DATE(1970,1,1)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s="9">
        <f>ROUND((E3860/D3860)*100,0)</f>
        <v>2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8266</v>
      </c>
      <c r="P3860" t="s">
        <v>8267</v>
      </c>
      <c r="Q3860">
        <f t="shared" si="68"/>
        <v>10</v>
      </c>
      <c r="R3860" s="12">
        <f>(((K3860/60)/60)/24)+DATE(1970,1,1)</f>
        <v>42128.431064814817</v>
      </c>
      <c r="S3860" s="12">
        <f>(((J3860/60)/60)/24)+DATE(1970,1,1)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s="9">
        <f>ROUND((E3861/D3861)*100,0)</f>
        <v>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8266</v>
      </c>
      <c r="P3861" t="s">
        <v>8267</v>
      </c>
      <c r="Q3861">
        <f t="shared" si="68"/>
        <v>1</v>
      </c>
      <c r="R3861" s="12">
        <f>(((K3861/60)/60)/24)+DATE(1970,1,1)</f>
        <v>41789.893599537041</v>
      </c>
      <c r="S3861" s="12">
        <f>(((J3861/60)/60)/24)+DATE(1970,1,1)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s="9">
        <f>ROUND((E3862/D3862)*100,0)</f>
        <v>18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8266</v>
      </c>
      <c r="P3862" t="s">
        <v>8267</v>
      </c>
      <c r="Q3862">
        <f t="shared" si="68"/>
        <v>81.540000000000006</v>
      </c>
      <c r="R3862" s="12">
        <f>(((K3862/60)/60)/24)+DATE(1970,1,1)</f>
        <v>41833.660995370366</v>
      </c>
      <c r="S3862" s="12">
        <f>(((J3862/60)/60)/24)+DATE(1970,1,1)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s="9">
        <f>ROUND((E3863/D3863)*100,0)</f>
        <v>5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8266</v>
      </c>
      <c r="P3863" t="s">
        <v>8267</v>
      </c>
      <c r="Q3863">
        <f t="shared" si="68"/>
        <v>100</v>
      </c>
      <c r="R3863" s="12">
        <f>(((K3863/60)/60)/24)+DATE(1970,1,1)</f>
        <v>41914.590011574073</v>
      </c>
      <c r="S3863" s="12">
        <f>(((J3863/60)/60)/24)+DATE(1970,1,1)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s="9">
        <f>ROUND((E3864/D3864)*100,0)</f>
        <v>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8266</v>
      </c>
      <c r="P3864" t="s">
        <v>8267</v>
      </c>
      <c r="Q3864">
        <f t="shared" si="68"/>
        <v>1</v>
      </c>
      <c r="R3864" s="12">
        <f>(((K3864/60)/60)/24)+DATE(1970,1,1)</f>
        <v>42611.261064814811</v>
      </c>
      <c r="S3864" s="12">
        <f>(((J3864/60)/60)/24)+DATE(1970,1,1)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s="9">
        <f>ROUND((E3865/D3865)*100,0)</f>
        <v>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8266</v>
      </c>
      <c r="P3865" t="s">
        <v>8267</v>
      </c>
      <c r="Q3865">
        <f t="shared" si="68"/>
        <v>0</v>
      </c>
      <c r="R3865" s="12">
        <f>(((K3865/60)/60)/24)+DATE(1970,1,1)</f>
        <v>42253.633159722223</v>
      </c>
      <c r="S3865" s="12">
        <f>(((J3865/60)/60)/24)+DATE(1970,1,1)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s="9">
        <f>ROUND((E3866/D3866)*100,0)</f>
        <v>1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8266</v>
      </c>
      <c r="P3866" t="s">
        <v>8267</v>
      </c>
      <c r="Q3866">
        <f t="shared" si="68"/>
        <v>20</v>
      </c>
      <c r="R3866" s="12">
        <f>(((K3866/60)/60)/24)+DATE(1970,1,1)</f>
        <v>42295.891828703709</v>
      </c>
      <c r="S3866" s="12">
        <f>(((J3866/60)/60)/24)+DATE(1970,1,1)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s="9">
        <f>ROUND((E3867/D3867)*100,0)</f>
        <v>27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8266</v>
      </c>
      <c r="P3867" t="s">
        <v>8267</v>
      </c>
      <c r="Q3867">
        <f t="shared" si="68"/>
        <v>46.43</v>
      </c>
      <c r="R3867" s="12">
        <f>(((K3867/60)/60)/24)+DATE(1970,1,1)</f>
        <v>41841.651597222226</v>
      </c>
      <c r="S3867" s="12">
        <f>(((J3867/60)/60)/24)+DATE(1970,1,1)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s="9">
        <f>ROUND((E3868/D3868)*100,0)</f>
        <v>1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8266</v>
      </c>
      <c r="P3868" t="s">
        <v>8267</v>
      </c>
      <c r="Q3868">
        <f t="shared" si="68"/>
        <v>5.5</v>
      </c>
      <c r="R3868" s="12">
        <f>(((K3868/60)/60)/24)+DATE(1970,1,1)</f>
        <v>42402.947002314817</v>
      </c>
      <c r="S3868" s="12">
        <f>(((J3868/60)/60)/24)+DATE(1970,1,1)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s="9">
        <f>ROUND((E3869/D3869)*100,0)</f>
        <v>13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8266</v>
      </c>
      <c r="P3869" t="s">
        <v>8267</v>
      </c>
      <c r="Q3869">
        <f t="shared" si="68"/>
        <v>50.2</v>
      </c>
      <c r="R3869" s="12">
        <f>(((K3869/60)/60)/24)+DATE(1970,1,1)</f>
        <v>42509.814108796301</v>
      </c>
      <c r="S3869" s="12">
        <f>(((J3869/60)/60)/24)+DATE(1970,1,1)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s="9">
        <f>ROUND((E3870/D3870)*100,0)</f>
        <v>0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8266</v>
      </c>
      <c r="P3870" t="s">
        <v>8269</v>
      </c>
      <c r="Q3870">
        <f t="shared" si="68"/>
        <v>10</v>
      </c>
      <c r="R3870" s="12">
        <f>(((K3870/60)/60)/24)+DATE(1970,1,1)</f>
        <v>41865.659780092588</v>
      </c>
      <c r="S3870" s="12">
        <f>(((J3870/60)/60)/24)+DATE(1970,1,1)</f>
        <v>41890.659780092588</v>
      </c>
      <c r="T3870">
        <f>YEAR(R3870)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s="9">
        <f>ROUND((E3871/D3871)*100,0)</f>
        <v>3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8266</v>
      </c>
      <c r="P3871" t="s">
        <v>8269</v>
      </c>
      <c r="Q3871">
        <f t="shared" si="68"/>
        <v>30.13</v>
      </c>
      <c r="R3871" s="12">
        <f>(((K3871/60)/60)/24)+DATE(1970,1,1)</f>
        <v>42047.724444444444</v>
      </c>
      <c r="S3871" s="12">
        <f>(((J3871/60)/60)/24)+DATE(1970,1,1)</f>
        <v>42077.132638888885</v>
      </c>
      <c r="T3871">
        <f>YEAR(R3871)</f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s="9">
        <f>ROUND((E3872/D3872)*100,0)</f>
        <v>15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8266</v>
      </c>
      <c r="P3872" t="s">
        <v>8269</v>
      </c>
      <c r="Q3872">
        <f t="shared" si="68"/>
        <v>150</v>
      </c>
      <c r="R3872" s="12">
        <f>(((K3872/60)/60)/24)+DATE(1970,1,1)</f>
        <v>41793.17219907407</v>
      </c>
      <c r="S3872" s="12">
        <f>(((J3872/60)/60)/24)+DATE(1970,1,1)</f>
        <v>41823.17219907407</v>
      </c>
      <c r="T3872">
        <f>YEAR(R3872)</f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s="9">
        <f>ROUND((E3873/D3873)*100,0)</f>
        <v>3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8266</v>
      </c>
      <c r="P3873" t="s">
        <v>8269</v>
      </c>
      <c r="Q3873">
        <f t="shared" si="68"/>
        <v>13.33</v>
      </c>
      <c r="R3873" s="12">
        <f>(((K3873/60)/60)/24)+DATE(1970,1,1)</f>
        <v>42763.780671296292</v>
      </c>
      <c r="S3873" s="12">
        <f>(((J3873/60)/60)/24)+DATE(1970,1,1)</f>
        <v>42823.739004629635</v>
      </c>
      <c r="T3873">
        <f>YEAR(R3873)</f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s="9">
        <f>ROUND((E3874/D3874)*100,0)</f>
        <v>0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8266</v>
      </c>
      <c r="P3874" t="s">
        <v>8269</v>
      </c>
      <c r="Q3874">
        <f t="shared" si="68"/>
        <v>0</v>
      </c>
      <c r="R3874" s="12">
        <f>(((K3874/60)/60)/24)+DATE(1970,1,1)</f>
        <v>42180.145787037036</v>
      </c>
      <c r="S3874" s="12">
        <f>(((J3874/60)/60)/24)+DATE(1970,1,1)</f>
        <v>42230.145787037036</v>
      </c>
      <c r="T3874">
        <f>YEAR(R3874)</f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s="9">
        <f>ROUND((E3875/D3875)*100,0)</f>
        <v>0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8266</v>
      </c>
      <c r="P3875" t="s">
        <v>8269</v>
      </c>
      <c r="Q3875">
        <f t="shared" si="68"/>
        <v>0</v>
      </c>
      <c r="R3875" s="12">
        <f>(((K3875/60)/60)/24)+DATE(1970,1,1)</f>
        <v>42255.696006944447</v>
      </c>
      <c r="S3875" s="12">
        <f>(((J3875/60)/60)/24)+DATE(1970,1,1)</f>
        <v>42285.696006944447</v>
      </c>
      <c r="T3875">
        <f>YEAR(R3875)</f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s="9">
        <f>ROUND((E3876/D3876)*100,0)</f>
        <v>0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8266</v>
      </c>
      <c r="P3876" t="s">
        <v>8269</v>
      </c>
      <c r="Q3876">
        <f t="shared" si="68"/>
        <v>0</v>
      </c>
      <c r="R3876" s="12">
        <f>(((K3876/60)/60)/24)+DATE(1970,1,1)</f>
        <v>42007.016458333332</v>
      </c>
      <c r="S3876" s="12">
        <f>(((J3876/60)/60)/24)+DATE(1970,1,1)</f>
        <v>42028.041666666672</v>
      </c>
      <c r="T3876">
        <f>YEAR(R3876)</f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s="9">
        <f>ROUND((E3877/D3877)*100,0)</f>
        <v>0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8266</v>
      </c>
      <c r="P3877" t="s">
        <v>8269</v>
      </c>
      <c r="Q3877">
        <f t="shared" si="68"/>
        <v>0</v>
      </c>
      <c r="R3877" s="12">
        <f>(((K3877/60)/60)/24)+DATE(1970,1,1)</f>
        <v>42615.346817129626</v>
      </c>
      <c r="S3877" s="12">
        <f>(((J3877/60)/60)/24)+DATE(1970,1,1)</f>
        <v>42616.416666666672</v>
      </c>
      <c r="T3877">
        <f>YEAR(R3877)</f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s="9">
        <f>ROUND((E3878/D3878)*100,0)</f>
        <v>53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8266</v>
      </c>
      <c r="P3878" t="s">
        <v>8269</v>
      </c>
      <c r="Q3878">
        <f t="shared" si="68"/>
        <v>44.76</v>
      </c>
      <c r="R3878" s="12">
        <f>(((K3878/60)/60)/24)+DATE(1970,1,1)</f>
        <v>42372.624166666668</v>
      </c>
      <c r="S3878" s="12">
        <f>(((J3878/60)/60)/24)+DATE(1970,1,1)</f>
        <v>42402.624166666668</v>
      </c>
      <c r="T3878">
        <f>YEAR(R3878)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s="9">
        <f>ROUND((E3879/D3879)*100,0)</f>
        <v>5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8266</v>
      </c>
      <c r="P3879" t="s">
        <v>8269</v>
      </c>
      <c r="Q3879">
        <f t="shared" si="68"/>
        <v>88.64</v>
      </c>
      <c r="R3879" s="12">
        <f>(((K3879/60)/60)/24)+DATE(1970,1,1)</f>
        <v>42682.67768518519</v>
      </c>
      <c r="S3879" s="12">
        <f>(((J3879/60)/60)/24)+DATE(1970,1,1)</f>
        <v>42712.67768518519</v>
      </c>
      <c r="T3879">
        <f>YEAR(R3879)</f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s="9">
        <f>ROUND((E3880/D3880)*100,0)</f>
        <v>0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8266</v>
      </c>
      <c r="P3880" t="s">
        <v>8269</v>
      </c>
      <c r="Q3880">
        <f t="shared" si="68"/>
        <v>10</v>
      </c>
      <c r="R3880" s="12">
        <f>(((K3880/60)/60)/24)+DATE(1970,1,1)</f>
        <v>42154.818819444445</v>
      </c>
      <c r="S3880" s="12">
        <f>(((J3880/60)/60)/24)+DATE(1970,1,1)</f>
        <v>42185.165972222225</v>
      </c>
      <c r="T3880">
        <f>YEAR(R3880)</f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s="9">
        <f>ROUND((E3881/D3881)*100,0)</f>
        <v>0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8266</v>
      </c>
      <c r="P3881" t="s">
        <v>8269</v>
      </c>
      <c r="Q3881">
        <f t="shared" si="68"/>
        <v>0</v>
      </c>
      <c r="R3881" s="12">
        <f>(((K3881/60)/60)/24)+DATE(1970,1,1)</f>
        <v>41999.861064814817</v>
      </c>
      <c r="S3881" s="12">
        <f>(((J3881/60)/60)/24)+DATE(1970,1,1)</f>
        <v>42029.861064814817</v>
      </c>
      <c r="T3881">
        <f>YEAR(R3881)</f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s="9">
        <f>ROUND((E3882/D3882)*100,0)</f>
        <v>13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8266</v>
      </c>
      <c r="P3882" t="s">
        <v>8269</v>
      </c>
      <c r="Q3882">
        <f t="shared" si="68"/>
        <v>57.65</v>
      </c>
      <c r="R3882" s="12">
        <f>(((K3882/60)/60)/24)+DATE(1970,1,1)</f>
        <v>41815.815046296295</v>
      </c>
      <c r="S3882" s="12">
        <f>(((J3882/60)/60)/24)+DATE(1970,1,1)</f>
        <v>41850.958333333336</v>
      </c>
      <c r="T3882">
        <f>YEAR(R3882)</f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s="9">
        <f>ROUND((E3883/D3883)*100,0)</f>
        <v>5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8266</v>
      </c>
      <c r="P3883" t="s">
        <v>8269</v>
      </c>
      <c r="Q3883">
        <f t="shared" si="68"/>
        <v>25</v>
      </c>
      <c r="R3883" s="12">
        <f>(((K3883/60)/60)/24)+DATE(1970,1,1)</f>
        <v>42756.018506944441</v>
      </c>
      <c r="S3883" s="12">
        <f>(((J3883/60)/60)/24)+DATE(1970,1,1)</f>
        <v>42786.018506944441</v>
      </c>
      <c r="T3883">
        <f>YEAR(R3883)</f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s="9">
        <f>ROUND((E3884/D3884)*100,0)</f>
        <v>0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8266</v>
      </c>
      <c r="P3884" t="s">
        <v>8269</v>
      </c>
      <c r="Q3884">
        <f t="shared" si="68"/>
        <v>0</v>
      </c>
      <c r="R3884" s="12">
        <f>(((K3884/60)/60)/24)+DATE(1970,1,1)</f>
        <v>42373.983449074076</v>
      </c>
      <c r="S3884" s="12">
        <f>(((J3884/60)/60)/24)+DATE(1970,1,1)</f>
        <v>42400.960416666669</v>
      </c>
      <c r="T3884">
        <f>YEAR(R3884)</f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s="9">
        <f>ROUND((E3885/D3885)*100,0)</f>
        <v>0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8266</v>
      </c>
      <c r="P3885" t="s">
        <v>8269</v>
      </c>
      <c r="Q3885">
        <f t="shared" si="68"/>
        <v>0</v>
      </c>
      <c r="R3885" s="12">
        <f>(((K3885/60)/60)/24)+DATE(1970,1,1)</f>
        <v>41854.602650462963</v>
      </c>
      <c r="S3885" s="12">
        <f>(((J3885/60)/60)/24)+DATE(1970,1,1)</f>
        <v>41884.602650462963</v>
      </c>
      <c r="T3885">
        <f>YEAR(R3885)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s="9">
        <f>ROUND((E3886/D3886)*100,0)</f>
        <v>0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8266</v>
      </c>
      <c r="P3886" t="s">
        <v>8269</v>
      </c>
      <c r="Q3886">
        <f t="shared" si="68"/>
        <v>0</v>
      </c>
      <c r="R3886" s="12">
        <f>(((K3886/60)/60)/24)+DATE(1970,1,1)</f>
        <v>42065.791574074072</v>
      </c>
      <c r="S3886" s="12">
        <f>(((J3886/60)/60)/24)+DATE(1970,1,1)</f>
        <v>42090.749907407408</v>
      </c>
      <c r="T3886">
        <f>YEAR(R3886)</f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s="9">
        <f>ROUND((E3887/D3887)*100,0)</f>
        <v>0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8266</v>
      </c>
      <c r="P3887" t="s">
        <v>8269</v>
      </c>
      <c r="Q3887">
        <f t="shared" si="68"/>
        <v>0</v>
      </c>
      <c r="R3887" s="12">
        <f>(((K3887/60)/60)/24)+DATE(1970,1,1)</f>
        <v>42469.951284722221</v>
      </c>
      <c r="S3887" s="12">
        <f>(((J3887/60)/60)/24)+DATE(1970,1,1)</f>
        <v>42499.951284722221</v>
      </c>
      <c r="T3887">
        <f>YEAR(R3887)</f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s="9">
        <f>ROUND((E3888/D3888)*100,0)</f>
        <v>0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8266</v>
      </c>
      <c r="P3888" t="s">
        <v>8269</v>
      </c>
      <c r="Q3888">
        <f t="shared" si="68"/>
        <v>0</v>
      </c>
      <c r="R3888" s="12">
        <f>(((K3888/60)/60)/24)+DATE(1970,1,1)</f>
        <v>41954.228032407409</v>
      </c>
      <c r="S3888" s="12">
        <f>(((J3888/60)/60)/24)+DATE(1970,1,1)</f>
        <v>41984.228032407409</v>
      </c>
      <c r="T3888">
        <f>YEAR(R3888)</f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s="9">
        <f>ROUND((E3889/D3889)*100,0)</f>
        <v>2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8266</v>
      </c>
      <c r="P3889" t="s">
        <v>8269</v>
      </c>
      <c r="Q3889">
        <f t="shared" si="68"/>
        <v>17.5</v>
      </c>
      <c r="R3889" s="12">
        <f>(((K3889/60)/60)/24)+DATE(1970,1,1)</f>
        <v>42079.857974537037</v>
      </c>
      <c r="S3889" s="12">
        <f>(((J3889/60)/60)/24)+DATE(1970,1,1)</f>
        <v>42125.916666666672</v>
      </c>
      <c r="T3889">
        <f>YEAR(R3889)</f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s="9">
        <f t="shared" ref="G3850:G3913" si="69">ROUND((E3890/D3890)*100,0)</f>
        <v>27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8266</v>
      </c>
      <c r="P3890" t="s">
        <v>8267</v>
      </c>
      <c r="Q3890">
        <f t="shared" si="68"/>
        <v>38.71</v>
      </c>
      <c r="R3890" s="12">
        <f t="shared" ref="R3843:R3906" si="70">(((K3890/60)/60)/24)+DATE(1970,1,1)</f>
        <v>42762.545810185184</v>
      </c>
      <c r="S3890" s="12">
        <f t="shared" ref="S3843:S3906" si="71">(((J3890/60)/60)/24)+DATE(1970,1,1)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s="9">
        <f t="shared" si="69"/>
        <v>1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8266</v>
      </c>
      <c r="P3891" t="s">
        <v>8267</v>
      </c>
      <c r="Q3891">
        <f t="shared" si="68"/>
        <v>13.11</v>
      </c>
      <c r="R3891" s="12">
        <f t="shared" si="70"/>
        <v>41977.004976851851</v>
      </c>
      <c r="S3891" s="12">
        <f t="shared" si="7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s="9">
        <f t="shared" si="69"/>
        <v>17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8266</v>
      </c>
      <c r="P3892" t="s">
        <v>8267</v>
      </c>
      <c r="Q3892">
        <f t="shared" si="68"/>
        <v>315.5</v>
      </c>
      <c r="R3892" s="12">
        <f t="shared" si="70"/>
        <v>42171.758611111116</v>
      </c>
      <c r="S3892" s="12">
        <f t="shared" si="7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s="9">
        <f t="shared" si="69"/>
        <v>33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8266</v>
      </c>
      <c r="P3893" t="s">
        <v>8267</v>
      </c>
      <c r="Q3893">
        <f t="shared" si="68"/>
        <v>37.14</v>
      </c>
      <c r="R3893" s="12">
        <f t="shared" si="70"/>
        <v>42056.1324537037</v>
      </c>
      <c r="S3893" s="12">
        <f t="shared" si="7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s="9">
        <f t="shared" si="69"/>
        <v>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8266</v>
      </c>
      <c r="P3894" t="s">
        <v>8267</v>
      </c>
      <c r="Q3894">
        <f t="shared" si="68"/>
        <v>0</v>
      </c>
      <c r="R3894" s="12">
        <f t="shared" si="70"/>
        <v>41867.652280092596</v>
      </c>
      <c r="S3894" s="12">
        <f t="shared" si="7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s="9">
        <f t="shared" si="69"/>
        <v>22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8266</v>
      </c>
      <c r="P3895" t="s">
        <v>8267</v>
      </c>
      <c r="Q3895">
        <f t="shared" si="68"/>
        <v>128.27000000000001</v>
      </c>
      <c r="R3895" s="12">
        <f t="shared" si="70"/>
        <v>41779.657870370371</v>
      </c>
      <c r="S3895" s="12">
        <f t="shared" si="7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s="9">
        <f t="shared" si="69"/>
        <v>3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8266</v>
      </c>
      <c r="P3896" t="s">
        <v>8267</v>
      </c>
      <c r="Q3896">
        <f t="shared" si="68"/>
        <v>47.27</v>
      </c>
      <c r="R3896" s="12">
        <f t="shared" si="70"/>
        <v>42679.958472222221</v>
      </c>
      <c r="S3896" s="12">
        <f t="shared" si="7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s="9">
        <f t="shared" si="69"/>
        <v>5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8266</v>
      </c>
      <c r="P3897" t="s">
        <v>8267</v>
      </c>
      <c r="Q3897">
        <f t="shared" si="68"/>
        <v>50</v>
      </c>
      <c r="R3897" s="12">
        <f t="shared" si="70"/>
        <v>42032.250208333338</v>
      </c>
      <c r="S3897" s="12">
        <f t="shared" si="7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s="9">
        <f t="shared" si="69"/>
        <v>11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8266</v>
      </c>
      <c r="P3898" t="s">
        <v>8267</v>
      </c>
      <c r="Q3898">
        <f t="shared" si="68"/>
        <v>42.5</v>
      </c>
      <c r="R3898" s="12">
        <f t="shared" si="70"/>
        <v>41793.191875000004</v>
      </c>
      <c r="S3898" s="12">
        <f t="shared" si="7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s="9">
        <f t="shared" si="69"/>
        <v>18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8266</v>
      </c>
      <c r="P3899" t="s">
        <v>8267</v>
      </c>
      <c r="Q3899">
        <f t="shared" si="68"/>
        <v>44</v>
      </c>
      <c r="R3899" s="12">
        <f t="shared" si="70"/>
        <v>41982.87364583333</v>
      </c>
      <c r="S3899" s="12">
        <f t="shared" si="7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s="9">
        <f t="shared" si="69"/>
        <v>33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8266</v>
      </c>
      <c r="P3900" t="s">
        <v>8267</v>
      </c>
      <c r="Q3900">
        <f t="shared" si="68"/>
        <v>50.88</v>
      </c>
      <c r="R3900" s="12">
        <f t="shared" si="70"/>
        <v>42193.482291666667</v>
      </c>
      <c r="S3900" s="12">
        <f t="shared" si="7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s="9">
        <f t="shared" si="69"/>
        <v>1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8266</v>
      </c>
      <c r="P3901" t="s">
        <v>8267</v>
      </c>
      <c r="Q3901">
        <f t="shared" si="68"/>
        <v>62.5</v>
      </c>
      <c r="R3901" s="12">
        <f t="shared" si="70"/>
        <v>41843.775011574071</v>
      </c>
      <c r="S3901" s="12">
        <f t="shared" si="7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s="9">
        <f t="shared" si="69"/>
        <v>5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8266</v>
      </c>
      <c r="P3902" t="s">
        <v>8267</v>
      </c>
      <c r="Q3902">
        <f t="shared" si="68"/>
        <v>27</v>
      </c>
      <c r="R3902" s="12">
        <f t="shared" si="70"/>
        <v>42136.092488425929</v>
      </c>
      <c r="S3902" s="12">
        <f t="shared" si="7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s="9">
        <f t="shared" si="69"/>
        <v>1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8266</v>
      </c>
      <c r="P3903" t="s">
        <v>8267</v>
      </c>
      <c r="Q3903">
        <f t="shared" si="68"/>
        <v>25</v>
      </c>
      <c r="R3903" s="12">
        <f t="shared" si="70"/>
        <v>42317.826377314821</v>
      </c>
      <c r="S3903" s="12">
        <f t="shared" si="7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s="9">
        <f t="shared" si="69"/>
        <v>49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8266</v>
      </c>
      <c r="P3904" t="s">
        <v>8267</v>
      </c>
      <c r="Q3904">
        <f t="shared" si="68"/>
        <v>47.26</v>
      </c>
      <c r="R3904" s="12">
        <f t="shared" si="70"/>
        <v>42663.468078703707</v>
      </c>
      <c r="S3904" s="12">
        <f t="shared" si="71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s="9">
        <f t="shared" si="69"/>
        <v>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8266</v>
      </c>
      <c r="P3905" t="s">
        <v>8267</v>
      </c>
      <c r="Q3905">
        <f t="shared" si="68"/>
        <v>0</v>
      </c>
      <c r="R3905" s="12">
        <f t="shared" si="70"/>
        <v>42186.01116898148</v>
      </c>
      <c r="S3905" s="12">
        <f t="shared" si="71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s="9">
        <f t="shared" si="69"/>
        <v>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8266</v>
      </c>
      <c r="P3906" t="s">
        <v>8267</v>
      </c>
      <c r="Q3906">
        <f t="shared" si="68"/>
        <v>1.5</v>
      </c>
      <c r="R3906" s="12">
        <f t="shared" si="70"/>
        <v>42095.229166666672</v>
      </c>
      <c r="S3906" s="12">
        <f t="shared" si="71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s="9">
        <f t="shared" si="69"/>
        <v>12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8266</v>
      </c>
      <c r="P3907" t="s">
        <v>8267</v>
      </c>
      <c r="Q3907">
        <f t="shared" ref="Q3907:Q3970" si="72">IFERROR(ROUND(E3907/M3907,2),0)</f>
        <v>24.71</v>
      </c>
      <c r="R3907" s="12">
        <f t="shared" ref="R3907:R3970" si="73">(((K3907/60)/60)/24)+DATE(1970,1,1)</f>
        <v>42124.623877314814</v>
      </c>
      <c r="S3907" s="12">
        <f t="shared" ref="S3907:S3970" si="74">(((J3907/60)/60)/24)+DATE(1970,1,1)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s="9">
        <f t="shared" si="69"/>
        <v>67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8266</v>
      </c>
      <c r="P3908" t="s">
        <v>8267</v>
      </c>
      <c r="Q3908">
        <f t="shared" si="72"/>
        <v>63.13</v>
      </c>
      <c r="R3908" s="12">
        <f t="shared" si="73"/>
        <v>42143.917743055557</v>
      </c>
      <c r="S3908" s="12">
        <f t="shared" si="74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s="9">
        <f t="shared" si="69"/>
        <v>15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8266</v>
      </c>
      <c r="P3909" t="s">
        <v>8267</v>
      </c>
      <c r="Q3909">
        <f t="shared" si="72"/>
        <v>38.25</v>
      </c>
      <c r="R3909" s="12">
        <f t="shared" si="73"/>
        <v>41906.819513888891</v>
      </c>
      <c r="S3909" s="12">
        <f t="shared" si="74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s="9">
        <f t="shared" si="69"/>
        <v>9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8266</v>
      </c>
      <c r="P3910" t="s">
        <v>8267</v>
      </c>
      <c r="Q3910">
        <f t="shared" si="72"/>
        <v>16.25</v>
      </c>
      <c r="R3910" s="12">
        <f t="shared" si="73"/>
        <v>41834.135370370372</v>
      </c>
      <c r="S3910" s="12">
        <f t="shared" si="74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s="9">
        <f t="shared" si="69"/>
        <v>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8266</v>
      </c>
      <c r="P3911" t="s">
        <v>8267</v>
      </c>
      <c r="Q3911">
        <f t="shared" si="72"/>
        <v>33.75</v>
      </c>
      <c r="R3911" s="12">
        <f t="shared" si="73"/>
        <v>41863.359282407408</v>
      </c>
      <c r="S3911" s="12">
        <f t="shared" si="74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s="9">
        <f t="shared" si="69"/>
        <v>3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8266</v>
      </c>
      <c r="P3912" t="s">
        <v>8267</v>
      </c>
      <c r="Q3912">
        <f t="shared" si="72"/>
        <v>61.67</v>
      </c>
      <c r="R3912" s="12">
        <f t="shared" si="73"/>
        <v>42224.756909722222</v>
      </c>
      <c r="S3912" s="12">
        <f t="shared" si="74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s="9">
        <f t="shared" si="69"/>
        <v>37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8266</v>
      </c>
      <c r="P3913" t="s">
        <v>8267</v>
      </c>
      <c r="Q3913">
        <f t="shared" si="72"/>
        <v>83.14</v>
      </c>
      <c r="R3913" s="12">
        <f t="shared" si="73"/>
        <v>41939.8122337963</v>
      </c>
      <c r="S3913" s="12">
        <f t="shared" si="74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s="9">
        <f t="shared" ref="G3914:G3977" si="75">ROUND((E3914/D3914)*100,0)</f>
        <v>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8266</v>
      </c>
      <c r="P3914" t="s">
        <v>8267</v>
      </c>
      <c r="Q3914">
        <f t="shared" si="72"/>
        <v>1</v>
      </c>
      <c r="R3914" s="12">
        <f t="shared" si="73"/>
        <v>42059.270023148143</v>
      </c>
      <c r="S3914" s="12">
        <f t="shared" si="74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s="9">
        <f t="shared" si="75"/>
        <v>10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8266</v>
      </c>
      <c r="P3915" t="s">
        <v>8267</v>
      </c>
      <c r="Q3915">
        <f t="shared" si="72"/>
        <v>142.86000000000001</v>
      </c>
      <c r="R3915" s="12">
        <f t="shared" si="73"/>
        <v>42308.211215277777</v>
      </c>
      <c r="S3915" s="12">
        <f t="shared" si="74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s="9">
        <f t="shared" si="75"/>
        <v>36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8266</v>
      </c>
      <c r="P3916" t="s">
        <v>8267</v>
      </c>
      <c r="Q3916">
        <f t="shared" si="72"/>
        <v>33.67</v>
      </c>
      <c r="R3916" s="12">
        <f t="shared" si="73"/>
        <v>42114.818935185183</v>
      </c>
      <c r="S3916" s="12">
        <f t="shared" si="74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s="9">
        <f t="shared" si="75"/>
        <v>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8266</v>
      </c>
      <c r="P3917" t="s">
        <v>8267</v>
      </c>
      <c r="Q3917">
        <f t="shared" si="72"/>
        <v>5</v>
      </c>
      <c r="R3917" s="12">
        <f t="shared" si="73"/>
        <v>42492.98505787037</v>
      </c>
      <c r="S3917" s="12">
        <f t="shared" si="74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s="9">
        <f t="shared" si="75"/>
        <v>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8266</v>
      </c>
      <c r="P3918" t="s">
        <v>8267</v>
      </c>
      <c r="Q3918">
        <f t="shared" si="72"/>
        <v>0</v>
      </c>
      <c r="R3918" s="12">
        <f t="shared" si="73"/>
        <v>42494.471666666665</v>
      </c>
      <c r="S3918" s="12">
        <f t="shared" si="74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s="9">
        <f t="shared" si="75"/>
        <v>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8266</v>
      </c>
      <c r="P3919" t="s">
        <v>8267</v>
      </c>
      <c r="Q3919">
        <f t="shared" si="72"/>
        <v>10</v>
      </c>
      <c r="R3919" s="12">
        <f t="shared" si="73"/>
        <v>41863.527326388888</v>
      </c>
      <c r="S3919" s="12">
        <f t="shared" si="74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s="9">
        <f t="shared" si="75"/>
        <v>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8266</v>
      </c>
      <c r="P3920" t="s">
        <v>8267</v>
      </c>
      <c r="Q3920">
        <f t="shared" si="72"/>
        <v>40</v>
      </c>
      <c r="R3920" s="12">
        <f t="shared" si="73"/>
        <v>41843.664618055554</v>
      </c>
      <c r="S3920" s="12">
        <f t="shared" si="74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s="9">
        <f t="shared" si="75"/>
        <v>2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8266</v>
      </c>
      <c r="P3921" t="s">
        <v>8267</v>
      </c>
      <c r="Q3921">
        <f t="shared" si="72"/>
        <v>30</v>
      </c>
      <c r="R3921" s="12">
        <f t="shared" si="73"/>
        <v>42358.684872685189</v>
      </c>
      <c r="S3921" s="12">
        <f t="shared" si="74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s="9">
        <f t="shared" si="75"/>
        <v>5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8266</v>
      </c>
      <c r="P3922" t="s">
        <v>8267</v>
      </c>
      <c r="Q3922">
        <f t="shared" si="72"/>
        <v>45</v>
      </c>
      <c r="R3922" s="12">
        <f t="shared" si="73"/>
        <v>42657.38726851852</v>
      </c>
      <c r="S3922" s="12">
        <f t="shared" si="74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s="9">
        <f t="shared" si="75"/>
        <v>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8266</v>
      </c>
      <c r="P3923" t="s">
        <v>8267</v>
      </c>
      <c r="Q3923">
        <f t="shared" si="72"/>
        <v>0</v>
      </c>
      <c r="R3923" s="12">
        <f t="shared" si="73"/>
        <v>41926.542303240742</v>
      </c>
      <c r="S3923" s="12">
        <f t="shared" si="74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s="9">
        <f t="shared" si="75"/>
        <v>8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8266</v>
      </c>
      <c r="P3924" t="s">
        <v>8267</v>
      </c>
      <c r="Q3924">
        <f t="shared" si="72"/>
        <v>10.17</v>
      </c>
      <c r="R3924" s="12">
        <f t="shared" si="73"/>
        <v>42020.768634259264</v>
      </c>
      <c r="S3924" s="12">
        <f t="shared" si="74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s="9">
        <f t="shared" si="75"/>
        <v>12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8266</v>
      </c>
      <c r="P3925" t="s">
        <v>8267</v>
      </c>
      <c r="Q3925">
        <f t="shared" si="72"/>
        <v>81.41</v>
      </c>
      <c r="R3925" s="12">
        <f t="shared" si="73"/>
        <v>42075.979988425926</v>
      </c>
      <c r="S3925" s="12">
        <f t="shared" si="74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s="9">
        <f t="shared" si="75"/>
        <v>15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8266</v>
      </c>
      <c r="P3926" t="s">
        <v>8267</v>
      </c>
      <c r="Q3926">
        <f t="shared" si="72"/>
        <v>57.25</v>
      </c>
      <c r="R3926" s="12">
        <f t="shared" si="73"/>
        <v>41786.959745370368</v>
      </c>
      <c r="S3926" s="12">
        <f t="shared" si="74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s="9">
        <f t="shared" si="75"/>
        <v>10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8266</v>
      </c>
      <c r="P3927" t="s">
        <v>8267</v>
      </c>
      <c r="Q3927">
        <f t="shared" si="72"/>
        <v>5</v>
      </c>
      <c r="R3927" s="12">
        <f t="shared" si="73"/>
        <v>41820.870821759258</v>
      </c>
      <c r="S3927" s="12">
        <f t="shared" si="74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s="9">
        <f t="shared" si="75"/>
        <v>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8266</v>
      </c>
      <c r="P3928" t="s">
        <v>8267</v>
      </c>
      <c r="Q3928">
        <f t="shared" si="72"/>
        <v>15</v>
      </c>
      <c r="R3928" s="12">
        <f t="shared" si="73"/>
        <v>41970.085046296299</v>
      </c>
      <c r="S3928" s="12">
        <f t="shared" si="74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s="9">
        <f t="shared" si="75"/>
        <v>1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8266</v>
      </c>
      <c r="P3929" t="s">
        <v>8267</v>
      </c>
      <c r="Q3929">
        <f t="shared" si="72"/>
        <v>12.5</v>
      </c>
      <c r="R3929" s="12">
        <f t="shared" si="73"/>
        <v>41830.267407407409</v>
      </c>
      <c r="S3929" s="12">
        <f t="shared" si="74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s="9">
        <f t="shared" si="75"/>
        <v>13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8266</v>
      </c>
      <c r="P3930" t="s">
        <v>8267</v>
      </c>
      <c r="Q3930">
        <f t="shared" si="72"/>
        <v>93</v>
      </c>
      <c r="R3930" s="12">
        <f t="shared" si="73"/>
        <v>42265.683182870373</v>
      </c>
      <c r="S3930" s="12">
        <f t="shared" si="74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s="9">
        <f t="shared" si="75"/>
        <v>2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8266</v>
      </c>
      <c r="P3931" t="s">
        <v>8267</v>
      </c>
      <c r="Q3931">
        <f t="shared" si="72"/>
        <v>32.36</v>
      </c>
      <c r="R3931" s="12">
        <f t="shared" si="73"/>
        <v>42601.827141203699</v>
      </c>
      <c r="S3931" s="12">
        <f t="shared" si="74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s="9">
        <f t="shared" si="75"/>
        <v>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8266</v>
      </c>
      <c r="P3932" t="s">
        <v>8267</v>
      </c>
      <c r="Q3932">
        <f t="shared" si="72"/>
        <v>0</v>
      </c>
      <c r="R3932" s="12">
        <f t="shared" si="73"/>
        <v>42433.338749999995</v>
      </c>
      <c r="S3932" s="12">
        <f t="shared" si="74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s="9">
        <f t="shared" si="75"/>
        <v>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8266</v>
      </c>
      <c r="P3933" t="s">
        <v>8267</v>
      </c>
      <c r="Q3933">
        <f t="shared" si="72"/>
        <v>0</v>
      </c>
      <c r="R3933" s="12">
        <f t="shared" si="73"/>
        <v>42228.151701388888</v>
      </c>
      <c r="S3933" s="12">
        <f t="shared" si="74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s="9">
        <f t="shared" si="75"/>
        <v>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8266</v>
      </c>
      <c r="P3934" t="s">
        <v>8267</v>
      </c>
      <c r="Q3934">
        <f t="shared" si="72"/>
        <v>1</v>
      </c>
      <c r="R3934" s="12">
        <f t="shared" si="73"/>
        <v>42415.168564814812</v>
      </c>
      <c r="S3934" s="12">
        <f t="shared" si="74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s="9">
        <f t="shared" si="75"/>
        <v>16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8266</v>
      </c>
      <c r="P3935" t="s">
        <v>8267</v>
      </c>
      <c r="Q3935">
        <f t="shared" si="72"/>
        <v>91.83</v>
      </c>
      <c r="R3935" s="12">
        <f t="shared" si="73"/>
        <v>42538.968310185184</v>
      </c>
      <c r="S3935" s="12">
        <f t="shared" si="74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s="9">
        <f t="shared" si="75"/>
        <v>11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8266</v>
      </c>
      <c r="P3936" t="s">
        <v>8267</v>
      </c>
      <c r="Q3936">
        <f t="shared" si="72"/>
        <v>45.83</v>
      </c>
      <c r="R3936" s="12">
        <f t="shared" si="73"/>
        <v>42233.671747685185</v>
      </c>
      <c r="S3936" s="12">
        <f t="shared" si="74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s="9">
        <f t="shared" si="75"/>
        <v>44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8266</v>
      </c>
      <c r="P3937" t="s">
        <v>8267</v>
      </c>
      <c r="Q3937">
        <f t="shared" si="72"/>
        <v>57.17</v>
      </c>
      <c r="R3937" s="12">
        <f t="shared" si="73"/>
        <v>42221.656782407401</v>
      </c>
      <c r="S3937" s="12">
        <f t="shared" si="74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s="9">
        <f t="shared" si="75"/>
        <v>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8266</v>
      </c>
      <c r="P3938" t="s">
        <v>8267</v>
      </c>
      <c r="Q3938">
        <f t="shared" si="72"/>
        <v>0</v>
      </c>
      <c r="R3938" s="12">
        <f t="shared" si="73"/>
        <v>42675.262962962966</v>
      </c>
      <c r="S3938" s="12">
        <f t="shared" si="74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s="9">
        <f t="shared" si="75"/>
        <v>86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8266</v>
      </c>
      <c r="P3939" t="s">
        <v>8267</v>
      </c>
      <c r="Q3939">
        <f t="shared" si="72"/>
        <v>248.5</v>
      </c>
      <c r="R3939" s="12">
        <f t="shared" si="73"/>
        <v>42534.631481481483</v>
      </c>
      <c r="S3939" s="12">
        <f t="shared" si="74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s="9">
        <f t="shared" si="75"/>
        <v>12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8266</v>
      </c>
      <c r="P3940" t="s">
        <v>8267</v>
      </c>
      <c r="Q3940">
        <f t="shared" si="72"/>
        <v>79.400000000000006</v>
      </c>
      <c r="R3940" s="12">
        <f t="shared" si="73"/>
        <v>42151.905717592599</v>
      </c>
      <c r="S3940" s="12">
        <f t="shared" si="74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s="9">
        <f t="shared" si="75"/>
        <v>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8266</v>
      </c>
      <c r="P3941" t="s">
        <v>8267</v>
      </c>
      <c r="Q3941">
        <f t="shared" si="72"/>
        <v>5</v>
      </c>
      <c r="R3941" s="12">
        <f t="shared" si="73"/>
        <v>41915.400219907409</v>
      </c>
      <c r="S3941" s="12">
        <f t="shared" si="74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s="9">
        <f t="shared" si="75"/>
        <v>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8266</v>
      </c>
      <c r="P3942" t="s">
        <v>8267</v>
      </c>
      <c r="Q3942">
        <f t="shared" si="72"/>
        <v>5.5</v>
      </c>
      <c r="R3942" s="12">
        <f t="shared" si="73"/>
        <v>41961.492488425924</v>
      </c>
      <c r="S3942" s="12">
        <f t="shared" si="74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s="9">
        <f t="shared" si="75"/>
        <v>1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8266</v>
      </c>
      <c r="P3943" t="s">
        <v>8267</v>
      </c>
      <c r="Q3943">
        <f t="shared" si="72"/>
        <v>25</v>
      </c>
      <c r="R3943" s="12">
        <f t="shared" si="73"/>
        <v>41940.587233796294</v>
      </c>
      <c r="S3943" s="12">
        <f t="shared" si="74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s="9">
        <f t="shared" si="75"/>
        <v>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8266</v>
      </c>
      <c r="P3944" t="s">
        <v>8267</v>
      </c>
      <c r="Q3944">
        <f t="shared" si="72"/>
        <v>0</v>
      </c>
      <c r="R3944" s="12">
        <f t="shared" si="73"/>
        <v>42111.904097222221</v>
      </c>
      <c r="S3944" s="12">
        <f t="shared" si="74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s="9">
        <f t="shared" si="75"/>
        <v>36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8266</v>
      </c>
      <c r="P3945" t="s">
        <v>8267</v>
      </c>
      <c r="Q3945">
        <f t="shared" si="72"/>
        <v>137.08000000000001</v>
      </c>
      <c r="R3945" s="12">
        <f t="shared" si="73"/>
        <v>42279.778564814813</v>
      </c>
      <c r="S3945" s="12">
        <f t="shared" si="74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s="9">
        <f t="shared" si="75"/>
        <v>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8266</v>
      </c>
      <c r="P3946" t="s">
        <v>8267</v>
      </c>
      <c r="Q3946">
        <f t="shared" si="72"/>
        <v>0</v>
      </c>
      <c r="R3946" s="12">
        <f t="shared" si="73"/>
        <v>42213.662905092591</v>
      </c>
      <c r="S3946" s="12">
        <f t="shared" si="74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s="9">
        <f t="shared" si="75"/>
        <v>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8266</v>
      </c>
      <c r="P3947" t="s">
        <v>8267</v>
      </c>
      <c r="Q3947">
        <f t="shared" si="72"/>
        <v>5</v>
      </c>
      <c r="R3947" s="12">
        <f t="shared" si="73"/>
        <v>42109.801712962959</v>
      </c>
      <c r="S3947" s="12">
        <f t="shared" si="74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s="9">
        <f t="shared" si="75"/>
        <v>3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8266</v>
      </c>
      <c r="P3948" t="s">
        <v>8267</v>
      </c>
      <c r="Q3948">
        <f t="shared" si="72"/>
        <v>39</v>
      </c>
      <c r="R3948" s="12">
        <f t="shared" si="73"/>
        <v>42031.833587962959</v>
      </c>
      <c r="S3948" s="12">
        <f t="shared" si="74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s="9">
        <f t="shared" si="75"/>
        <v>3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8266</v>
      </c>
      <c r="P3949" t="s">
        <v>8267</v>
      </c>
      <c r="Q3949">
        <f t="shared" si="72"/>
        <v>50.5</v>
      </c>
      <c r="R3949" s="12">
        <f t="shared" si="73"/>
        <v>42615.142870370371</v>
      </c>
      <c r="S3949" s="12">
        <f t="shared" si="74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s="9">
        <f t="shared" si="75"/>
        <v>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8266</v>
      </c>
      <c r="P3950" t="s">
        <v>8267</v>
      </c>
      <c r="Q3950">
        <f t="shared" si="72"/>
        <v>0</v>
      </c>
      <c r="R3950" s="12">
        <f t="shared" si="73"/>
        <v>41829.325497685182</v>
      </c>
      <c r="S3950" s="12">
        <f t="shared" si="74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s="9">
        <f t="shared" si="75"/>
        <v>16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8266</v>
      </c>
      <c r="P3951" t="s">
        <v>8267</v>
      </c>
      <c r="Q3951">
        <f t="shared" si="72"/>
        <v>49.28</v>
      </c>
      <c r="R3951" s="12">
        <f t="shared" si="73"/>
        <v>42016.120613425926</v>
      </c>
      <c r="S3951" s="12">
        <f t="shared" si="74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s="9">
        <f t="shared" si="75"/>
        <v>1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8266</v>
      </c>
      <c r="P3952" t="s">
        <v>8267</v>
      </c>
      <c r="Q3952">
        <f t="shared" si="72"/>
        <v>25</v>
      </c>
      <c r="R3952" s="12">
        <f t="shared" si="73"/>
        <v>42439.702314814815</v>
      </c>
      <c r="S3952" s="12">
        <f t="shared" si="74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s="9">
        <f t="shared" si="75"/>
        <v>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8266</v>
      </c>
      <c r="P3953" t="s">
        <v>8267</v>
      </c>
      <c r="Q3953">
        <f t="shared" si="72"/>
        <v>1</v>
      </c>
      <c r="R3953" s="12">
        <f t="shared" si="73"/>
        <v>42433.825717592597</v>
      </c>
      <c r="S3953" s="12">
        <f t="shared" si="74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s="9">
        <f t="shared" si="75"/>
        <v>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8266</v>
      </c>
      <c r="P3954" t="s">
        <v>8267</v>
      </c>
      <c r="Q3954">
        <f t="shared" si="72"/>
        <v>25</v>
      </c>
      <c r="R3954" s="12">
        <f t="shared" si="73"/>
        <v>42243.790393518517</v>
      </c>
      <c r="S3954" s="12">
        <f t="shared" si="74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s="9">
        <f t="shared" si="75"/>
        <v>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8266</v>
      </c>
      <c r="P3955" t="s">
        <v>8267</v>
      </c>
      <c r="Q3955">
        <f t="shared" si="72"/>
        <v>0</v>
      </c>
      <c r="R3955" s="12">
        <f t="shared" si="73"/>
        <v>42550.048449074078</v>
      </c>
      <c r="S3955" s="12">
        <f t="shared" si="74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s="9">
        <f t="shared" si="75"/>
        <v>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8266</v>
      </c>
      <c r="P3956" t="s">
        <v>8267</v>
      </c>
      <c r="Q3956">
        <f t="shared" si="72"/>
        <v>0</v>
      </c>
      <c r="R3956" s="12">
        <f t="shared" si="73"/>
        <v>41774.651203703703</v>
      </c>
      <c r="S3956" s="12">
        <f t="shared" si="74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s="9">
        <f t="shared" si="75"/>
        <v>24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8266</v>
      </c>
      <c r="P3957" t="s">
        <v>8267</v>
      </c>
      <c r="Q3957">
        <f t="shared" si="72"/>
        <v>53.13</v>
      </c>
      <c r="R3957" s="12">
        <f t="shared" si="73"/>
        <v>42306.848854166667</v>
      </c>
      <c r="S3957" s="12">
        <f t="shared" si="74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s="9">
        <f t="shared" si="75"/>
        <v>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8266</v>
      </c>
      <c r="P3958" t="s">
        <v>8267</v>
      </c>
      <c r="Q3958">
        <f t="shared" si="72"/>
        <v>0</v>
      </c>
      <c r="R3958" s="12">
        <f t="shared" si="73"/>
        <v>42457.932025462964</v>
      </c>
      <c r="S3958" s="12">
        <f t="shared" si="74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s="9">
        <f t="shared" si="75"/>
        <v>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8266</v>
      </c>
      <c r="P3959" t="s">
        <v>8267</v>
      </c>
      <c r="Q3959">
        <f t="shared" si="72"/>
        <v>7</v>
      </c>
      <c r="R3959" s="12">
        <f t="shared" si="73"/>
        <v>42513.976319444439</v>
      </c>
      <c r="S3959" s="12">
        <f t="shared" si="74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s="9">
        <f t="shared" si="75"/>
        <v>32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8266</v>
      </c>
      <c r="P3960" t="s">
        <v>8267</v>
      </c>
      <c r="Q3960">
        <f t="shared" si="72"/>
        <v>40.06</v>
      </c>
      <c r="R3960" s="12">
        <f t="shared" si="73"/>
        <v>41816.950370370374</v>
      </c>
      <c r="S3960" s="12">
        <f t="shared" si="74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s="9">
        <f t="shared" si="75"/>
        <v>24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8266</v>
      </c>
      <c r="P3961" t="s">
        <v>8267</v>
      </c>
      <c r="Q3961">
        <f t="shared" si="72"/>
        <v>24.33</v>
      </c>
      <c r="R3961" s="12">
        <f t="shared" si="73"/>
        <v>41880.788842592592</v>
      </c>
      <c r="S3961" s="12">
        <f t="shared" si="74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s="9">
        <f t="shared" si="75"/>
        <v>2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8266</v>
      </c>
      <c r="P3962" t="s">
        <v>8267</v>
      </c>
      <c r="Q3962">
        <f t="shared" si="72"/>
        <v>11.25</v>
      </c>
      <c r="R3962" s="12">
        <f t="shared" si="73"/>
        <v>42342.845555555556</v>
      </c>
      <c r="S3962" s="12">
        <f t="shared" si="74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s="9">
        <f t="shared" si="75"/>
        <v>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8266</v>
      </c>
      <c r="P3963" t="s">
        <v>8267</v>
      </c>
      <c r="Q3963">
        <f t="shared" si="72"/>
        <v>10.5</v>
      </c>
      <c r="R3963" s="12">
        <f t="shared" si="73"/>
        <v>41745.891319444447</v>
      </c>
      <c r="S3963" s="12">
        <f t="shared" si="74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s="9">
        <f t="shared" si="75"/>
        <v>3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8266</v>
      </c>
      <c r="P3964" t="s">
        <v>8267</v>
      </c>
      <c r="Q3964">
        <f t="shared" si="72"/>
        <v>15</v>
      </c>
      <c r="R3964" s="12">
        <f t="shared" si="73"/>
        <v>42311.621458333335</v>
      </c>
      <c r="S3964" s="12">
        <f t="shared" si="74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s="9">
        <f t="shared" si="75"/>
        <v>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8266</v>
      </c>
      <c r="P3965" t="s">
        <v>8267</v>
      </c>
      <c r="Q3965">
        <f t="shared" si="72"/>
        <v>0</v>
      </c>
      <c r="R3965" s="12">
        <f t="shared" si="73"/>
        <v>42296.154131944444</v>
      </c>
      <c r="S3965" s="12">
        <f t="shared" si="74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s="9">
        <f t="shared" si="75"/>
        <v>6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8266</v>
      </c>
      <c r="P3966" t="s">
        <v>8267</v>
      </c>
      <c r="Q3966">
        <f t="shared" si="72"/>
        <v>42</v>
      </c>
      <c r="R3966" s="12">
        <f t="shared" si="73"/>
        <v>42053.722060185188</v>
      </c>
      <c r="S3966" s="12">
        <f t="shared" si="74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s="9">
        <f t="shared" si="75"/>
        <v>14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8266</v>
      </c>
      <c r="P3967" t="s">
        <v>8267</v>
      </c>
      <c r="Q3967">
        <f t="shared" si="72"/>
        <v>71.25</v>
      </c>
      <c r="R3967" s="12">
        <f t="shared" si="73"/>
        <v>42414.235879629632</v>
      </c>
      <c r="S3967" s="12">
        <f t="shared" si="74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s="9">
        <f t="shared" si="75"/>
        <v>1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8266</v>
      </c>
      <c r="P3968" t="s">
        <v>8267</v>
      </c>
      <c r="Q3968">
        <f t="shared" si="72"/>
        <v>22.5</v>
      </c>
      <c r="R3968" s="12">
        <f t="shared" si="73"/>
        <v>41801.711550925924</v>
      </c>
      <c r="S3968" s="12">
        <f t="shared" si="74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s="9">
        <f t="shared" si="75"/>
        <v>24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8266</v>
      </c>
      <c r="P3969" t="s">
        <v>8267</v>
      </c>
      <c r="Q3969">
        <f t="shared" si="72"/>
        <v>41</v>
      </c>
      <c r="R3969" s="12">
        <f t="shared" si="73"/>
        <v>42770.290590277778</v>
      </c>
      <c r="S3969" s="12">
        <f t="shared" si="74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s="9">
        <f t="shared" si="75"/>
        <v>11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8266</v>
      </c>
      <c r="P3970" t="s">
        <v>8267</v>
      </c>
      <c r="Q3970">
        <f t="shared" si="72"/>
        <v>47.91</v>
      </c>
      <c r="R3970" s="12">
        <f t="shared" si="73"/>
        <v>42452.815659722226</v>
      </c>
      <c r="S3970" s="12">
        <f t="shared" si="74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s="9">
        <f t="shared" si="75"/>
        <v>7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8266</v>
      </c>
      <c r="P3971" t="s">
        <v>8267</v>
      </c>
      <c r="Q3971">
        <f t="shared" ref="Q3971:Q4034" si="76">IFERROR(ROUND(E3971/M3971,2),0)</f>
        <v>35.17</v>
      </c>
      <c r="R3971" s="12">
        <f t="shared" ref="R3971:R4034" si="77">(((K3971/60)/60)/24)+DATE(1970,1,1)</f>
        <v>42601.854699074072</v>
      </c>
      <c r="S3971" s="12">
        <f t="shared" ref="S3971:S4034" si="78">(((J3971/60)/60)/24)+DATE(1970,1,1)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s="9">
        <f t="shared" si="75"/>
        <v>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8266</v>
      </c>
      <c r="P3972" t="s">
        <v>8267</v>
      </c>
      <c r="Q3972">
        <f t="shared" si="76"/>
        <v>5.5</v>
      </c>
      <c r="R3972" s="12">
        <f t="shared" si="77"/>
        <v>42447.863553240735</v>
      </c>
      <c r="S3972" s="12">
        <f t="shared" si="78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s="9">
        <f t="shared" si="75"/>
        <v>1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8266</v>
      </c>
      <c r="P3973" t="s">
        <v>8267</v>
      </c>
      <c r="Q3973">
        <f t="shared" si="76"/>
        <v>22.67</v>
      </c>
      <c r="R3973" s="12">
        <f t="shared" si="77"/>
        <v>41811.536180555559</v>
      </c>
      <c r="S3973" s="12">
        <f t="shared" si="78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s="9">
        <f t="shared" si="75"/>
        <v>21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8266</v>
      </c>
      <c r="P3974" t="s">
        <v>8267</v>
      </c>
      <c r="Q3974">
        <f t="shared" si="76"/>
        <v>26.38</v>
      </c>
      <c r="R3974" s="12">
        <f t="shared" si="77"/>
        <v>41981.067523148144</v>
      </c>
      <c r="S3974" s="12">
        <f t="shared" si="78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s="9">
        <f t="shared" si="75"/>
        <v>78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8266</v>
      </c>
      <c r="P3975" t="s">
        <v>8267</v>
      </c>
      <c r="Q3975">
        <f t="shared" si="76"/>
        <v>105.54</v>
      </c>
      <c r="R3975" s="12">
        <f t="shared" si="77"/>
        <v>42469.68414351852</v>
      </c>
      <c r="S3975" s="12">
        <f t="shared" si="78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s="9">
        <f t="shared" si="75"/>
        <v>32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8266</v>
      </c>
      <c r="P3976" t="s">
        <v>8267</v>
      </c>
      <c r="Q3976">
        <f t="shared" si="76"/>
        <v>29.09</v>
      </c>
      <c r="R3976" s="12">
        <f t="shared" si="77"/>
        <v>42493.546851851846</v>
      </c>
      <c r="S3976" s="12">
        <f t="shared" si="78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s="9">
        <f t="shared" si="75"/>
        <v>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8266</v>
      </c>
      <c r="P3977" t="s">
        <v>8267</v>
      </c>
      <c r="Q3977">
        <f t="shared" si="76"/>
        <v>0</v>
      </c>
      <c r="R3977" s="12">
        <f t="shared" si="77"/>
        <v>42534.866875</v>
      </c>
      <c r="S3977" s="12">
        <f t="shared" si="78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s="9">
        <f t="shared" ref="G3978:G4041" si="79">ROUND((E3978/D3978)*100,0)</f>
        <v>48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8266</v>
      </c>
      <c r="P3978" t="s">
        <v>8267</v>
      </c>
      <c r="Q3978">
        <f t="shared" si="76"/>
        <v>62</v>
      </c>
      <c r="R3978" s="12">
        <f t="shared" si="77"/>
        <v>41830.858344907407</v>
      </c>
      <c r="S3978" s="12">
        <f t="shared" si="78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s="9">
        <f t="shared" si="79"/>
        <v>1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8266</v>
      </c>
      <c r="P3979" t="s">
        <v>8267</v>
      </c>
      <c r="Q3979">
        <f t="shared" si="76"/>
        <v>217.5</v>
      </c>
      <c r="R3979" s="12">
        <f t="shared" si="77"/>
        <v>42543.788564814815</v>
      </c>
      <c r="S3979" s="12">
        <f t="shared" si="78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s="9">
        <f t="shared" si="79"/>
        <v>11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8266</v>
      </c>
      <c r="P3980" t="s">
        <v>8267</v>
      </c>
      <c r="Q3980">
        <f t="shared" si="76"/>
        <v>26.75</v>
      </c>
      <c r="R3980" s="12">
        <f t="shared" si="77"/>
        <v>41975.642974537041</v>
      </c>
      <c r="S3980" s="12">
        <f t="shared" si="78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s="9">
        <f t="shared" si="79"/>
        <v>2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8266</v>
      </c>
      <c r="P3981" t="s">
        <v>8267</v>
      </c>
      <c r="Q3981">
        <f t="shared" si="76"/>
        <v>18.329999999999998</v>
      </c>
      <c r="R3981" s="12">
        <f t="shared" si="77"/>
        <v>42069.903437500005</v>
      </c>
      <c r="S3981" s="12">
        <f t="shared" si="78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s="9">
        <f t="shared" si="79"/>
        <v>18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8266</v>
      </c>
      <c r="P3982" t="s">
        <v>8267</v>
      </c>
      <c r="Q3982">
        <f t="shared" si="76"/>
        <v>64.290000000000006</v>
      </c>
      <c r="R3982" s="12">
        <f t="shared" si="77"/>
        <v>41795.598923611113</v>
      </c>
      <c r="S3982" s="12">
        <f t="shared" si="78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s="9">
        <f t="shared" si="79"/>
        <v>4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8266</v>
      </c>
      <c r="P3983" t="s">
        <v>8267</v>
      </c>
      <c r="Q3983">
        <f t="shared" si="76"/>
        <v>175</v>
      </c>
      <c r="R3983" s="12">
        <f t="shared" si="77"/>
        <v>42508.179965277777</v>
      </c>
      <c r="S3983" s="12">
        <f t="shared" si="78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s="9">
        <f t="shared" si="79"/>
        <v>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8266</v>
      </c>
      <c r="P3984" t="s">
        <v>8267</v>
      </c>
      <c r="Q3984">
        <f t="shared" si="76"/>
        <v>34</v>
      </c>
      <c r="R3984" s="12">
        <f t="shared" si="77"/>
        <v>42132.809953703705</v>
      </c>
      <c r="S3984" s="12">
        <f t="shared" si="78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s="9">
        <f t="shared" si="79"/>
        <v>35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8266</v>
      </c>
      <c r="P3985" t="s">
        <v>8267</v>
      </c>
      <c r="Q3985">
        <f t="shared" si="76"/>
        <v>84.28</v>
      </c>
      <c r="R3985" s="12">
        <f t="shared" si="77"/>
        <v>41747.86986111111</v>
      </c>
      <c r="S3985" s="12">
        <f t="shared" si="78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s="9">
        <f t="shared" si="79"/>
        <v>6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8266</v>
      </c>
      <c r="P3986" t="s">
        <v>8267</v>
      </c>
      <c r="Q3986">
        <f t="shared" si="76"/>
        <v>9.5</v>
      </c>
      <c r="R3986" s="12">
        <f t="shared" si="77"/>
        <v>41920.963472222218</v>
      </c>
      <c r="S3986" s="12">
        <f t="shared" si="78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s="9">
        <f t="shared" si="79"/>
        <v>32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8266</v>
      </c>
      <c r="P3987" t="s">
        <v>8267</v>
      </c>
      <c r="Q3987">
        <f t="shared" si="76"/>
        <v>33.74</v>
      </c>
      <c r="R3987" s="12">
        <f t="shared" si="77"/>
        <v>42399.707407407404</v>
      </c>
      <c r="S3987" s="12">
        <f t="shared" si="78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s="9">
        <f t="shared" si="79"/>
        <v>10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8266</v>
      </c>
      <c r="P3988" t="s">
        <v>8267</v>
      </c>
      <c r="Q3988">
        <f t="shared" si="76"/>
        <v>37.54</v>
      </c>
      <c r="R3988" s="12">
        <f t="shared" si="77"/>
        <v>42467.548541666663</v>
      </c>
      <c r="S3988" s="12">
        <f t="shared" si="78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s="9">
        <f t="shared" si="79"/>
        <v>38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8266</v>
      </c>
      <c r="P3989" t="s">
        <v>8267</v>
      </c>
      <c r="Q3989">
        <f t="shared" si="76"/>
        <v>11.62</v>
      </c>
      <c r="R3989" s="12">
        <f t="shared" si="77"/>
        <v>41765.92465277778</v>
      </c>
      <c r="S3989" s="12">
        <f t="shared" si="78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s="9">
        <f t="shared" si="79"/>
        <v>2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8266</v>
      </c>
      <c r="P3990" t="s">
        <v>8267</v>
      </c>
      <c r="Q3990">
        <f t="shared" si="76"/>
        <v>8</v>
      </c>
      <c r="R3990" s="12">
        <f t="shared" si="77"/>
        <v>42230.08116898148</v>
      </c>
      <c r="S3990" s="12">
        <f t="shared" si="78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s="9">
        <f t="shared" si="79"/>
        <v>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8266</v>
      </c>
      <c r="P3991" t="s">
        <v>8267</v>
      </c>
      <c r="Q3991">
        <f t="shared" si="76"/>
        <v>0</v>
      </c>
      <c r="R3991" s="12">
        <f t="shared" si="77"/>
        <v>42286.749780092592</v>
      </c>
      <c r="S3991" s="12">
        <f t="shared" si="78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s="9">
        <f t="shared" si="79"/>
        <v>4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8266</v>
      </c>
      <c r="P3992" t="s">
        <v>8267</v>
      </c>
      <c r="Q3992">
        <f t="shared" si="76"/>
        <v>23</v>
      </c>
      <c r="R3992" s="12">
        <f t="shared" si="77"/>
        <v>42401.672372685185</v>
      </c>
      <c r="S3992" s="12">
        <f t="shared" si="78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s="9">
        <f t="shared" si="79"/>
        <v>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8266</v>
      </c>
      <c r="P3993" t="s">
        <v>8267</v>
      </c>
      <c r="Q3993">
        <f t="shared" si="76"/>
        <v>100</v>
      </c>
      <c r="R3993" s="12">
        <f t="shared" si="77"/>
        <v>42125.644467592589</v>
      </c>
      <c r="S3993" s="12">
        <f t="shared" si="78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s="9">
        <f t="shared" si="79"/>
        <v>5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8266</v>
      </c>
      <c r="P3994" t="s">
        <v>8267</v>
      </c>
      <c r="Q3994">
        <f t="shared" si="76"/>
        <v>60.11</v>
      </c>
      <c r="R3994" s="12">
        <f t="shared" si="77"/>
        <v>42289.94049768518</v>
      </c>
      <c r="S3994" s="12">
        <f t="shared" si="78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s="9">
        <f t="shared" si="79"/>
        <v>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8266</v>
      </c>
      <c r="P3995" t="s">
        <v>8267</v>
      </c>
      <c r="Q3995">
        <f t="shared" si="76"/>
        <v>3</v>
      </c>
      <c r="R3995" s="12">
        <f t="shared" si="77"/>
        <v>42107.864722222221</v>
      </c>
      <c r="S3995" s="12">
        <f t="shared" si="78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s="9">
        <f t="shared" si="79"/>
        <v>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8266</v>
      </c>
      <c r="P3996" t="s">
        <v>8267</v>
      </c>
      <c r="Q3996">
        <f t="shared" si="76"/>
        <v>5</v>
      </c>
      <c r="R3996" s="12">
        <f t="shared" si="77"/>
        <v>41809.389930555553</v>
      </c>
      <c r="S3996" s="12">
        <f t="shared" si="78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s="9">
        <f t="shared" si="79"/>
        <v>35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8266</v>
      </c>
      <c r="P3997" t="s">
        <v>8267</v>
      </c>
      <c r="Q3997">
        <f t="shared" si="76"/>
        <v>17.5</v>
      </c>
      <c r="R3997" s="12">
        <f t="shared" si="77"/>
        <v>42019.683761574073</v>
      </c>
      <c r="S3997" s="12">
        <f t="shared" si="78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s="9">
        <f t="shared" si="79"/>
        <v>17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8266</v>
      </c>
      <c r="P3998" t="s">
        <v>8267</v>
      </c>
      <c r="Q3998">
        <f t="shared" si="76"/>
        <v>29.24</v>
      </c>
      <c r="R3998" s="12">
        <f t="shared" si="77"/>
        <v>41950.26694444444</v>
      </c>
      <c r="S3998" s="12">
        <f t="shared" si="78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s="9">
        <f t="shared" si="79"/>
        <v>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8266</v>
      </c>
      <c r="P3999" t="s">
        <v>8267</v>
      </c>
      <c r="Q3999">
        <f t="shared" si="76"/>
        <v>0</v>
      </c>
      <c r="R3999" s="12">
        <f t="shared" si="77"/>
        <v>42069.391446759255</v>
      </c>
      <c r="S3999" s="12">
        <f t="shared" si="78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s="9">
        <f t="shared" si="79"/>
        <v>57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8266</v>
      </c>
      <c r="P4000" t="s">
        <v>8267</v>
      </c>
      <c r="Q4000">
        <f t="shared" si="76"/>
        <v>59.58</v>
      </c>
      <c r="R4000" s="12">
        <f t="shared" si="77"/>
        <v>42061.963263888887</v>
      </c>
      <c r="S4000" s="12">
        <f t="shared" si="78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s="9">
        <f t="shared" si="79"/>
        <v>17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8266</v>
      </c>
      <c r="P4001" t="s">
        <v>8267</v>
      </c>
      <c r="Q4001">
        <f t="shared" si="76"/>
        <v>82.57</v>
      </c>
      <c r="R4001" s="12">
        <f t="shared" si="77"/>
        <v>41842.828680555554</v>
      </c>
      <c r="S4001" s="12">
        <f t="shared" si="78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s="9">
        <f t="shared" si="79"/>
        <v>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8266</v>
      </c>
      <c r="P4002" t="s">
        <v>8267</v>
      </c>
      <c r="Q4002">
        <f t="shared" si="76"/>
        <v>10</v>
      </c>
      <c r="R4002" s="12">
        <f t="shared" si="77"/>
        <v>42437.64534722222</v>
      </c>
      <c r="S4002" s="12">
        <f t="shared" si="78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s="9">
        <f t="shared" si="79"/>
        <v>38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8266</v>
      </c>
      <c r="P4003" t="s">
        <v>8267</v>
      </c>
      <c r="Q4003">
        <f t="shared" si="76"/>
        <v>32.36</v>
      </c>
      <c r="R4003" s="12">
        <f t="shared" si="77"/>
        <v>42775.964212962965</v>
      </c>
      <c r="S4003" s="12">
        <f t="shared" si="78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s="9">
        <f t="shared" si="79"/>
        <v>2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8266</v>
      </c>
      <c r="P4004" t="s">
        <v>8267</v>
      </c>
      <c r="Q4004">
        <f t="shared" si="76"/>
        <v>5.75</v>
      </c>
      <c r="R4004" s="12">
        <f t="shared" si="77"/>
        <v>41879.043530092589</v>
      </c>
      <c r="S4004" s="12">
        <f t="shared" si="78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s="9">
        <f t="shared" si="79"/>
        <v>10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8266</v>
      </c>
      <c r="P4005" t="s">
        <v>8267</v>
      </c>
      <c r="Q4005">
        <f t="shared" si="76"/>
        <v>100.5</v>
      </c>
      <c r="R4005" s="12">
        <f t="shared" si="77"/>
        <v>42020.587349537032</v>
      </c>
      <c r="S4005" s="12">
        <f t="shared" si="78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s="9">
        <f t="shared" si="79"/>
        <v>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8266</v>
      </c>
      <c r="P4006" t="s">
        <v>8267</v>
      </c>
      <c r="Q4006">
        <f t="shared" si="76"/>
        <v>1</v>
      </c>
      <c r="R4006" s="12">
        <f t="shared" si="77"/>
        <v>41890.16269675926</v>
      </c>
      <c r="S4006" s="12">
        <f t="shared" si="78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s="9">
        <f t="shared" si="79"/>
        <v>1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8266</v>
      </c>
      <c r="P4007" t="s">
        <v>8267</v>
      </c>
      <c r="Q4007">
        <f t="shared" si="76"/>
        <v>20</v>
      </c>
      <c r="R4007" s="12">
        <f t="shared" si="77"/>
        <v>41872.807696759257</v>
      </c>
      <c r="S4007" s="12">
        <f t="shared" si="78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s="9">
        <f t="shared" si="79"/>
        <v>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8266</v>
      </c>
      <c r="P4008" t="s">
        <v>8267</v>
      </c>
      <c r="Q4008">
        <f t="shared" si="76"/>
        <v>2</v>
      </c>
      <c r="R4008" s="12">
        <f t="shared" si="77"/>
        <v>42391.772997685184</v>
      </c>
      <c r="S4008" s="12">
        <f t="shared" si="78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s="9">
        <f t="shared" si="79"/>
        <v>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8266</v>
      </c>
      <c r="P4009" t="s">
        <v>8267</v>
      </c>
      <c r="Q4009">
        <f t="shared" si="76"/>
        <v>5</v>
      </c>
      <c r="R4009" s="12">
        <f t="shared" si="77"/>
        <v>41848.772928240738</v>
      </c>
      <c r="S4009" s="12">
        <f t="shared" si="78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s="9">
        <f t="shared" si="79"/>
        <v>6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8266</v>
      </c>
      <c r="P4010" t="s">
        <v>8267</v>
      </c>
      <c r="Q4010">
        <f t="shared" si="76"/>
        <v>15</v>
      </c>
      <c r="R4010" s="12">
        <f t="shared" si="77"/>
        <v>42177.964201388888</v>
      </c>
      <c r="S4010" s="12">
        <f t="shared" si="78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s="9">
        <f t="shared" si="79"/>
        <v>4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8266</v>
      </c>
      <c r="P4011" t="s">
        <v>8267</v>
      </c>
      <c r="Q4011">
        <f t="shared" si="76"/>
        <v>25</v>
      </c>
      <c r="R4011" s="12">
        <f t="shared" si="77"/>
        <v>41851.700925925928</v>
      </c>
      <c r="S4011" s="12">
        <f t="shared" si="78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s="9">
        <f t="shared" si="79"/>
        <v>24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8266</v>
      </c>
      <c r="P4012" t="s">
        <v>8267</v>
      </c>
      <c r="Q4012">
        <f t="shared" si="76"/>
        <v>45.84</v>
      </c>
      <c r="R4012" s="12">
        <f t="shared" si="77"/>
        <v>41921.770439814813</v>
      </c>
      <c r="S4012" s="12">
        <f t="shared" si="78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s="9">
        <f t="shared" si="79"/>
        <v>8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8266</v>
      </c>
      <c r="P4013" t="s">
        <v>8267</v>
      </c>
      <c r="Q4013">
        <f t="shared" si="76"/>
        <v>4.75</v>
      </c>
      <c r="R4013" s="12">
        <f t="shared" si="77"/>
        <v>42002.54488425926</v>
      </c>
      <c r="S4013" s="12">
        <f t="shared" si="78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s="9">
        <f t="shared" si="79"/>
        <v>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8266</v>
      </c>
      <c r="P4014" t="s">
        <v>8267</v>
      </c>
      <c r="Q4014">
        <f t="shared" si="76"/>
        <v>0</v>
      </c>
      <c r="R4014" s="12">
        <f t="shared" si="77"/>
        <v>42096.544548611113</v>
      </c>
      <c r="S4014" s="12">
        <f t="shared" si="78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s="9">
        <f t="shared" si="79"/>
        <v>1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8266</v>
      </c>
      <c r="P4015" t="s">
        <v>8267</v>
      </c>
      <c r="Q4015">
        <f t="shared" si="76"/>
        <v>13</v>
      </c>
      <c r="R4015" s="12">
        <f t="shared" si="77"/>
        <v>42021.301192129627</v>
      </c>
      <c r="S4015" s="12">
        <f t="shared" si="78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s="9">
        <f t="shared" si="79"/>
        <v>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8266</v>
      </c>
      <c r="P4016" t="s">
        <v>8267</v>
      </c>
      <c r="Q4016">
        <f t="shared" si="76"/>
        <v>0</v>
      </c>
      <c r="R4016" s="12">
        <f t="shared" si="77"/>
        <v>42419.246168981481</v>
      </c>
      <c r="S4016" s="12">
        <f t="shared" si="78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s="9">
        <f t="shared" si="79"/>
        <v>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8266</v>
      </c>
      <c r="P4017" t="s">
        <v>8267</v>
      </c>
      <c r="Q4017">
        <f t="shared" si="76"/>
        <v>1</v>
      </c>
      <c r="R4017" s="12">
        <f t="shared" si="77"/>
        <v>42174.780821759254</v>
      </c>
      <c r="S4017" s="12">
        <f t="shared" si="78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s="9">
        <f t="shared" si="79"/>
        <v>14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8266</v>
      </c>
      <c r="P4018" t="s">
        <v>8267</v>
      </c>
      <c r="Q4018">
        <f t="shared" si="76"/>
        <v>10</v>
      </c>
      <c r="R4018" s="12">
        <f t="shared" si="77"/>
        <v>41869.872685185182</v>
      </c>
      <c r="S4018" s="12">
        <f t="shared" si="78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s="9">
        <f t="shared" si="79"/>
        <v>1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8266</v>
      </c>
      <c r="P4019" t="s">
        <v>8267</v>
      </c>
      <c r="Q4019">
        <f t="shared" si="76"/>
        <v>52.5</v>
      </c>
      <c r="R4019" s="12">
        <f t="shared" si="77"/>
        <v>41856.672152777777</v>
      </c>
      <c r="S4019" s="12">
        <f t="shared" si="78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s="9">
        <f t="shared" si="79"/>
        <v>9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8266</v>
      </c>
      <c r="P4020" t="s">
        <v>8267</v>
      </c>
      <c r="Q4020">
        <f t="shared" si="76"/>
        <v>32.5</v>
      </c>
      <c r="R4020" s="12">
        <f t="shared" si="77"/>
        <v>42620.91097222222</v>
      </c>
      <c r="S4020" s="12">
        <f t="shared" si="78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s="9">
        <f t="shared" si="79"/>
        <v>1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8266</v>
      </c>
      <c r="P4021" t="s">
        <v>8267</v>
      </c>
      <c r="Q4021">
        <f t="shared" si="76"/>
        <v>7.25</v>
      </c>
      <c r="R4021" s="12">
        <f t="shared" si="77"/>
        <v>42417.675879629634</v>
      </c>
      <c r="S4021" s="12">
        <f t="shared" si="78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s="9">
        <f t="shared" si="79"/>
        <v>17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8266</v>
      </c>
      <c r="P4022" t="s">
        <v>8267</v>
      </c>
      <c r="Q4022">
        <f t="shared" si="76"/>
        <v>33.33</v>
      </c>
      <c r="R4022" s="12">
        <f t="shared" si="77"/>
        <v>42057.190960648149</v>
      </c>
      <c r="S4022" s="12">
        <f t="shared" si="78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s="9">
        <f t="shared" si="79"/>
        <v>1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8266</v>
      </c>
      <c r="P4023" t="s">
        <v>8267</v>
      </c>
      <c r="Q4023">
        <f t="shared" si="76"/>
        <v>62.5</v>
      </c>
      <c r="R4023" s="12">
        <f t="shared" si="77"/>
        <v>41878.911550925928</v>
      </c>
      <c r="S4023" s="12">
        <f t="shared" si="78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s="9">
        <f t="shared" si="79"/>
        <v>70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8266</v>
      </c>
      <c r="P4024" t="s">
        <v>8267</v>
      </c>
      <c r="Q4024">
        <f t="shared" si="76"/>
        <v>63.56</v>
      </c>
      <c r="R4024" s="12">
        <f t="shared" si="77"/>
        <v>41990.584108796291</v>
      </c>
      <c r="S4024" s="12">
        <f t="shared" si="78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s="9">
        <f t="shared" si="79"/>
        <v>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8266</v>
      </c>
      <c r="P4025" t="s">
        <v>8267</v>
      </c>
      <c r="Q4025">
        <f t="shared" si="76"/>
        <v>0</v>
      </c>
      <c r="R4025" s="12">
        <f t="shared" si="77"/>
        <v>42408.999571759254</v>
      </c>
      <c r="S4025" s="12">
        <f t="shared" si="78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s="9">
        <f t="shared" si="79"/>
        <v>1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8266</v>
      </c>
      <c r="P4026" t="s">
        <v>8267</v>
      </c>
      <c r="Q4026">
        <f t="shared" si="76"/>
        <v>10</v>
      </c>
      <c r="R4026" s="12">
        <f t="shared" si="77"/>
        <v>42217.670104166667</v>
      </c>
      <c r="S4026" s="12">
        <f t="shared" si="78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s="9">
        <f t="shared" si="79"/>
        <v>5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8266</v>
      </c>
      <c r="P4027" t="s">
        <v>8267</v>
      </c>
      <c r="Q4027">
        <f t="shared" si="76"/>
        <v>62.5</v>
      </c>
      <c r="R4027" s="12">
        <f t="shared" si="77"/>
        <v>42151.237685185188</v>
      </c>
      <c r="S4027" s="12">
        <f t="shared" si="78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s="9">
        <f t="shared" si="79"/>
        <v>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8266</v>
      </c>
      <c r="P4028" t="s">
        <v>8267</v>
      </c>
      <c r="Q4028">
        <f t="shared" si="76"/>
        <v>0</v>
      </c>
      <c r="R4028" s="12">
        <f t="shared" si="77"/>
        <v>42282.655543981484</v>
      </c>
      <c r="S4028" s="12">
        <f t="shared" si="78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s="9">
        <f t="shared" si="79"/>
        <v>7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8266</v>
      </c>
      <c r="P4029" t="s">
        <v>8267</v>
      </c>
      <c r="Q4029">
        <f t="shared" si="76"/>
        <v>30.71</v>
      </c>
      <c r="R4029" s="12">
        <f t="shared" si="77"/>
        <v>42768.97084490741</v>
      </c>
      <c r="S4029" s="12">
        <f t="shared" si="78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s="9">
        <f t="shared" si="79"/>
        <v>28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8266</v>
      </c>
      <c r="P4030" t="s">
        <v>8267</v>
      </c>
      <c r="Q4030">
        <f t="shared" si="76"/>
        <v>51</v>
      </c>
      <c r="R4030" s="12">
        <f t="shared" si="77"/>
        <v>41765.938657407409</v>
      </c>
      <c r="S4030" s="12">
        <f t="shared" si="78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s="9">
        <f t="shared" si="79"/>
        <v>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8266</v>
      </c>
      <c r="P4031" t="s">
        <v>8267</v>
      </c>
      <c r="Q4031">
        <f t="shared" si="76"/>
        <v>0</v>
      </c>
      <c r="R4031" s="12">
        <f t="shared" si="77"/>
        <v>42322.025115740747</v>
      </c>
      <c r="S4031" s="12">
        <f t="shared" si="78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s="9">
        <f t="shared" si="79"/>
        <v>16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8266</v>
      </c>
      <c r="P4032" t="s">
        <v>8267</v>
      </c>
      <c r="Q4032">
        <f t="shared" si="76"/>
        <v>66.67</v>
      </c>
      <c r="R4032" s="12">
        <f t="shared" si="77"/>
        <v>42374.655081018514</v>
      </c>
      <c r="S4032" s="12">
        <f t="shared" si="78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s="9">
        <f t="shared" si="79"/>
        <v>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8266</v>
      </c>
      <c r="P4033" t="s">
        <v>8267</v>
      </c>
      <c r="Q4033">
        <f t="shared" si="76"/>
        <v>0</v>
      </c>
      <c r="R4033" s="12">
        <f t="shared" si="77"/>
        <v>41941.585231481484</v>
      </c>
      <c r="S4033" s="12">
        <f t="shared" si="78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s="9">
        <f t="shared" si="79"/>
        <v>7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8266</v>
      </c>
      <c r="P4034" t="s">
        <v>8267</v>
      </c>
      <c r="Q4034">
        <f t="shared" si="76"/>
        <v>59</v>
      </c>
      <c r="R4034" s="12">
        <f t="shared" si="77"/>
        <v>42293.809212962966</v>
      </c>
      <c r="S4034" s="12">
        <f t="shared" si="78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s="9">
        <f t="shared" si="79"/>
        <v>26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8266</v>
      </c>
      <c r="P4035" t="s">
        <v>8267</v>
      </c>
      <c r="Q4035">
        <f t="shared" ref="Q4035:Q4098" si="80">IFERROR(ROUND(E4035/M4035,2),0)</f>
        <v>65.34</v>
      </c>
      <c r="R4035" s="12">
        <f t="shared" ref="R4035:R4098" si="81">(((K4035/60)/60)/24)+DATE(1970,1,1)</f>
        <v>42614.268796296295</v>
      </c>
      <c r="S4035" s="12">
        <f t="shared" ref="S4035:S4098" si="82">(((J4035/60)/60)/24)+DATE(1970,1,1)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s="9">
        <f t="shared" si="79"/>
        <v>1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8266</v>
      </c>
      <c r="P4036" t="s">
        <v>8267</v>
      </c>
      <c r="Q4036">
        <f t="shared" si="80"/>
        <v>100</v>
      </c>
      <c r="R4036" s="12">
        <f t="shared" si="81"/>
        <v>42067.947337962964</v>
      </c>
      <c r="S4036" s="12">
        <f t="shared" si="82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s="9">
        <f t="shared" si="79"/>
        <v>37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8266</v>
      </c>
      <c r="P4037" t="s">
        <v>8267</v>
      </c>
      <c r="Q4037">
        <f t="shared" si="80"/>
        <v>147.4</v>
      </c>
      <c r="R4037" s="12">
        <f t="shared" si="81"/>
        <v>41903.882951388885</v>
      </c>
      <c r="S4037" s="12">
        <f t="shared" si="82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s="9">
        <f t="shared" si="79"/>
        <v>47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8266</v>
      </c>
      <c r="P4038" t="s">
        <v>8267</v>
      </c>
      <c r="Q4038">
        <f t="shared" si="80"/>
        <v>166.06</v>
      </c>
      <c r="R4038" s="12">
        <f t="shared" si="81"/>
        <v>41804.937083333331</v>
      </c>
      <c r="S4038" s="12">
        <f t="shared" si="82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s="9">
        <f t="shared" si="79"/>
        <v>11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8266</v>
      </c>
      <c r="P4039" t="s">
        <v>8267</v>
      </c>
      <c r="Q4039">
        <f t="shared" si="80"/>
        <v>40</v>
      </c>
      <c r="R4039" s="12">
        <f t="shared" si="81"/>
        <v>42497.070775462969</v>
      </c>
      <c r="S4039" s="12">
        <f t="shared" si="82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s="9">
        <f t="shared" si="79"/>
        <v>12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8266</v>
      </c>
      <c r="P4040" t="s">
        <v>8267</v>
      </c>
      <c r="Q4040">
        <f t="shared" si="80"/>
        <v>75.25</v>
      </c>
      <c r="R4040" s="12">
        <f t="shared" si="81"/>
        <v>41869.798726851855</v>
      </c>
      <c r="S4040" s="12">
        <f t="shared" si="82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s="9">
        <f t="shared" si="79"/>
        <v>60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8266</v>
      </c>
      <c r="P4041" t="s">
        <v>8267</v>
      </c>
      <c r="Q4041">
        <f t="shared" si="80"/>
        <v>60</v>
      </c>
      <c r="R4041" s="12">
        <f t="shared" si="81"/>
        <v>42305.670914351853</v>
      </c>
      <c r="S4041" s="12">
        <f t="shared" si="82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s="9">
        <f t="shared" ref="G4042:G4105" si="83">ROUND((E4042/D4042)*100,0)</f>
        <v>31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8266</v>
      </c>
      <c r="P4042" t="s">
        <v>8267</v>
      </c>
      <c r="Q4042">
        <f t="shared" si="80"/>
        <v>1250</v>
      </c>
      <c r="R4042" s="12">
        <f t="shared" si="81"/>
        <v>42144.231527777782</v>
      </c>
      <c r="S4042" s="12">
        <f t="shared" si="82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s="9">
        <f t="shared" si="83"/>
        <v>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8266</v>
      </c>
      <c r="P4043" t="s">
        <v>8267</v>
      </c>
      <c r="Q4043">
        <f t="shared" si="80"/>
        <v>10.5</v>
      </c>
      <c r="R4043" s="12">
        <f t="shared" si="81"/>
        <v>42559.474004629628</v>
      </c>
      <c r="S4043" s="12">
        <f t="shared" si="82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s="9">
        <f t="shared" si="83"/>
        <v>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8266</v>
      </c>
      <c r="P4044" t="s">
        <v>8267</v>
      </c>
      <c r="Q4044">
        <f t="shared" si="80"/>
        <v>7</v>
      </c>
      <c r="R4044" s="12">
        <f t="shared" si="81"/>
        <v>41995.084074074075</v>
      </c>
      <c r="S4044" s="12">
        <f t="shared" si="82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s="9">
        <f t="shared" si="83"/>
        <v>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8266</v>
      </c>
      <c r="P4045" t="s">
        <v>8267</v>
      </c>
      <c r="Q4045">
        <f t="shared" si="80"/>
        <v>0</v>
      </c>
      <c r="R4045" s="12">
        <f t="shared" si="81"/>
        <v>41948.957465277781</v>
      </c>
      <c r="S4045" s="12">
        <f t="shared" si="82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s="9">
        <f t="shared" si="83"/>
        <v>38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8266</v>
      </c>
      <c r="P4046" t="s">
        <v>8267</v>
      </c>
      <c r="Q4046">
        <f t="shared" si="80"/>
        <v>56.25</v>
      </c>
      <c r="R4046" s="12">
        <f t="shared" si="81"/>
        <v>42074.219699074078</v>
      </c>
      <c r="S4046" s="12">
        <f t="shared" si="82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s="9">
        <f t="shared" si="83"/>
        <v>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8266</v>
      </c>
      <c r="P4047" t="s">
        <v>8267</v>
      </c>
      <c r="Q4047">
        <f t="shared" si="80"/>
        <v>1</v>
      </c>
      <c r="R4047" s="12">
        <f t="shared" si="81"/>
        <v>41842.201261574075</v>
      </c>
      <c r="S4047" s="12">
        <f t="shared" si="82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s="9">
        <f t="shared" si="83"/>
        <v>8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8266</v>
      </c>
      <c r="P4048" t="s">
        <v>8267</v>
      </c>
      <c r="Q4048">
        <f t="shared" si="80"/>
        <v>38.33</v>
      </c>
      <c r="R4048" s="12">
        <f t="shared" si="81"/>
        <v>41904.650578703702</v>
      </c>
      <c r="S4048" s="12">
        <f t="shared" si="82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s="9">
        <f t="shared" si="83"/>
        <v>2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8266</v>
      </c>
      <c r="P4049" t="s">
        <v>8267</v>
      </c>
      <c r="Q4049">
        <f t="shared" si="80"/>
        <v>27.5</v>
      </c>
      <c r="R4049" s="12">
        <f t="shared" si="81"/>
        <v>41991.022488425922</v>
      </c>
      <c r="S4049" s="12">
        <f t="shared" si="82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s="9">
        <f t="shared" si="83"/>
        <v>18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8266</v>
      </c>
      <c r="P4050" t="s">
        <v>8267</v>
      </c>
      <c r="Q4050">
        <f t="shared" si="80"/>
        <v>32.979999999999997</v>
      </c>
      <c r="R4050" s="12">
        <f t="shared" si="81"/>
        <v>42436.509108796294</v>
      </c>
      <c r="S4050" s="12">
        <f t="shared" si="82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s="9">
        <f t="shared" si="83"/>
        <v>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8266</v>
      </c>
      <c r="P4051" t="s">
        <v>8267</v>
      </c>
      <c r="Q4051">
        <f t="shared" si="80"/>
        <v>16</v>
      </c>
      <c r="R4051" s="12">
        <f t="shared" si="81"/>
        <v>42169.958506944444</v>
      </c>
      <c r="S4051" s="12">
        <f t="shared" si="82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s="9">
        <f t="shared" si="83"/>
        <v>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8266</v>
      </c>
      <c r="P4052" t="s">
        <v>8267</v>
      </c>
      <c r="Q4052">
        <f t="shared" si="80"/>
        <v>1</v>
      </c>
      <c r="R4052" s="12">
        <f t="shared" si="81"/>
        <v>41905.636469907404</v>
      </c>
      <c r="S4052" s="12">
        <f t="shared" si="82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s="9">
        <f t="shared" si="83"/>
        <v>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8266</v>
      </c>
      <c r="P4053" t="s">
        <v>8267</v>
      </c>
      <c r="Q4053">
        <f t="shared" si="80"/>
        <v>0</v>
      </c>
      <c r="R4053" s="12">
        <f t="shared" si="81"/>
        <v>41761.810150462967</v>
      </c>
      <c r="S4053" s="12">
        <f t="shared" si="82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s="9">
        <f t="shared" si="83"/>
        <v>38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8266</v>
      </c>
      <c r="P4054" t="s">
        <v>8267</v>
      </c>
      <c r="Q4054">
        <f t="shared" si="80"/>
        <v>86.62</v>
      </c>
      <c r="R4054" s="12">
        <f t="shared" si="81"/>
        <v>41865.878657407404</v>
      </c>
      <c r="S4054" s="12">
        <f t="shared" si="82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s="9">
        <f t="shared" si="83"/>
        <v>22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8266</v>
      </c>
      <c r="P4055" t="s">
        <v>8267</v>
      </c>
      <c r="Q4055">
        <f t="shared" si="80"/>
        <v>55</v>
      </c>
      <c r="R4055" s="12">
        <f t="shared" si="81"/>
        <v>41928.690138888887</v>
      </c>
      <c r="S4055" s="12">
        <f t="shared" si="82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s="9">
        <f t="shared" si="83"/>
        <v>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8266</v>
      </c>
      <c r="P4056" t="s">
        <v>8267</v>
      </c>
      <c r="Q4056">
        <f t="shared" si="80"/>
        <v>0</v>
      </c>
      <c r="R4056" s="12">
        <f t="shared" si="81"/>
        <v>42613.841261574074</v>
      </c>
      <c r="S4056" s="12">
        <f t="shared" si="82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s="9">
        <f t="shared" si="83"/>
        <v>18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8266</v>
      </c>
      <c r="P4057" t="s">
        <v>8267</v>
      </c>
      <c r="Q4057">
        <f t="shared" si="80"/>
        <v>41.95</v>
      </c>
      <c r="R4057" s="12">
        <f t="shared" si="81"/>
        <v>41779.648506944446</v>
      </c>
      <c r="S4057" s="12">
        <f t="shared" si="82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s="9">
        <f t="shared" si="83"/>
        <v>53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8266</v>
      </c>
      <c r="P4058" t="s">
        <v>8267</v>
      </c>
      <c r="Q4058">
        <f t="shared" si="80"/>
        <v>88.33</v>
      </c>
      <c r="R4058" s="12">
        <f t="shared" si="81"/>
        <v>42534.933321759265</v>
      </c>
      <c r="S4058" s="12">
        <f t="shared" si="82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s="9">
        <f t="shared" si="83"/>
        <v>22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8266</v>
      </c>
      <c r="P4059" t="s">
        <v>8267</v>
      </c>
      <c r="Q4059">
        <f t="shared" si="80"/>
        <v>129.16999999999999</v>
      </c>
      <c r="R4059" s="12">
        <f t="shared" si="81"/>
        <v>42310.968518518523</v>
      </c>
      <c r="S4059" s="12">
        <f t="shared" si="82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s="9">
        <f t="shared" si="83"/>
        <v>3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8266</v>
      </c>
      <c r="P4060" t="s">
        <v>8267</v>
      </c>
      <c r="Q4060">
        <f t="shared" si="80"/>
        <v>23.75</v>
      </c>
      <c r="R4060" s="12">
        <f t="shared" si="81"/>
        <v>42446.060694444444</v>
      </c>
      <c r="S4060" s="12">
        <f t="shared" si="82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s="9">
        <f t="shared" si="83"/>
        <v>3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8266</v>
      </c>
      <c r="P4061" t="s">
        <v>8267</v>
      </c>
      <c r="Q4061">
        <f t="shared" si="80"/>
        <v>35.71</v>
      </c>
      <c r="R4061" s="12">
        <f t="shared" si="81"/>
        <v>41866.640648148146</v>
      </c>
      <c r="S4061" s="12">
        <f t="shared" si="82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s="9">
        <f t="shared" si="83"/>
        <v>3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8266</v>
      </c>
      <c r="P4062" t="s">
        <v>8267</v>
      </c>
      <c r="Q4062">
        <f t="shared" si="80"/>
        <v>57</v>
      </c>
      <c r="R4062" s="12">
        <f t="shared" si="81"/>
        <v>41779.695092592592</v>
      </c>
      <c r="S4062" s="12">
        <f t="shared" si="82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s="9">
        <f t="shared" si="83"/>
        <v>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8266</v>
      </c>
      <c r="P4063" t="s">
        <v>8267</v>
      </c>
      <c r="Q4063">
        <f t="shared" si="80"/>
        <v>0</v>
      </c>
      <c r="R4063" s="12">
        <f t="shared" si="81"/>
        <v>42421.141469907408</v>
      </c>
      <c r="S4063" s="12">
        <f t="shared" si="82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s="9">
        <f t="shared" si="83"/>
        <v>2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8266</v>
      </c>
      <c r="P4064" t="s">
        <v>8267</v>
      </c>
      <c r="Q4064">
        <f t="shared" si="80"/>
        <v>163.33000000000001</v>
      </c>
      <c r="R4064" s="12">
        <f t="shared" si="81"/>
        <v>42523.739212962959</v>
      </c>
      <c r="S4064" s="12">
        <f t="shared" si="82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s="9">
        <f t="shared" si="83"/>
        <v>1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8266</v>
      </c>
      <c r="P4065" t="s">
        <v>8267</v>
      </c>
      <c r="Q4065">
        <f t="shared" si="80"/>
        <v>15</v>
      </c>
      <c r="R4065" s="12">
        <f t="shared" si="81"/>
        <v>41787.681527777779</v>
      </c>
      <c r="S4065" s="12">
        <f t="shared" si="82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s="9">
        <f t="shared" si="83"/>
        <v>19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8266</v>
      </c>
      <c r="P4066" t="s">
        <v>8267</v>
      </c>
      <c r="Q4066">
        <f t="shared" si="80"/>
        <v>64.17</v>
      </c>
      <c r="R4066" s="12">
        <f t="shared" si="81"/>
        <v>42093.588263888887</v>
      </c>
      <c r="S4066" s="12">
        <f t="shared" si="82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s="9">
        <f t="shared" si="83"/>
        <v>1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8266</v>
      </c>
      <c r="P4067" t="s">
        <v>8267</v>
      </c>
      <c r="Q4067">
        <f t="shared" si="80"/>
        <v>6.75</v>
      </c>
      <c r="R4067" s="12">
        <f t="shared" si="81"/>
        <v>41833.951516203706</v>
      </c>
      <c r="S4067" s="12">
        <f t="shared" si="82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s="9">
        <f t="shared" si="83"/>
        <v>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8266</v>
      </c>
      <c r="P4068" t="s">
        <v>8267</v>
      </c>
      <c r="Q4068">
        <f t="shared" si="80"/>
        <v>25</v>
      </c>
      <c r="R4068" s="12">
        <f t="shared" si="81"/>
        <v>42479.039212962962</v>
      </c>
      <c r="S4068" s="12">
        <f t="shared" si="82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s="9">
        <f t="shared" si="83"/>
        <v>61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8266</v>
      </c>
      <c r="P4069" t="s">
        <v>8267</v>
      </c>
      <c r="Q4069">
        <f t="shared" si="80"/>
        <v>179.12</v>
      </c>
      <c r="R4069" s="12">
        <f t="shared" si="81"/>
        <v>42235.117476851854</v>
      </c>
      <c r="S4069" s="12">
        <f t="shared" si="82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s="9">
        <f t="shared" si="83"/>
        <v>1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8266</v>
      </c>
      <c r="P4070" t="s">
        <v>8267</v>
      </c>
      <c r="Q4070">
        <f t="shared" si="80"/>
        <v>34.950000000000003</v>
      </c>
      <c r="R4070" s="12">
        <f t="shared" si="81"/>
        <v>42718.963599537034</v>
      </c>
      <c r="S4070" s="12">
        <f t="shared" si="82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s="9">
        <f t="shared" si="83"/>
        <v>34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8266</v>
      </c>
      <c r="P4071" t="s">
        <v>8267</v>
      </c>
      <c r="Q4071">
        <f t="shared" si="80"/>
        <v>33.08</v>
      </c>
      <c r="R4071" s="12">
        <f t="shared" si="81"/>
        <v>42022.661527777775</v>
      </c>
      <c r="S4071" s="12">
        <f t="shared" si="82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s="9">
        <f t="shared" si="83"/>
        <v>17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8266</v>
      </c>
      <c r="P4072" t="s">
        <v>8267</v>
      </c>
      <c r="Q4072">
        <f t="shared" si="80"/>
        <v>27.5</v>
      </c>
      <c r="R4072" s="12">
        <f t="shared" si="81"/>
        <v>42031.666898148149</v>
      </c>
      <c r="S4072" s="12">
        <f t="shared" si="82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s="9">
        <f t="shared" si="83"/>
        <v>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8266</v>
      </c>
      <c r="P4073" t="s">
        <v>8267</v>
      </c>
      <c r="Q4073">
        <f t="shared" si="80"/>
        <v>0</v>
      </c>
      <c r="R4073" s="12">
        <f t="shared" si="81"/>
        <v>42700.804756944446</v>
      </c>
      <c r="S4073" s="12">
        <f t="shared" si="82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s="9">
        <f t="shared" si="83"/>
        <v>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8266</v>
      </c>
      <c r="P4074" t="s">
        <v>8267</v>
      </c>
      <c r="Q4074">
        <f t="shared" si="80"/>
        <v>2</v>
      </c>
      <c r="R4074" s="12">
        <f t="shared" si="81"/>
        <v>41812.77443287037</v>
      </c>
      <c r="S4074" s="12">
        <f t="shared" si="82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s="9">
        <f t="shared" si="83"/>
        <v>1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8266</v>
      </c>
      <c r="P4075" t="s">
        <v>8267</v>
      </c>
      <c r="Q4075">
        <f t="shared" si="80"/>
        <v>18.5</v>
      </c>
      <c r="R4075" s="12">
        <f t="shared" si="81"/>
        <v>42078.34520833334</v>
      </c>
      <c r="S4075" s="12">
        <f t="shared" si="82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s="9">
        <f t="shared" si="83"/>
        <v>27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8266</v>
      </c>
      <c r="P4076" t="s">
        <v>8267</v>
      </c>
      <c r="Q4076">
        <f t="shared" si="80"/>
        <v>35</v>
      </c>
      <c r="R4076" s="12">
        <f t="shared" si="81"/>
        <v>42283.552951388891</v>
      </c>
      <c r="S4076" s="12">
        <f t="shared" si="82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s="9">
        <f t="shared" si="83"/>
        <v>29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8266</v>
      </c>
      <c r="P4077" t="s">
        <v>8267</v>
      </c>
      <c r="Q4077">
        <f t="shared" si="80"/>
        <v>44.31</v>
      </c>
      <c r="R4077" s="12">
        <f t="shared" si="81"/>
        <v>41779.045937499999</v>
      </c>
      <c r="S4077" s="12">
        <f t="shared" si="82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s="9">
        <f t="shared" si="83"/>
        <v>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8266</v>
      </c>
      <c r="P4078" t="s">
        <v>8267</v>
      </c>
      <c r="Q4078">
        <f t="shared" si="80"/>
        <v>0</v>
      </c>
      <c r="R4078" s="12">
        <f t="shared" si="81"/>
        <v>41905.795706018522</v>
      </c>
      <c r="S4078" s="12">
        <f t="shared" si="82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s="9">
        <f t="shared" si="83"/>
        <v>9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8266</v>
      </c>
      <c r="P4079" t="s">
        <v>8267</v>
      </c>
      <c r="Q4079">
        <f t="shared" si="80"/>
        <v>222.5</v>
      </c>
      <c r="R4079" s="12">
        <f t="shared" si="81"/>
        <v>42695.7105787037</v>
      </c>
      <c r="S4079" s="12">
        <f t="shared" si="82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s="9">
        <f t="shared" si="83"/>
        <v>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8266</v>
      </c>
      <c r="P4080" t="s">
        <v>8267</v>
      </c>
      <c r="Q4080">
        <f t="shared" si="80"/>
        <v>0</v>
      </c>
      <c r="R4080" s="12">
        <f t="shared" si="81"/>
        <v>42732.787523148145</v>
      </c>
      <c r="S4080" s="12">
        <f t="shared" si="82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s="9">
        <f t="shared" si="83"/>
        <v>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8266</v>
      </c>
      <c r="P4081" t="s">
        <v>8267</v>
      </c>
      <c r="Q4081">
        <f t="shared" si="80"/>
        <v>5</v>
      </c>
      <c r="R4081" s="12">
        <f t="shared" si="81"/>
        <v>42510.938900462963</v>
      </c>
      <c r="S4081" s="12">
        <f t="shared" si="82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s="9">
        <f t="shared" si="83"/>
        <v>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8266</v>
      </c>
      <c r="P4082" t="s">
        <v>8267</v>
      </c>
      <c r="Q4082">
        <f t="shared" si="80"/>
        <v>0</v>
      </c>
      <c r="R4082" s="12">
        <f t="shared" si="81"/>
        <v>42511.698101851856</v>
      </c>
      <c r="S4082" s="12">
        <f t="shared" si="82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s="9">
        <f t="shared" si="83"/>
        <v>16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8266</v>
      </c>
      <c r="P4083" t="s">
        <v>8267</v>
      </c>
      <c r="Q4083">
        <f t="shared" si="80"/>
        <v>29.17</v>
      </c>
      <c r="R4083" s="12">
        <f t="shared" si="81"/>
        <v>42041.581307870365</v>
      </c>
      <c r="S4083" s="12">
        <f t="shared" si="82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s="9">
        <f t="shared" si="83"/>
        <v>2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8266</v>
      </c>
      <c r="P4084" t="s">
        <v>8267</v>
      </c>
      <c r="Q4084">
        <f t="shared" si="80"/>
        <v>1.5</v>
      </c>
      <c r="R4084" s="12">
        <f t="shared" si="81"/>
        <v>42307.189270833333</v>
      </c>
      <c r="S4084" s="12">
        <f t="shared" si="82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s="9">
        <f t="shared" si="83"/>
        <v>22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8266</v>
      </c>
      <c r="P4085" t="s">
        <v>8267</v>
      </c>
      <c r="Q4085">
        <f t="shared" si="80"/>
        <v>126.5</v>
      </c>
      <c r="R4085" s="12">
        <f t="shared" si="81"/>
        <v>42353.761759259258</v>
      </c>
      <c r="S4085" s="12">
        <f t="shared" si="82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s="9">
        <f t="shared" si="83"/>
        <v>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8266</v>
      </c>
      <c r="P4086" t="s">
        <v>8267</v>
      </c>
      <c r="Q4086">
        <f t="shared" si="80"/>
        <v>10</v>
      </c>
      <c r="R4086" s="12">
        <f t="shared" si="81"/>
        <v>42622.436412037037</v>
      </c>
      <c r="S4086" s="12">
        <f t="shared" si="82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s="9">
        <f t="shared" si="83"/>
        <v>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8266</v>
      </c>
      <c r="P4087" t="s">
        <v>8267</v>
      </c>
      <c r="Q4087">
        <f t="shared" si="80"/>
        <v>10</v>
      </c>
      <c r="R4087" s="12">
        <f t="shared" si="81"/>
        <v>42058.603877314818</v>
      </c>
      <c r="S4087" s="12">
        <f t="shared" si="82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s="9">
        <f t="shared" si="83"/>
        <v>5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8266</v>
      </c>
      <c r="P4088" t="s">
        <v>8267</v>
      </c>
      <c r="Q4088">
        <f t="shared" si="80"/>
        <v>9.4</v>
      </c>
      <c r="R4088" s="12">
        <f t="shared" si="81"/>
        <v>42304.940960648149</v>
      </c>
      <c r="S4088" s="12">
        <f t="shared" si="82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s="9">
        <f t="shared" si="83"/>
        <v>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8266</v>
      </c>
      <c r="P4089" t="s">
        <v>8267</v>
      </c>
      <c r="Q4089">
        <f t="shared" si="80"/>
        <v>0</v>
      </c>
      <c r="R4089" s="12">
        <f t="shared" si="81"/>
        <v>42538.742893518516</v>
      </c>
      <c r="S4089" s="12">
        <f t="shared" si="82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s="9">
        <f t="shared" si="83"/>
        <v>11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8266</v>
      </c>
      <c r="P4090" t="s">
        <v>8267</v>
      </c>
      <c r="Q4090">
        <f t="shared" si="80"/>
        <v>72</v>
      </c>
      <c r="R4090" s="12">
        <f t="shared" si="81"/>
        <v>41990.612546296295</v>
      </c>
      <c r="S4090" s="12">
        <f t="shared" si="82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s="9">
        <f t="shared" si="83"/>
        <v>5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8266</v>
      </c>
      <c r="P4091" t="s">
        <v>8267</v>
      </c>
      <c r="Q4091">
        <f t="shared" si="80"/>
        <v>30</v>
      </c>
      <c r="R4091" s="12">
        <f t="shared" si="81"/>
        <v>42122.732499999998</v>
      </c>
      <c r="S4091" s="12">
        <f t="shared" si="82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s="9">
        <f t="shared" si="83"/>
        <v>3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8266</v>
      </c>
      <c r="P4092" t="s">
        <v>8267</v>
      </c>
      <c r="Q4092">
        <f t="shared" si="80"/>
        <v>10.67</v>
      </c>
      <c r="R4092" s="12">
        <f t="shared" si="81"/>
        <v>42209.67288194444</v>
      </c>
      <c r="S4092" s="12">
        <f t="shared" si="82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s="9">
        <f t="shared" si="83"/>
        <v>13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8266</v>
      </c>
      <c r="P4093" t="s">
        <v>8267</v>
      </c>
      <c r="Q4093">
        <f t="shared" si="80"/>
        <v>25.5</v>
      </c>
      <c r="R4093" s="12">
        <f t="shared" si="81"/>
        <v>41990.506377314814</v>
      </c>
      <c r="S4093" s="12">
        <f t="shared" si="82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s="9">
        <f t="shared" si="83"/>
        <v>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8266</v>
      </c>
      <c r="P4094" t="s">
        <v>8267</v>
      </c>
      <c r="Q4094">
        <f t="shared" si="80"/>
        <v>20</v>
      </c>
      <c r="R4094" s="12">
        <f t="shared" si="81"/>
        <v>42039.194988425923</v>
      </c>
      <c r="S4094" s="12">
        <f t="shared" si="82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s="9">
        <f t="shared" si="83"/>
        <v>2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8266</v>
      </c>
      <c r="P4095" t="s">
        <v>8267</v>
      </c>
      <c r="Q4095">
        <f t="shared" si="80"/>
        <v>15</v>
      </c>
      <c r="R4095" s="12">
        <f t="shared" si="81"/>
        <v>42178.815891203703</v>
      </c>
      <c r="S4095" s="12">
        <f t="shared" si="82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s="9">
        <f t="shared" si="83"/>
        <v>37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8266</v>
      </c>
      <c r="P4096" t="s">
        <v>8267</v>
      </c>
      <c r="Q4096">
        <f t="shared" si="80"/>
        <v>91.25</v>
      </c>
      <c r="R4096" s="12">
        <f t="shared" si="81"/>
        <v>41890.086805555555</v>
      </c>
      <c r="S4096" s="12">
        <f t="shared" si="82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s="9">
        <f t="shared" si="83"/>
        <v>3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8266</v>
      </c>
      <c r="P4097" t="s">
        <v>8267</v>
      </c>
      <c r="Q4097">
        <f t="shared" si="80"/>
        <v>800</v>
      </c>
      <c r="R4097" s="12">
        <f t="shared" si="81"/>
        <v>42693.031828703708</v>
      </c>
      <c r="S4097" s="12">
        <f t="shared" si="82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s="9">
        <f t="shared" si="83"/>
        <v>11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8266</v>
      </c>
      <c r="P4098" t="s">
        <v>8267</v>
      </c>
      <c r="Q4098">
        <f t="shared" si="80"/>
        <v>80</v>
      </c>
      <c r="R4098" s="12">
        <f t="shared" si="81"/>
        <v>42750.530312499999</v>
      </c>
      <c r="S4098" s="12">
        <f t="shared" si="82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s="9">
        <f t="shared" si="83"/>
        <v>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8266</v>
      </c>
      <c r="P4099" t="s">
        <v>8267</v>
      </c>
      <c r="Q4099">
        <f t="shared" ref="Q4099:Q4115" si="84">IFERROR(ROUND(E4099/M4099,2),0)</f>
        <v>0</v>
      </c>
      <c r="R4099" s="12">
        <f t="shared" ref="R4099:R4115" si="85">(((K4099/60)/60)/24)+DATE(1970,1,1)</f>
        <v>42344.824502314819</v>
      </c>
      <c r="S4099" s="12">
        <f t="shared" ref="S4099:S4115" si="86">(((J4099/60)/60)/24)+DATE(1970,1,1)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s="9">
        <f t="shared" si="83"/>
        <v>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8266</v>
      </c>
      <c r="P4100" t="s">
        <v>8267</v>
      </c>
      <c r="Q4100">
        <f t="shared" si="84"/>
        <v>0</v>
      </c>
      <c r="R4100" s="12">
        <f t="shared" si="85"/>
        <v>42495.722187499996</v>
      </c>
      <c r="S4100" s="12">
        <f t="shared" si="86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s="9">
        <f t="shared" si="83"/>
        <v>1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8266</v>
      </c>
      <c r="P4101" t="s">
        <v>8267</v>
      </c>
      <c r="Q4101">
        <f t="shared" si="84"/>
        <v>50</v>
      </c>
      <c r="R4101" s="12">
        <f t="shared" si="85"/>
        <v>42570.850381944445</v>
      </c>
      <c r="S4101" s="12">
        <f t="shared" si="86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s="9">
        <f t="shared" si="83"/>
        <v>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8266</v>
      </c>
      <c r="P4102" t="s">
        <v>8267</v>
      </c>
      <c r="Q4102">
        <f t="shared" si="84"/>
        <v>0</v>
      </c>
      <c r="R4102" s="12">
        <f t="shared" si="85"/>
        <v>41927.124884259261</v>
      </c>
      <c r="S4102" s="12">
        <f t="shared" si="86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s="9">
        <f t="shared" si="83"/>
        <v>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8266</v>
      </c>
      <c r="P4103" t="s">
        <v>8267</v>
      </c>
      <c r="Q4103">
        <f t="shared" si="84"/>
        <v>0</v>
      </c>
      <c r="R4103" s="12">
        <f t="shared" si="85"/>
        <v>42730.903726851851</v>
      </c>
      <c r="S4103" s="12">
        <f t="shared" si="86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s="9">
        <f t="shared" si="83"/>
        <v>27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8266</v>
      </c>
      <c r="P4104" t="s">
        <v>8267</v>
      </c>
      <c r="Q4104">
        <f t="shared" si="84"/>
        <v>22.83</v>
      </c>
      <c r="R4104" s="12">
        <f t="shared" si="85"/>
        <v>42475.848067129627</v>
      </c>
      <c r="S4104" s="12">
        <f t="shared" si="86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s="9">
        <f t="shared" si="83"/>
        <v>10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8266</v>
      </c>
      <c r="P4105" t="s">
        <v>8267</v>
      </c>
      <c r="Q4105">
        <f t="shared" si="84"/>
        <v>16.670000000000002</v>
      </c>
      <c r="R4105" s="12">
        <f t="shared" si="85"/>
        <v>42188.83293981482</v>
      </c>
      <c r="S4105" s="12">
        <f t="shared" si="86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s="9">
        <f t="shared" ref="G4106:G4115" si="87">ROUND((E4106/D4106)*100,0)</f>
        <v>21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8266</v>
      </c>
      <c r="P4106" t="s">
        <v>8267</v>
      </c>
      <c r="Q4106">
        <f t="shared" si="84"/>
        <v>45.79</v>
      </c>
      <c r="R4106" s="12">
        <f t="shared" si="85"/>
        <v>42640.278171296297</v>
      </c>
      <c r="S4106" s="12">
        <f t="shared" si="86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s="9">
        <f t="shared" si="87"/>
        <v>7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8266</v>
      </c>
      <c r="P4107" t="s">
        <v>8267</v>
      </c>
      <c r="Q4107">
        <f t="shared" si="84"/>
        <v>383.33</v>
      </c>
      <c r="R4107" s="12">
        <f t="shared" si="85"/>
        <v>42697.010520833333</v>
      </c>
      <c r="S4107" s="12">
        <f t="shared" si="86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s="9">
        <f t="shared" si="87"/>
        <v>71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8266</v>
      </c>
      <c r="P4108" t="s">
        <v>8267</v>
      </c>
      <c r="Q4108">
        <f t="shared" si="84"/>
        <v>106.97</v>
      </c>
      <c r="R4108" s="12">
        <f t="shared" si="85"/>
        <v>42053.049375000002</v>
      </c>
      <c r="S4108" s="12">
        <f t="shared" si="86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s="9">
        <f t="shared" si="87"/>
        <v>2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8266</v>
      </c>
      <c r="P4109" t="s">
        <v>8267</v>
      </c>
      <c r="Q4109">
        <f t="shared" si="84"/>
        <v>10.25</v>
      </c>
      <c r="R4109" s="12">
        <f t="shared" si="85"/>
        <v>41883.916678240741</v>
      </c>
      <c r="S4109" s="12">
        <f t="shared" si="86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s="9">
        <f t="shared" si="87"/>
        <v>2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8266</v>
      </c>
      <c r="P4110" t="s">
        <v>8267</v>
      </c>
      <c r="Q4110">
        <f t="shared" si="84"/>
        <v>59</v>
      </c>
      <c r="R4110" s="12">
        <f t="shared" si="85"/>
        <v>42767.031678240746</v>
      </c>
      <c r="S4110" s="12">
        <f t="shared" si="86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s="9">
        <f t="shared" si="87"/>
        <v>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8266</v>
      </c>
      <c r="P4111" t="s">
        <v>8267</v>
      </c>
      <c r="Q4111">
        <f t="shared" si="84"/>
        <v>0</v>
      </c>
      <c r="R4111" s="12">
        <f t="shared" si="85"/>
        <v>42307.539398148147</v>
      </c>
      <c r="S4111" s="12">
        <f t="shared" si="86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s="9">
        <f t="shared" si="87"/>
        <v>29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8266</v>
      </c>
      <c r="P4112" t="s">
        <v>8267</v>
      </c>
      <c r="Q4112">
        <f t="shared" si="84"/>
        <v>14.33</v>
      </c>
      <c r="R4112" s="12">
        <f t="shared" si="85"/>
        <v>42512.626747685179</v>
      </c>
      <c r="S4112" s="12">
        <f t="shared" si="86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s="9">
        <f t="shared" si="87"/>
        <v>3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8266</v>
      </c>
      <c r="P4113" t="s">
        <v>8267</v>
      </c>
      <c r="Q4113">
        <f t="shared" si="84"/>
        <v>15.67</v>
      </c>
      <c r="R4113" s="12">
        <f t="shared" si="85"/>
        <v>42029.135879629626</v>
      </c>
      <c r="S4113" s="12">
        <f t="shared" si="86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s="9">
        <f t="shared" si="87"/>
        <v>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8266</v>
      </c>
      <c r="P4114" t="s">
        <v>8267</v>
      </c>
      <c r="Q4114">
        <f t="shared" si="84"/>
        <v>1</v>
      </c>
      <c r="R4114" s="12">
        <f t="shared" si="85"/>
        <v>42400.946597222224</v>
      </c>
      <c r="S4114" s="12">
        <f t="shared" si="86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s="9">
        <f t="shared" si="87"/>
        <v>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8266</v>
      </c>
      <c r="P4115" t="s">
        <v>8267</v>
      </c>
      <c r="Q4115">
        <f t="shared" si="84"/>
        <v>1</v>
      </c>
      <c r="R4115" s="12">
        <f t="shared" si="85"/>
        <v>42358.573182870372</v>
      </c>
      <c r="S4115" s="12">
        <f t="shared" si="86"/>
        <v>42377.273611111115</v>
      </c>
    </row>
  </sheetData>
  <conditionalFormatting sqref="F1:G1 F4116:G1048576 F2:F4115">
    <cfRule type="cellIs" dxfId="4" priority="9" operator="equal">
      <formula>"canceled"</formula>
    </cfRule>
    <cfRule type="cellIs" dxfId="3" priority="10" operator="equal">
      <formula>"failed"</formula>
    </cfRule>
    <cfRule type="cellIs" dxfId="2" priority="11" operator="equal">
      <formula>"successful"</formula>
    </cfRule>
    <cfRule type="cellIs" dxfId="1" priority="12" operator="equal">
      <formula>"live"</formula>
    </cfRule>
  </conditionalFormatting>
  <conditionalFormatting sqref="G1:G1048576">
    <cfRule type="top10" dxfId="0" priority="6" rank="90"/>
    <cfRule type="colorScale" priority="7">
      <colorScale>
        <cfvo type="min"/>
        <cfvo type="max"/>
        <color rgb="FFFF687A"/>
        <color rgb="FFFFEF9C"/>
      </colorScale>
    </cfRule>
    <cfRule type="colorScale" priority="8">
      <colorScale>
        <cfvo type="min"/>
        <cfvo type="max"/>
        <color rgb="FFC00000"/>
        <color rgb="FF0070C0"/>
      </colorScale>
    </cfRule>
    <cfRule type="colorScale" priority="5">
      <colorScale>
        <cfvo type="min"/>
        <cfvo type="max"/>
        <color rgb="FFFF5143"/>
        <color rgb="FF3092FF"/>
      </colorScale>
    </cfRule>
    <cfRule type="colorScale" priority="4">
      <colorScale>
        <cfvo type="min"/>
        <cfvo type="max"/>
        <color rgb="FFFF5143"/>
        <color rgb="FF3092FF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">
      <colorScale>
        <cfvo type="min"/>
        <cfvo type="max"/>
        <color rgb="FFFF687A"/>
        <color rgb="FF309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E416-8907-A942-88E8-224DCDE496D9}">
  <dimension ref="A1:F6"/>
  <sheetViews>
    <sheetView workbookViewId="0">
      <selection activeCell="J24" sqref="J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8321</v>
      </c>
      <c r="B3" s="10" t="s">
        <v>8318</v>
      </c>
    </row>
    <row r="4" spans="1:6" x14ac:dyDescent="0.2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1" t="s">
        <v>8266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11" t="s">
        <v>8319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F3234-0371-674B-B644-995157F688A0}">
  <dimension ref="A1:E7"/>
  <sheetViews>
    <sheetView workbookViewId="0">
      <selection activeCell="K15" sqref="K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0" t="s">
        <v>8270</v>
      </c>
      <c r="B1" t="s">
        <v>8322</v>
      </c>
    </row>
    <row r="2" spans="1:5" x14ac:dyDescent="0.2">
      <c r="A2" s="10" t="s">
        <v>8222</v>
      </c>
      <c r="B2" t="s">
        <v>8223</v>
      </c>
    </row>
    <row r="4" spans="1:5" x14ac:dyDescent="0.2">
      <c r="A4" s="10" t="s">
        <v>8321</v>
      </c>
      <c r="B4" s="10" t="s">
        <v>8318</v>
      </c>
    </row>
    <row r="5" spans="1:5" x14ac:dyDescent="0.2">
      <c r="A5" s="10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1" t="s">
        <v>8267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">
      <c r="A7" s="11" t="s">
        <v>8319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FC929-E5AC-CF46-BD4E-BF5DA280E355}">
  <dimension ref="A1:F6"/>
  <sheetViews>
    <sheetView topLeftCell="B1" workbookViewId="0">
      <selection activeCell="B16" sqref="B16"/>
    </sheetView>
  </sheetViews>
  <sheetFormatPr baseColWidth="10" defaultRowHeight="15" x14ac:dyDescent="0.2"/>
  <cols>
    <col min="2" max="2" width="109" bestFit="1" customWidth="1"/>
  </cols>
  <sheetData>
    <row r="1" spans="1:6" x14ac:dyDescent="0.2">
      <c r="A1" t="s">
        <v>8325</v>
      </c>
      <c r="B1" t="s">
        <v>4110</v>
      </c>
      <c r="C1" t="s">
        <v>8326</v>
      </c>
      <c r="D1" t="s">
        <v>8327</v>
      </c>
      <c r="E1" t="s">
        <v>8328</v>
      </c>
      <c r="F1" t="s">
        <v>8329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VLOOKUP(B2, Kickstarter!C:E, 2, FALSE)</f>
        <v>2000</v>
      </c>
      <c r="D2">
        <f>VLOOKUP(C2, Kickstarter!D:F, 2, FALSE)</f>
        <v>2132</v>
      </c>
      <c r="E2">
        <f>VLOOKUP(A2, Kickstarter!B:Q, 16, FALSE)</f>
        <v>51.79</v>
      </c>
      <c r="F2">
        <f>VLOOKUP(A2, Kickstarter!B:M, 12,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VLOOKUP(B3, Kickstarter!C:E, 2, FALSE)</f>
        <v>2000</v>
      </c>
      <c r="D3">
        <f>VLOOKUP(C3, Kickstarter!D:F, 2, FALSE)</f>
        <v>2132</v>
      </c>
      <c r="E3">
        <f>VLOOKUP(A3, Kickstarter!B:Q, 16, FALSE)</f>
        <v>36.07</v>
      </c>
      <c r="F3">
        <f>VLOOKUP(A3, Kickstarter!B:M, 12,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VLOOKUP(B4, Kickstarter!C:E, 2, FALSE)</f>
        <v>1500</v>
      </c>
      <c r="D4">
        <f>VLOOKUP(C4, Kickstarter!D:F, 2, FALSE)</f>
        <v>1510</v>
      </c>
      <c r="E4">
        <f>VLOOKUP(A4, Kickstarter!B:Q, 16, FALSE)</f>
        <v>33.03</v>
      </c>
      <c r="F4" s="13">
        <f>VLOOKUP(A4, Kickstarter!B:M, 12,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VLOOKUP(B5, Kickstarter!C:E, 2, FALSE)</f>
        <v>1000</v>
      </c>
      <c r="D5">
        <f>VLOOKUP(C5, Kickstarter!D:F, 2, FALSE)</f>
        <v>1665</v>
      </c>
      <c r="E5">
        <f>VLOOKUP(A5, Kickstarter!B:Q, 16, FALSE)</f>
        <v>44.92</v>
      </c>
      <c r="F5" s="13">
        <f>VLOOKUP(A5, Kickstarter!B:M, 12,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VLOOKUP(B6, Kickstarter!C:E, 2, FALSE)</f>
        <v>4000</v>
      </c>
      <c r="D6">
        <f>VLOOKUP(C6, Kickstarter!D:F, 2, FALSE)</f>
        <v>4051.99</v>
      </c>
      <c r="E6">
        <f>VLOOKUP(A6, Kickstarter!B:Q, 16, FALSE)</f>
        <v>36.61</v>
      </c>
      <c r="F6" s="13" t="s">
        <v>8330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EE0E0-F1FE-C143-8CD1-A84B2472DD8E}">
  <dimension ref="A1:E18"/>
  <sheetViews>
    <sheetView workbookViewId="0">
      <selection activeCell="I34" sqref="I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8270</v>
      </c>
      <c r="B1" t="s">
        <v>8266</v>
      </c>
    </row>
    <row r="2" spans="1:5" x14ac:dyDescent="0.2">
      <c r="A2" s="10" t="s">
        <v>8342</v>
      </c>
      <c r="B2" t="s">
        <v>8322</v>
      </c>
    </row>
    <row r="4" spans="1:5" x14ac:dyDescent="0.2">
      <c r="A4" s="10" t="s">
        <v>8321</v>
      </c>
      <c r="B4" s="10" t="s">
        <v>8318</v>
      </c>
    </row>
    <row r="5" spans="1:5" x14ac:dyDescent="0.2">
      <c r="A5" s="10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1" t="s">
        <v>8331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1" t="s">
        <v>8343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1" t="s">
        <v>8339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1" t="s">
        <v>8340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1" t="s">
        <v>8333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1" t="s">
        <v>8334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1" t="s">
        <v>8332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1" t="s">
        <v>8335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1" t="s">
        <v>8336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1" t="s">
        <v>8337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1" t="s">
        <v>8338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1" t="s">
        <v>8341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1" t="s">
        <v>8319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29CCC-E583-E04B-8969-37C40D71F76F}">
  <dimension ref="A1:H16"/>
  <sheetViews>
    <sheetView tabSelected="1" zoomScaleNormal="100" workbookViewId="0">
      <selection activeCell="D7" sqref="D7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1640625" bestFit="1" customWidth="1"/>
  </cols>
  <sheetData>
    <row r="1" spans="1:8" s="14" customFormat="1" x14ac:dyDescent="0.2">
      <c r="A1" s="14" t="s">
        <v>8326</v>
      </c>
      <c r="B1" s="14" t="s">
        <v>8344</v>
      </c>
      <c r="C1" s="14" t="s">
        <v>8345</v>
      </c>
      <c r="D1" s="14" t="s">
        <v>8346</v>
      </c>
      <c r="E1" s="14" t="s">
        <v>8347</v>
      </c>
      <c r="F1" s="14" t="s">
        <v>8348</v>
      </c>
      <c r="G1" s="14" t="s">
        <v>8349</v>
      </c>
      <c r="H1" s="14" t="s">
        <v>8350</v>
      </c>
    </row>
    <row r="2" spans="1:8" x14ac:dyDescent="0.2">
      <c r="A2" t="s">
        <v>8361</v>
      </c>
      <c r="B2">
        <f>COUNTIFS(Kickstarter!$D:$D, "&lt;1000", Kickstarter!$F:$F, "successful", Kickstarter!$P:$P, "plays")</f>
        <v>141</v>
      </c>
      <c r="C2">
        <f>COUNTIFS(Kickstarter!$D:$D, "&lt;1000", Kickstarter!$F:$F, "failed", Kickstarter!$P:$P, "plays")</f>
        <v>45</v>
      </c>
      <c r="D2">
        <f>COUNTIFS(Kickstarter!$D:$D, "&lt;1000", Kickstarter!$F:$F, "canceled",Kickstarter!$P:$P, "plays")</f>
        <v>0</v>
      </c>
      <c r="E2">
        <f>SUM(B2:D2)</f>
        <v>186</v>
      </c>
      <c r="F2" s="17">
        <f>((B2/E2)*100)/100</f>
        <v>0.75806451612903236</v>
      </c>
      <c r="G2" s="17">
        <f>((C2/E2)*100)/100</f>
        <v>0.24193548387096775</v>
      </c>
      <c r="H2" s="17">
        <f>((D2/E2)*100)/100</f>
        <v>0</v>
      </c>
    </row>
    <row r="3" spans="1:8" x14ac:dyDescent="0.2">
      <c r="A3" t="s">
        <v>8351</v>
      </c>
      <c r="B3">
        <f>COUNTIFS(Kickstarter!$D:$D, "&gt;=1000", Kickstarter!$D:$D, "&lt;=4999", Kickstarter!$F:$F, "successful", Kickstarter!$P:$P, "plays")</f>
        <v>388</v>
      </c>
      <c r="C3">
        <f>COUNTIFS(Kickstarter!$D:$D, "&gt;=1000", Kickstarter!$D:$D, "&lt;=4999", Kickstarter!$F:$F, "failed", Kickstarter!$P:$P, "plays")</f>
        <v>146</v>
      </c>
      <c r="D3">
        <f>COUNTIFS(Kickstarter!$D:$D, "&gt;=1000", Kickstarter!$D:$D, "&lt;=4999", Kickstarter!$F:$F, "canceled", Kickstarter!$P:$P, "plays")</f>
        <v>0</v>
      </c>
      <c r="E3">
        <f t="shared" ref="E3:E13" si="0">SUM(B3:D3)</f>
        <v>534</v>
      </c>
      <c r="F3" s="17">
        <f t="shared" ref="F3:F13" si="1">((B3/E3)*100)/100</f>
        <v>0.72659176029962547</v>
      </c>
      <c r="G3" s="17">
        <f t="shared" ref="G3:G13" si="2">((C3/E3)*100)/100</f>
        <v>0.27340823970037453</v>
      </c>
      <c r="H3" s="17">
        <f t="shared" ref="H3:H13" si="3">((D3/E3)*100)/100</f>
        <v>0</v>
      </c>
    </row>
    <row r="4" spans="1:8" x14ac:dyDescent="0.2">
      <c r="A4" t="s">
        <v>8352</v>
      </c>
      <c r="B4">
        <f>COUNTIFS(Kickstarter!$D:$D, "&gt;=5000", Kickstarter!$D:$D, "&lt;=9999", Kickstarter!$F:$F, "successful", Kickstarter!$P:$P, "plays")</f>
        <v>93</v>
      </c>
      <c r="C4">
        <f>COUNTIFS(Kickstarter!$D:$D, "&gt;=5000", Kickstarter!$D:$D, "&lt;=9999", Kickstarter!$F:$F, "failed", Kickstarter!$P:$P, "plays")</f>
        <v>76</v>
      </c>
      <c r="D4">
        <f>COUNTIFS(Kickstarter!$D:$D, "&gt;=5000", Kickstarter!$D:$D, "&lt;=9999", Kickstarter!$F:$F, "canceled", Kickstarter!$P:$P,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0.44970414201183428</v>
      </c>
      <c r="H4" s="17">
        <f t="shared" si="3"/>
        <v>0</v>
      </c>
    </row>
    <row r="5" spans="1:8" x14ac:dyDescent="0.2">
      <c r="A5" t="s">
        <v>8353</v>
      </c>
      <c r="B5">
        <f>COUNTIFS(Kickstarter!$D:$D, "&gt;=10000", Kickstarter!$D:$D, "&lt;=14999", Kickstarter!$F:$F, "successful", Kickstarter!$P:$P, "plays")</f>
        <v>39</v>
      </c>
      <c r="C5">
        <f>COUNTIFS(Kickstarter!$D:$D, "&gt;=10000", Kickstarter!$D:$D, "&lt;=14999", Kickstarter!$F:$F,  "failed", Kickstarter!$P:$P, "plays")</f>
        <v>33</v>
      </c>
      <c r="D5">
        <f>COUNTIFS(Kickstarter!$D:$D, "&gt;=10000", Kickstarter!$D:$D, "&lt;=14999", Kickstarter!$F:$F,  "canceled", Kickstarter!$P:$P,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0.45833333333333326</v>
      </c>
      <c r="H5" s="17">
        <f t="shared" si="3"/>
        <v>0</v>
      </c>
    </row>
    <row r="6" spans="1:8" x14ac:dyDescent="0.2">
      <c r="A6" t="s">
        <v>8354</v>
      </c>
      <c r="B6">
        <f>COUNTIFS(Kickstarter!$D:$D, "&gt;=15000", Kickstarter!$D:$D, "&lt;=19999", Kickstarter!$F:$F, "successful", Kickstarter!$P:$P, "plays")</f>
        <v>12</v>
      </c>
      <c r="C6">
        <f>COUNTIFS(Kickstarter!$D:$D, "&gt;=15000", Kickstarter!$D:$D, "&lt;=19999", Kickstarter!$F:$F, "failed", Kickstarter!$P:$P, "plays")</f>
        <v>12</v>
      </c>
      <c r="D6">
        <f>COUNTIFS(Kickstarter!$D:$D, "&gt;=15000", Kickstarter!$D:$D, "&lt;=19999", Kickstarter!$F:$F, "canceled", Kickstarter!$P:$P,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8355</v>
      </c>
      <c r="B7">
        <f>COUNTIFS(Kickstarter!$D:$D, "&gt;=20000", Kickstarter!$D:$D, "&lt;=24999", Kickstarter!$F:$F, "successful", Kickstarter!$P:$P, "plays")</f>
        <v>9</v>
      </c>
      <c r="C7">
        <f>COUNTIFS(Kickstarter!$D:$D, "&gt;=20000", Kickstarter!$D:$D, "&lt;=24999", Kickstarter!$F:$F, "failed", Kickstarter!$P:$P, "plays")</f>
        <v>11</v>
      </c>
      <c r="D7">
        <f>COUNTIFS(Kickstarter!$D:$D, "&gt;=20000", Kickstarter!$D:$D, "&lt;=24999", Kickstarter!$F:$F, "canceled", Kickstarter!$P:$P,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8356</v>
      </c>
      <c r="B8">
        <f>COUNTIFS(Kickstarter!$D:$D, "&gt;=25000", Kickstarter!$D:$D, "&lt;=29999", Kickstarter!$F:$F, "successful", Kickstarter!$P:$P, "plays")</f>
        <v>1</v>
      </c>
      <c r="C8">
        <f>COUNTIFS(Kickstarter!$D:$D, "&gt;=25000", Kickstarter!$D:$D, "&lt;=29999", Kickstarter!$F:$F, "failed", Kickstarter!$P:$P, "plays")</f>
        <v>4</v>
      </c>
      <c r="D8">
        <f>COUNTIFS(Kickstarter!$D:$D, "&gt;=25000", Kickstarter!$D:$D, "&lt;=29999", Kickstarter!$F:$F, "canceled", Kickstarter!$P:$P,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8357</v>
      </c>
      <c r="B9">
        <f>COUNTIFS(Kickstarter!$D:$D, "&gt;=30000", Kickstarter!$D:$D, "&lt;=34999", Kickstarter!$F:$F, "successful", Kickstarter!$P:$P, "plays")</f>
        <v>3</v>
      </c>
      <c r="C9">
        <f>COUNTIFS(Kickstarter!$D:$D, "&gt;=30000", Kickstarter!$D:$D, "&lt;=34999", Kickstarter!$F:$F, "failed", Kickstarter!$P:$P, "plays")</f>
        <v>8</v>
      </c>
      <c r="D9">
        <f>COUNTIFS(Kickstarter!$D:$D, "&gt;=30000", Kickstarter!$D:$D, "&lt;=34999", Kickstarter!$F:$F, "canceled", Kickstarter!$P:$P,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8358</v>
      </c>
      <c r="B10">
        <f>COUNTIFS(Kickstarter!$D:$D, "&gt;=35000", Kickstarter!$D:$D, "&lt;=39999", Kickstarter!$F:$F, "successful", Kickstarter!$P:$P, "plays")</f>
        <v>4</v>
      </c>
      <c r="C10">
        <f>COUNTIFS(Kickstarter!$D:$D, "&gt;=35000", Kickstarter!$D:$D, "&lt;=39999", Kickstarter!$F:$F, "failed", Kickstarter!$P:$P, "plays")</f>
        <v>2</v>
      </c>
      <c r="D10">
        <f>COUNTIFS(Kickstarter!$D:$D, "&gt;=35000", Kickstarter!$D:$D, "&lt;=39999", Kickstarter!$F:$F, "canceled", Kickstarter!$P:$P, "plays")</f>
        <v>0</v>
      </c>
      <c r="E10">
        <f t="shared" si="0"/>
        <v>6</v>
      </c>
      <c r="F10" s="17">
        <f t="shared" si="1"/>
        <v>0.66666666666666652</v>
      </c>
      <c r="G10" s="17">
        <f t="shared" si="2"/>
        <v>0.33333333333333326</v>
      </c>
      <c r="H10" s="17">
        <f t="shared" si="3"/>
        <v>0</v>
      </c>
    </row>
    <row r="11" spans="1:8" x14ac:dyDescent="0.2">
      <c r="A11" t="s">
        <v>8359</v>
      </c>
      <c r="B11">
        <f>COUNTIFS(Kickstarter!$D:$D, "&gt;=40000", Kickstarter!$D:$D, "&lt;=44999", Kickstarter!$F:$F, "successful", Kickstarter!$P:$P, "plays")</f>
        <v>2</v>
      </c>
      <c r="C11">
        <f>COUNTIFS(Kickstarter!$D:$D, "&gt;=40000", Kickstarter!$D:$D, "&lt;=44999", Kickstarter!$F:$F, "failed", Kickstarter!$P:$P, "plays")</f>
        <v>1</v>
      </c>
      <c r="D11">
        <f>COUNTIFS(Kickstarter!$D:$D, "&gt;=40000", Kickstarter!$D:$D, "&lt;=44999", Kickstarter!$F:$F, "canceled", Kickstarter!$P:$P, "plays")</f>
        <v>0</v>
      </c>
      <c r="E11">
        <f t="shared" si="0"/>
        <v>3</v>
      </c>
      <c r="F11" s="17">
        <f t="shared" si="1"/>
        <v>0.66666666666666652</v>
      </c>
      <c r="G11" s="17">
        <f t="shared" si="2"/>
        <v>0.33333333333333326</v>
      </c>
      <c r="H11" s="17">
        <f t="shared" si="3"/>
        <v>0</v>
      </c>
    </row>
    <row r="12" spans="1:8" x14ac:dyDescent="0.2">
      <c r="A12" t="s">
        <v>8360</v>
      </c>
      <c r="B12">
        <f>COUNTIFS(Kickstarter!$D:$D, "&gt;=45000", Kickstarter!$D:$D, "&lt;=49999", Kickstarter!$F:$F, "successful", Kickstarter!$P:$P, "plays")</f>
        <v>0</v>
      </c>
      <c r="C12">
        <f>COUNTIFS(Kickstarter!$D:$D, "&gt;=45000", Kickstarter!$D:$D, "&lt;=49999", Kickstarter!$F:$F, "failed", Kickstarter!$P:$P, "plays")</f>
        <v>1</v>
      </c>
      <c r="D12">
        <f>COUNTIFS(Kickstarter!$D:$D, "&gt;=45000", Kickstarter!$D:$D, "&lt;=49999", Kickstarter!$F:$F, "canceled", Kickstarter!$P:$P,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8362</v>
      </c>
      <c r="B13">
        <f>COUNTIFS(Kickstarter!$D:$D, "&gt;=50000", Kickstarter!$F:$F, "successful", Kickstarter!$P:$P, "plays")</f>
        <v>2</v>
      </c>
      <c r="C13">
        <f>COUNTIFS(Kickstarter!$D:$D, "&gt;=50000", Kickstarter!$F:$F, "failed", Kickstarter!$P:$P, "plays")</f>
        <v>14</v>
      </c>
      <c r="D13">
        <f>COUNTIFS(Kickstarter!$D:$D, "&gt;=50000", Kickstarter!$F:$F, "canceled", Kickstarter!$P:$P,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5" spans="1:8" x14ac:dyDescent="0.2">
      <c r="A15" t="s">
        <v>8363</v>
      </c>
      <c r="B15">
        <f>SUM(B2:B13)</f>
        <v>694</v>
      </c>
      <c r="C15">
        <f t="shared" ref="C15:D15" si="4">SUM(C2:C13)</f>
        <v>353</v>
      </c>
      <c r="D15">
        <f t="shared" si="4"/>
        <v>0</v>
      </c>
    </row>
    <row r="16" spans="1:8" x14ac:dyDescent="0.2">
      <c r="A16" t="s">
        <v>8364</v>
      </c>
      <c r="B16">
        <f>COUNTIFS(Kickstarter!$D:$D, "&gt;0", Kickstarter!$F:$F, "successful", Kickstarter!$P:$P, "plays")</f>
        <v>694</v>
      </c>
      <c r="C16">
        <f>COUNTIFS(Kickstarter!$D:$D, "&gt;0", Kickstarter!$F:$F, "failed", Kickstarter!$P:$P, "plays")</f>
        <v>353</v>
      </c>
      <c r="D16">
        <f>COUNTIFS(Kickstarter!$D:$D, "&gt;0", Kickstarter!$F:$F, "canceled", Kickstarter!$P:$P, "plays")</f>
        <v>0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Categories Statistics</vt:lpstr>
      <vt:lpstr>Subcategories Statistics</vt:lpstr>
      <vt:lpstr>Edinburgh Research</vt:lpstr>
      <vt:lpstr>Outcomes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2020-08-02T20:38:18Z</dcterms:modified>
</cp:coreProperties>
</file>